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0730" windowHeight="11760" tabRatio="937" firstSheet="5" activeTab="5"/>
  </bookViews>
  <sheets>
    <sheet name="Π1 ΔΑΠΑΝΕΣ ΚΡΑΤΙΚΟΥ ΠΥ 2022" sheetId="39" r:id="rId1"/>
    <sheet name="Π1α ΔΑΠΑΝΕΣ ΤΑΚΤΙΚΟΥ ΠΥ 2022" sheetId="40" r:id="rId2"/>
    <sheet name="Π1β ΔΑΠΑΝΕΣ ΠΔΕ 2022" sheetId="41" r:id="rId3"/>
    <sheet name="Π1γ ΑΝΑΛΥΣΗ ΔΑΠΑΝΩΝ ΤΑΚΤΙΚΟΥ ΠΥ" sheetId="66" r:id="rId4"/>
    <sheet name="Π2 ΔΑΠΑΝΕΣ ΠΔΕ 2022" sheetId="32" r:id="rId5"/>
    <sheet name="Π3 ΤΑΚΤΙΚΟ ΠΡΟΣΩΠΙΚΟ ΚΔ" sheetId="43" r:id="rId6"/>
    <sheet name="Π3α ΜΗ ΤΑΚΤΙΚΟ ΠΡΟΣΩΠΙΚΟ ΚΔ" sheetId="67" r:id="rId7"/>
    <sheet name="Π4 TAKTIKO ΠΡΟΣΩΠΙΚΟ ΓK" sheetId="45" r:id="rId8"/>
    <sheet name="Π5 MH ΤΑΚΤΙΚΟ ΠΡΟΣΩΠΙΚΟ ΓΚ" sheetId="46" r:id="rId9"/>
    <sheet name="Π6 ΕΣΟΔΑ-ΕΞΟΔΑ ΝΠΔΔ" sheetId="44" r:id="rId10"/>
    <sheet name="Π7 ΕΣΟΔΑ-ΕΞΟΔΑ ΔΕΚΟ - ΝΠΙΔ" sheetId="47" r:id="rId11"/>
    <sheet name="Π7α ΜΗ ΜΙΣΘ. ΠΑΡΟΧΕΣ 2022" sheetId="48" r:id="rId12"/>
    <sheet name="Π7β ΔΑΠ. ΜΕΤΑΚΙΝΗΣΗΣ 2022" sheetId="49" r:id="rId13"/>
    <sheet name="Π8 ΕΣΟΔΑ-ΕΞΟΔΑ ΟΚΑ" sheetId="60" r:id="rId14"/>
    <sheet name="Π9 ΕΣΟΔΑ-ΕΞΟΔΑ ΝΟΣΟΚΟΜΕΙΩΝ " sheetId="61" r:id="rId15"/>
    <sheet name="Π10 ΕΣΟΔΑ- ΕΞΟΔΑ ΦΟΡΕΩΝ ΠΦΥ" sheetId="62" r:id="rId16"/>
    <sheet name="Π11 ΚΟΙΝΩΝΙΚΟΣ ΠΥ" sheetId="63" r:id="rId17"/>
    <sheet name="Π12 ΝΟΣΟΚΟΜΕΙΑ &amp; ΦΟΡΕΙΣ ΠΦΥ" sheetId="64" r:id="rId18"/>
    <sheet name="Π13  ΟΚΑ ΑΣΦΑΛ ΕΙΣΦ" sheetId="65" r:id="rId19"/>
    <sheet name="Π14 ΕΣΟΔΑ-ΕΞΟΔΑ ΟΤΑ " sheetId="56" r:id="rId20"/>
    <sheet name="Π14α ΕΣΟΔΑ-ΕΞΟΔΑ ΔΗΜΩΝ " sheetId="57" r:id="rId21"/>
    <sheet name="Π14β ΕΣΟΔΑ-ΕΞΟΔΑ ΠΕΡΙΦ" sheetId="58" r:id="rId22"/>
    <sheet name="Π14γ ΕΣΟΔΑ-ΕΞΟΔΑ ΝΠ ΟΤΑ" sheetId="5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____x1" localSheetId="15" hidden="1">{"partial screen",#N/A,FALSE,"State_Gov't"}</definedName>
    <definedName name="_____x1" localSheetId="3" hidden="1">{"partial screen",#N/A,FALSE,"State_Gov't"}</definedName>
    <definedName name="_____x1" localSheetId="4" hidden="1">{"partial screen",#N/A,FALSE,"State_Gov't"}</definedName>
    <definedName name="_____x1" localSheetId="5" hidden="1">{"partial screen",#N/A,FALSE,"State_Gov't"}</definedName>
    <definedName name="_____x1" localSheetId="7" hidden="1">{"partial screen",#N/A,FALSE,"State_Gov't"}</definedName>
    <definedName name="_____x1" localSheetId="8" hidden="1">{"partial screen",#N/A,FALSE,"State_Gov't"}</definedName>
    <definedName name="_____x1" localSheetId="9" hidden="1">{"partial screen",#N/A,FALSE,"State_Gov't"}</definedName>
    <definedName name="_____x1" localSheetId="10" hidden="1">{"partial screen",#N/A,FALSE,"State_Gov't"}</definedName>
    <definedName name="_____x1" localSheetId="11" hidden="1">{"partial screen",#N/A,FALSE,"State_Gov't"}</definedName>
    <definedName name="_____x1" localSheetId="12" hidden="1">{"partial screen",#N/A,FALSE,"State_Gov't"}</definedName>
    <definedName name="_____x1" localSheetId="13" hidden="1">{"partial screen",#N/A,FALSE,"State_Gov't"}</definedName>
    <definedName name="_____x1" localSheetId="14" hidden="1">{"partial screen",#N/A,FALSE,"State_Gov't"}</definedName>
    <definedName name="_____x1" hidden="1">{"partial screen",#N/A,FALSE,"State_Gov't"}</definedName>
    <definedName name="_____x2" localSheetId="15" hidden="1">{"partial screen",#N/A,FALSE,"State_Gov't"}</definedName>
    <definedName name="_____x2" localSheetId="3" hidden="1">{"partial screen",#N/A,FALSE,"State_Gov't"}</definedName>
    <definedName name="_____x2" localSheetId="4" hidden="1">{"partial screen",#N/A,FALSE,"State_Gov't"}</definedName>
    <definedName name="_____x2" localSheetId="5" hidden="1">{"partial screen",#N/A,FALSE,"State_Gov't"}</definedName>
    <definedName name="_____x2" localSheetId="7" hidden="1">{"partial screen",#N/A,FALSE,"State_Gov't"}</definedName>
    <definedName name="_____x2" localSheetId="8" hidden="1">{"partial screen",#N/A,FALSE,"State_Gov't"}</definedName>
    <definedName name="_____x2" localSheetId="9" hidden="1">{"partial screen",#N/A,FALSE,"State_Gov't"}</definedName>
    <definedName name="_____x2" localSheetId="10" hidden="1">{"partial screen",#N/A,FALSE,"State_Gov't"}</definedName>
    <definedName name="_____x2" localSheetId="11" hidden="1">{"partial screen",#N/A,FALSE,"State_Gov't"}</definedName>
    <definedName name="_____x2" localSheetId="12" hidden="1">{"partial screen",#N/A,FALSE,"State_Gov't"}</definedName>
    <definedName name="_____x2" localSheetId="13" hidden="1">{"partial screen",#N/A,FALSE,"State_Gov't"}</definedName>
    <definedName name="_____x2" localSheetId="14" hidden="1">{"partial screen",#N/A,FALSE,"State_Gov't"}</definedName>
    <definedName name="_____x2" hidden="1">{"partial screen",#N/A,FALSE,"State_Gov't"}</definedName>
    <definedName name="___x1" localSheetId="15" hidden="1">{"partial screen",#N/A,FALSE,"State_Gov't"}</definedName>
    <definedName name="___x1" localSheetId="3" hidden="1">{"partial screen",#N/A,FALSE,"State_Gov't"}</definedName>
    <definedName name="___x1" localSheetId="4" hidden="1">{"partial screen",#N/A,FALSE,"State_Gov't"}</definedName>
    <definedName name="___x1" localSheetId="5" hidden="1">{"partial screen",#N/A,FALSE,"State_Gov't"}</definedName>
    <definedName name="___x1" localSheetId="7" hidden="1">{"partial screen",#N/A,FALSE,"State_Gov't"}</definedName>
    <definedName name="___x1" localSheetId="8" hidden="1">{"partial screen",#N/A,FALSE,"State_Gov't"}</definedName>
    <definedName name="___x1" localSheetId="9" hidden="1">{"partial screen",#N/A,FALSE,"State_Gov't"}</definedName>
    <definedName name="___x1" localSheetId="10" hidden="1">{"partial screen",#N/A,FALSE,"State_Gov't"}</definedName>
    <definedName name="___x1" localSheetId="11" hidden="1">{"partial screen",#N/A,FALSE,"State_Gov't"}</definedName>
    <definedName name="___x1" localSheetId="12" hidden="1">{"partial screen",#N/A,FALSE,"State_Gov't"}</definedName>
    <definedName name="___x1" localSheetId="13" hidden="1">{"partial screen",#N/A,FALSE,"State_Gov't"}</definedName>
    <definedName name="___x1" localSheetId="14" hidden="1">{"partial screen",#N/A,FALSE,"State_Gov't"}</definedName>
    <definedName name="___x1" hidden="1">{"partial screen",#N/A,FALSE,"State_Gov't"}</definedName>
    <definedName name="___x2" localSheetId="15" hidden="1">{"partial screen",#N/A,FALSE,"State_Gov't"}</definedName>
    <definedName name="___x2" localSheetId="3" hidden="1">{"partial screen",#N/A,FALSE,"State_Gov't"}</definedName>
    <definedName name="___x2" localSheetId="4" hidden="1">{"partial screen",#N/A,FALSE,"State_Gov't"}</definedName>
    <definedName name="___x2" localSheetId="5" hidden="1">{"partial screen",#N/A,FALSE,"State_Gov't"}</definedName>
    <definedName name="___x2" localSheetId="7" hidden="1">{"partial screen",#N/A,FALSE,"State_Gov't"}</definedName>
    <definedName name="___x2" localSheetId="8" hidden="1">{"partial screen",#N/A,FALSE,"State_Gov't"}</definedName>
    <definedName name="___x2" localSheetId="9" hidden="1">{"partial screen",#N/A,FALSE,"State_Gov't"}</definedName>
    <definedName name="___x2" localSheetId="10" hidden="1">{"partial screen",#N/A,FALSE,"State_Gov't"}</definedName>
    <definedName name="___x2" localSheetId="11" hidden="1">{"partial screen",#N/A,FALSE,"State_Gov't"}</definedName>
    <definedName name="___x2" localSheetId="12" hidden="1">{"partial screen",#N/A,FALSE,"State_Gov't"}</definedName>
    <definedName name="___x2" localSheetId="13" hidden="1">{"partial screen",#N/A,FALSE,"State_Gov't"}</definedName>
    <definedName name="___x2" localSheetId="14" hidden="1">{"partial screen",#N/A,FALSE,"State_Gov't"}</definedName>
    <definedName name="___x2" hidden="1">{"partial screen",#N/A,FALSE,"State_Gov't"}</definedName>
    <definedName name="__123Graph_A" hidden="1">'[1]Table 5'!$B$11:$B$11</definedName>
    <definedName name="__123Graph_ACurrent" hidden="1">[2]CPIINDEX!$O$263:$O$310</definedName>
    <definedName name="__123Graph_AERDOLLAR" hidden="1">'[3]ex rate'!$F$30:$AM$30</definedName>
    <definedName name="__123Graph_AERRUBLE" hidden="1">'[3]ex rate'!$F$31:$AM$31</definedName>
    <definedName name="__123Graph_AGDP" localSheetId="15" hidden="1">[4]AQ!#REF!</definedName>
    <definedName name="__123Graph_AGDP" localSheetId="1" hidden="1">[4]AQ!#REF!</definedName>
    <definedName name="__123Graph_AGDP" localSheetId="2" hidden="1">[4]AQ!#REF!</definedName>
    <definedName name="__123Graph_AGDP" localSheetId="3" hidden="1">[4]AQ!#REF!</definedName>
    <definedName name="__123Graph_AGDP" localSheetId="4" hidden="1">[4]AQ!#REF!</definedName>
    <definedName name="__123Graph_AGDP" localSheetId="5" hidden="1">[4]AQ!#REF!</definedName>
    <definedName name="__123Graph_AGDP" localSheetId="13" hidden="1">[4]AQ!#REF!</definedName>
    <definedName name="__123Graph_AGDP" localSheetId="14" hidden="1">[4]AQ!#REF!</definedName>
    <definedName name="__123Graph_AGDP" hidden="1">[4]AQ!#REF!</definedName>
    <definedName name="__123Graph_AMONEY" localSheetId="15" hidden="1">'[5]MonSurv-BC'!#REF!</definedName>
    <definedName name="__123Graph_AMONEY" localSheetId="1" hidden="1">'[5]MonSurv-BC'!#REF!</definedName>
    <definedName name="__123Graph_AMONEY" localSheetId="2" hidden="1">'[5]MonSurv-BC'!#REF!</definedName>
    <definedName name="__123Graph_AMONEY" localSheetId="3" hidden="1">'[5]MonSurv-BC'!#REF!</definedName>
    <definedName name="__123Graph_AMONEY" localSheetId="4" hidden="1">'[5]MonSurv-BC'!#REF!</definedName>
    <definedName name="__123Graph_AMONEY" localSheetId="5" hidden="1">'[5]MonSurv-BC'!#REF!</definedName>
    <definedName name="__123Graph_AMONEY" hidden="1">'[5]MonSurv-BC'!#REF!</definedName>
    <definedName name="__123Graph_AREALRATE" hidden="1">'[3]ex rate'!$F$36:$AU$36</definedName>
    <definedName name="__123Graph_ARUBRATE" hidden="1">'[3]ex rate'!$K$37:$AN$37</definedName>
    <definedName name="__123Graph_ASEASON_CASH" localSheetId="15" hidden="1">'[5]MonSurv-BC'!#REF!</definedName>
    <definedName name="__123Graph_ASEASON_CASH" localSheetId="1" hidden="1">'[5]MonSurv-BC'!#REF!</definedName>
    <definedName name="__123Graph_ASEASON_CASH" localSheetId="2" hidden="1">'[5]MonSurv-BC'!#REF!</definedName>
    <definedName name="__123Graph_ASEASON_CASH" localSheetId="3" hidden="1">'[5]MonSurv-BC'!#REF!</definedName>
    <definedName name="__123Graph_ASEASON_CASH" localSheetId="4" hidden="1">'[5]MonSurv-BC'!#REF!</definedName>
    <definedName name="__123Graph_ASEASON_CASH" localSheetId="5" hidden="1">'[5]MonSurv-BC'!#REF!</definedName>
    <definedName name="__123Graph_ASEASON_CASH" localSheetId="13" hidden="1">'[5]MonSurv-BC'!#REF!</definedName>
    <definedName name="__123Graph_ASEASON_CASH" localSheetId="14" hidden="1">'[5]MonSurv-BC'!#REF!</definedName>
    <definedName name="__123Graph_ASEASON_CASH" hidden="1">'[5]MonSurv-BC'!#REF!</definedName>
    <definedName name="__123Graph_ASEASON_MONEY" localSheetId="15" hidden="1">'[5]MonSurv-BC'!#REF!</definedName>
    <definedName name="__123Graph_ASEASON_MONEY" localSheetId="1" hidden="1">'[5]MonSurv-BC'!#REF!</definedName>
    <definedName name="__123Graph_ASEASON_MONEY" localSheetId="2" hidden="1">'[5]MonSurv-BC'!#REF!</definedName>
    <definedName name="__123Graph_ASEASON_MONEY" localSheetId="3" hidden="1">'[5]MonSurv-BC'!#REF!</definedName>
    <definedName name="__123Graph_ASEASON_MONEY" localSheetId="4" hidden="1">'[5]MonSurv-BC'!#REF!</definedName>
    <definedName name="__123Graph_ASEASON_MONEY" localSheetId="5" hidden="1">'[5]MonSurv-BC'!#REF!</definedName>
    <definedName name="__123Graph_ASEASON_MONEY" hidden="1">'[5]MonSurv-BC'!#REF!</definedName>
    <definedName name="__123Graph_ASEASON_SIGHT" localSheetId="15" hidden="1">'[5]MonSurv-BC'!#REF!</definedName>
    <definedName name="__123Graph_ASEASON_SIGHT" localSheetId="1" hidden="1">'[5]MonSurv-BC'!#REF!</definedName>
    <definedName name="__123Graph_ASEASON_SIGHT" localSheetId="2" hidden="1">'[5]MonSurv-BC'!#REF!</definedName>
    <definedName name="__123Graph_ASEASON_SIGHT" localSheetId="4" hidden="1">'[5]MonSurv-BC'!#REF!</definedName>
    <definedName name="__123Graph_ASEASON_SIGHT" localSheetId="5" hidden="1">'[5]MonSurv-BC'!#REF!</definedName>
    <definedName name="__123Graph_ASEASON_SIGHT" hidden="1">'[5]MonSurv-BC'!#REF!</definedName>
    <definedName name="__123Graph_ASEASON_TIME" localSheetId="15" hidden="1">'[5]MonSurv-BC'!#REF!</definedName>
    <definedName name="__123Graph_ASEASON_TIME" localSheetId="1" hidden="1">'[5]MonSurv-BC'!#REF!</definedName>
    <definedName name="__123Graph_ASEASON_TIME" localSheetId="2" hidden="1">'[5]MonSurv-BC'!#REF!</definedName>
    <definedName name="__123Graph_ASEASON_TIME" localSheetId="4" hidden="1">'[5]MonSurv-BC'!#REF!</definedName>
    <definedName name="__123Graph_ASEASON_TIME" localSheetId="5" hidden="1">'[5]MonSurv-BC'!#REF!</definedName>
    <definedName name="__123Graph_ASEASON_TIME" hidden="1">'[5]MonSurv-BC'!#REF!</definedName>
    <definedName name="__123Graph_AUSRATE" hidden="1">'[3]ex rate'!$K$36:$AN$36</definedName>
    <definedName name="__123Graph_B" localSheetId="15" hidden="1">[6]PlanTres!#REF!</definedName>
    <definedName name="__123Graph_B" localSheetId="1" hidden="1">[6]PlanTres!#REF!</definedName>
    <definedName name="__123Graph_B" localSheetId="2" hidden="1">[6]PlanTres!#REF!</definedName>
    <definedName name="__123Graph_B" localSheetId="3" hidden="1">[6]PlanTres!#REF!</definedName>
    <definedName name="__123Graph_B" localSheetId="4" hidden="1">[6]PlanTres!#REF!</definedName>
    <definedName name="__123Graph_B" localSheetId="5" hidden="1">[6]PlanTres!#REF!</definedName>
    <definedName name="__123Graph_B" localSheetId="13" hidden="1">[6]PlanTres!#REF!</definedName>
    <definedName name="__123Graph_B" localSheetId="14" hidden="1">[6]PlanTres!#REF!</definedName>
    <definedName name="__123Graph_B" hidden="1">[6]PlanTres!#REF!</definedName>
    <definedName name="__123Graph_BCURRENT" localSheetId="15" hidden="1">'[7]Dep fonct'!#REF!</definedName>
    <definedName name="__123Graph_BCURRENT" localSheetId="1" hidden="1">'[7]Dep fonct'!#REF!</definedName>
    <definedName name="__123Graph_BCURRENT" localSheetId="2" hidden="1">'[7]Dep fonct'!#REF!</definedName>
    <definedName name="__123Graph_BCURRENT" hidden="1">'[7]Dep fonct'!#REF!</definedName>
    <definedName name="__123Graph_BERDOLLAR" hidden="1">'[3]ex rate'!$F$36:$AM$36</definedName>
    <definedName name="__123Graph_BERRUBLE" hidden="1">'[3]ex rate'!$F$37:$AM$37</definedName>
    <definedName name="__123Graph_BMONEY" localSheetId="15" hidden="1">'[5]MonSurv-BC'!#REF!</definedName>
    <definedName name="__123Graph_BMONEY" localSheetId="1" hidden="1">'[5]MonSurv-BC'!#REF!</definedName>
    <definedName name="__123Graph_BMONEY" localSheetId="2" hidden="1">'[5]MonSurv-BC'!#REF!</definedName>
    <definedName name="__123Graph_BMONEY" localSheetId="3" hidden="1">'[5]MonSurv-BC'!#REF!</definedName>
    <definedName name="__123Graph_BMONEY" localSheetId="4" hidden="1">'[5]MonSurv-BC'!#REF!</definedName>
    <definedName name="__123Graph_BMONEY" localSheetId="5" hidden="1">'[5]MonSurv-BC'!#REF!</definedName>
    <definedName name="__123Graph_BMONEY" localSheetId="13" hidden="1">'[5]MonSurv-BC'!#REF!</definedName>
    <definedName name="__123Graph_BMONEY" localSheetId="14" hidden="1">'[5]MonSurv-BC'!#REF!</definedName>
    <definedName name="__123Graph_BMONEY" hidden="1">'[5]MonSurv-BC'!#REF!</definedName>
    <definedName name="__123Graph_BREALRATE" hidden="1">'[3]ex rate'!$F$37:$AU$37</definedName>
    <definedName name="__123Graph_BRUBRATE" hidden="1">'[3]ex rate'!$K$31:$AN$31</definedName>
    <definedName name="__123Graph_BSEASON_CASH" localSheetId="15" hidden="1">'[5]MonSurv-BC'!#REF!</definedName>
    <definedName name="__123Graph_BSEASON_CASH" localSheetId="1" hidden="1">'[5]MonSurv-BC'!#REF!</definedName>
    <definedName name="__123Graph_BSEASON_CASH" localSheetId="2" hidden="1">'[5]MonSurv-BC'!#REF!</definedName>
    <definedName name="__123Graph_BSEASON_CASH" localSheetId="3" hidden="1">'[5]MonSurv-BC'!#REF!</definedName>
    <definedName name="__123Graph_BSEASON_CASH" localSheetId="4" hidden="1">'[5]MonSurv-BC'!#REF!</definedName>
    <definedName name="__123Graph_BSEASON_CASH" localSheetId="5" hidden="1">'[5]MonSurv-BC'!#REF!</definedName>
    <definedName name="__123Graph_BSEASON_CASH" localSheetId="13" hidden="1">'[5]MonSurv-BC'!#REF!</definedName>
    <definedName name="__123Graph_BSEASON_CASH" localSheetId="14" hidden="1">'[5]MonSurv-BC'!#REF!</definedName>
    <definedName name="__123Graph_BSEASON_CASH" hidden="1">'[5]MonSurv-BC'!#REF!</definedName>
    <definedName name="__123Graph_BSEASON_MONEY" localSheetId="15" hidden="1">'[5]MonSurv-BC'!#REF!</definedName>
    <definedName name="__123Graph_BSEASON_MONEY" localSheetId="1" hidden="1">'[5]MonSurv-BC'!#REF!</definedName>
    <definedName name="__123Graph_BSEASON_MONEY" localSheetId="2" hidden="1">'[5]MonSurv-BC'!#REF!</definedName>
    <definedName name="__123Graph_BSEASON_MONEY" localSheetId="3" hidden="1">'[5]MonSurv-BC'!#REF!</definedName>
    <definedName name="__123Graph_BSEASON_MONEY" localSheetId="4" hidden="1">'[5]MonSurv-BC'!#REF!</definedName>
    <definedName name="__123Graph_BSEASON_MONEY" localSheetId="5" hidden="1">'[5]MonSurv-BC'!#REF!</definedName>
    <definedName name="__123Graph_BSEASON_MONEY" hidden="1">'[5]MonSurv-BC'!#REF!</definedName>
    <definedName name="__123Graph_BSEASON_TIME" localSheetId="15" hidden="1">'[5]MonSurv-BC'!#REF!</definedName>
    <definedName name="__123Graph_BSEASON_TIME" localSheetId="1" hidden="1">'[5]MonSurv-BC'!#REF!</definedName>
    <definedName name="__123Graph_BSEASON_TIME" localSheetId="2" hidden="1">'[5]MonSurv-BC'!#REF!</definedName>
    <definedName name="__123Graph_BSEASON_TIME" localSheetId="4" hidden="1">'[5]MonSurv-BC'!#REF!</definedName>
    <definedName name="__123Graph_BSEASON_TIME" localSheetId="5" hidden="1">'[5]MonSurv-BC'!#REF!</definedName>
    <definedName name="__123Graph_BSEASON_TIME" hidden="1">'[5]MonSurv-BC'!#REF!</definedName>
    <definedName name="__123Graph_BUSRATE" hidden="1">'[3]ex rate'!$K$30:$AN$30</definedName>
    <definedName name="__123Graph_C" localSheetId="15" hidden="1">[6]PlanTres!#REF!</definedName>
    <definedName name="__123Graph_C" localSheetId="1" hidden="1">[6]PlanTres!#REF!</definedName>
    <definedName name="__123Graph_C" localSheetId="2" hidden="1">[6]PlanTres!#REF!</definedName>
    <definedName name="__123Graph_C" localSheetId="3" hidden="1">[6]PlanTres!#REF!</definedName>
    <definedName name="__123Graph_C" localSheetId="4" hidden="1">[6]PlanTres!#REF!</definedName>
    <definedName name="__123Graph_C" localSheetId="5" hidden="1">[6]PlanTres!#REF!</definedName>
    <definedName name="__123Graph_C" localSheetId="13" hidden="1">[6]PlanTres!#REF!</definedName>
    <definedName name="__123Graph_C" localSheetId="14" hidden="1">[6]PlanTres!#REF!</definedName>
    <definedName name="__123Graph_C" hidden="1">[6]PlanTres!#REF!</definedName>
    <definedName name="__123Graph_CCURRENT" localSheetId="15" hidden="1">'[7]Dep fonct'!#REF!</definedName>
    <definedName name="__123Graph_CCURRENT" localSheetId="1" hidden="1">'[7]Dep fonct'!#REF!</definedName>
    <definedName name="__123Graph_CCURRENT" localSheetId="2" hidden="1">'[7]Dep fonct'!#REF!</definedName>
    <definedName name="__123Graph_CCURRENT" hidden="1">'[7]Dep fonct'!#REF!</definedName>
    <definedName name="__123Graph_CMONEY" localSheetId="15" hidden="1">'[5]MonSurv-BC'!#REF!</definedName>
    <definedName name="__123Graph_CMONEY" localSheetId="1" hidden="1">'[5]MonSurv-BC'!#REF!</definedName>
    <definedName name="__123Graph_CMONEY" localSheetId="2" hidden="1">'[5]MonSurv-BC'!#REF!</definedName>
    <definedName name="__123Graph_CMONEY" hidden="1">'[5]MonSurv-BC'!#REF!</definedName>
    <definedName name="__123Graph_CSEASON_CASH" localSheetId="15" hidden="1">'[5]MonSurv-BC'!#REF!</definedName>
    <definedName name="__123Graph_CSEASON_CASH" localSheetId="1" hidden="1">'[5]MonSurv-BC'!#REF!</definedName>
    <definedName name="__123Graph_CSEASON_CASH" localSheetId="2" hidden="1">'[5]MonSurv-BC'!#REF!</definedName>
    <definedName name="__123Graph_CSEASON_CASH" hidden="1">'[5]MonSurv-BC'!#REF!</definedName>
    <definedName name="__123Graph_CSEASON_MONEY" localSheetId="15" hidden="1">'[5]MonSurv-BC'!#REF!</definedName>
    <definedName name="__123Graph_CSEASON_MONEY" localSheetId="1" hidden="1">'[5]MonSurv-BC'!#REF!</definedName>
    <definedName name="__123Graph_CSEASON_MONEY" localSheetId="2" hidden="1">'[5]MonSurv-BC'!#REF!</definedName>
    <definedName name="__123Graph_CSEASON_MONEY" hidden="1">'[5]MonSurv-BC'!#REF!</definedName>
    <definedName name="__123Graph_CSEASON_SIGHT" localSheetId="15" hidden="1">'[5]MonSurv-BC'!#REF!</definedName>
    <definedName name="__123Graph_CSEASON_SIGHT" localSheetId="1" hidden="1">'[5]MonSurv-BC'!#REF!</definedName>
    <definedName name="__123Graph_CSEASON_SIGHT" localSheetId="2" hidden="1">'[5]MonSurv-BC'!#REF!</definedName>
    <definedName name="__123Graph_CSEASON_SIGHT" hidden="1">'[5]MonSurv-BC'!#REF!</definedName>
    <definedName name="__123Graph_CSEASON_TIME" localSheetId="15" hidden="1">'[5]MonSurv-BC'!#REF!</definedName>
    <definedName name="__123Graph_CSEASON_TIME" localSheetId="1" hidden="1">'[5]MonSurv-BC'!#REF!</definedName>
    <definedName name="__123Graph_CSEASON_TIME" localSheetId="2" hidden="1">'[5]MonSurv-BC'!#REF!</definedName>
    <definedName name="__123Graph_CSEASON_TIME" hidden="1">'[5]MonSurv-BC'!#REF!</definedName>
    <definedName name="__123Graph_D" localSheetId="15" hidden="1">[6]PlanTres!#REF!</definedName>
    <definedName name="__123Graph_D" localSheetId="1" hidden="1">[6]PlanTres!#REF!</definedName>
    <definedName name="__123Graph_D" localSheetId="2" hidden="1">[6]PlanTres!#REF!</definedName>
    <definedName name="__123Graph_D" hidden="1">[6]PlanTres!#REF!</definedName>
    <definedName name="__123Graph_DCURRENT" localSheetId="15" hidden="1">'[7]Dep fonct'!#REF!</definedName>
    <definedName name="__123Graph_DCURRENT" localSheetId="1" hidden="1">'[7]Dep fonct'!#REF!</definedName>
    <definedName name="__123Graph_DCURRENT" localSheetId="2" hidden="1">'[7]Dep fonct'!#REF!</definedName>
    <definedName name="__123Graph_DCURRENT" hidden="1">'[7]Dep fonct'!#REF!</definedName>
    <definedName name="__123Graph_DSEASON_MONEY" localSheetId="15" hidden="1">'[5]MonSurv-BC'!#REF!</definedName>
    <definedName name="__123Graph_DSEASON_MONEY" localSheetId="1" hidden="1">'[5]MonSurv-BC'!#REF!</definedName>
    <definedName name="__123Graph_DSEASON_MONEY" localSheetId="2" hidden="1">'[5]MonSurv-BC'!#REF!</definedName>
    <definedName name="__123Graph_DSEASON_MONEY" hidden="1">'[5]MonSurv-BC'!#REF!</definedName>
    <definedName name="__123Graph_DSEASON_SIGHT" localSheetId="15" hidden="1">'[5]MonSurv-BC'!#REF!</definedName>
    <definedName name="__123Graph_DSEASON_SIGHT" localSheetId="1" hidden="1">'[5]MonSurv-BC'!#REF!</definedName>
    <definedName name="__123Graph_DSEASON_SIGHT" localSheetId="2" hidden="1">'[5]MonSurv-BC'!#REF!</definedName>
    <definedName name="__123Graph_DSEASON_SIGHT" hidden="1">'[5]MonSurv-BC'!#REF!</definedName>
    <definedName name="__123Graph_DSEASON_TIME" localSheetId="15" hidden="1">'[5]MonSurv-BC'!#REF!</definedName>
    <definedName name="__123Graph_DSEASON_TIME" localSheetId="1" hidden="1">'[5]MonSurv-BC'!#REF!</definedName>
    <definedName name="__123Graph_DSEASON_TIME" localSheetId="2" hidden="1">'[5]MonSurv-BC'!#REF!</definedName>
    <definedName name="__123Graph_DSEASON_TIME" hidden="1">'[5]MonSurv-BC'!#REF!</definedName>
    <definedName name="__123Graph_E" localSheetId="15" hidden="1">[6]PlanTres!#REF!</definedName>
    <definedName name="__123Graph_E" localSheetId="1" hidden="1">[6]PlanTres!#REF!</definedName>
    <definedName name="__123Graph_E" localSheetId="2" hidden="1">[6]PlanTres!#REF!</definedName>
    <definedName name="__123Graph_E" hidden="1">[6]PlanTres!#REF!</definedName>
    <definedName name="__123Graph_ECURRENT" localSheetId="15" hidden="1">'[7]Dep fonct'!#REF!</definedName>
    <definedName name="__123Graph_ECURRENT" localSheetId="1" hidden="1">'[7]Dep fonct'!#REF!</definedName>
    <definedName name="__123Graph_ECURRENT" localSheetId="2" hidden="1">'[7]Dep fonct'!#REF!</definedName>
    <definedName name="__123Graph_ECURRENT" hidden="1">'[7]Dep fonct'!#REF!</definedName>
    <definedName name="__123Graph_ESEASON_CASH" localSheetId="15" hidden="1">'[5]MonSurv-BC'!#REF!</definedName>
    <definedName name="__123Graph_ESEASON_CASH" localSheetId="1" hidden="1">'[5]MonSurv-BC'!#REF!</definedName>
    <definedName name="__123Graph_ESEASON_CASH" localSheetId="2" hidden="1">'[5]MonSurv-BC'!#REF!</definedName>
    <definedName name="__123Graph_ESEASON_CASH" hidden="1">'[5]MonSurv-BC'!#REF!</definedName>
    <definedName name="__123Graph_ESEASON_MONEY" localSheetId="15" hidden="1">'[5]MonSurv-BC'!#REF!</definedName>
    <definedName name="__123Graph_ESEASON_MONEY" localSheetId="1" hidden="1">'[5]MonSurv-BC'!#REF!</definedName>
    <definedName name="__123Graph_ESEASON_MONEY" localSheetId="2" hidden="1">'[5]MonSurv-BC'!#REF!</definedName>
    <definedName name="__123Graph_ESEASON_MONEY" hidden="1">'[5]MonSurv-BC'!#REF!</definedName>
    <definedName name="__123Graph_ESEASON_TIME" localSheetId="15" hidden="1">'[5]MonSurv-BC'!#REF!</definedName>
    <definedName name="__123Graph_ESEASON_TIME" localSheetId="1" hidden="1">'[5]MonSurv-BC'!#REF!</definedName>
    <definedName name="__123Graph_ESEASON_TIME" localSheetId="2" hidden="1">'[5]MonSurv-BC'!#REF!</definedName>
    <definedName name="__123Graph_ESEASON_TIME" hidden="1">'[5]MonSurv-BC'!#REF!</definedName>
    <definedName name="__123Graph_F" localSheetId="15" hidden="1">[6]PlanTres!#REF!</definedName>
    <definedName name="__123Graph_F" localSheetId="1" hidden="1">[6]PlanTres!#REF!</definedName>
    <definedName name="__123Graph_F" localSheetId="2" hidden="1">[6]PlanTres!#REF!</definedName>
    <definedName name="__123Graph_F" hidden="1">[6]PlanTres!#REF!</definedName>
    <definedName name="__123Graph_X" localSheetId="15" hidden="1">[8]E!#REF!</definedName>
    <definedName name="__123Graph_X" localSheetId="1" hidden="1">[8]E!#REF!</definedName>
    <definedName name="__123Graph_X" localSheetId="2" hidden="1">[8]E!#REF!</definedName>
    <definedName name="__123Graph_X" hidden="1">[8]E!#REF!</definedName>
    <definedName name="__123Graph_XChart1" localSheetId="15" hidden="1">'[9]Summary BOP'!#REF!</definedName>
    <definedName name="__123Graph_XChart1" localSheetId="1" hidden="1">'[9]Summary BOP'!#REF!</definedName>
    <definedName name="__123Graph_XChart1" localSheetId="2" hidden="1">'[9]Summary BOP'!#REF!</definedName>
    <definedName name="__123Graph_XChart1" hidden="1">'[9]Summary BOP'!#REF!</definedName>
    <definedName name="__123Graph_XCREDIT" localSheetId="15" hidden="1">'[5]MonSurv-BC'!#REF!</definedName>
    <definedName name="__123Graph_XCREDIT" localSheetId="1" hidden="1">'[5]MonSurv-BC'!#REF!</definedName>
    <definedName name="__123Graph_XCREDIT" localSheetId="2" hidden="1">'[5]MonSurv-BC'!#REF!</definedName>
    <definedName name="__123Graph_XCREDIT" hidden="1">'[5]MonSurv-BC'!#REF!</definedName>
    <definedName name="__123Graph_XCurrent" hidden="1">[2]CPIINDEX!$B$263:$B$310</definedName>
    <definedName name="__123Graph_XERDOLLAR" hidden="1">'[3]ex rate'!$F$15:$AM$15</definedName>
    <definedName name="__123Graph_XERRUBLE" hidden="1">'[3]ex rate'!$F$15:$AM$15</definedName>
    <definedName name="__123Graph_XRUBRATE" hidden="1">'[3]ex rate'!$K$15:$AN$15</definedName>
    <definedName name="__123Graph_XUSRATE" hidden="1">'[3]ex rate'!$K$15:$AN$15</definedName>
    <definedName name="__x1" localSheetId="15" hidden="1">{"partial screen",#N/A,FALSE,"State_Gov't"}</definedName>
    <definedName name="__x1" localSheetId="3" hidden="1">{"partial screen",#N/A,FALSE,"State_Gov't"}</definedName>
    <definedName name="__x1" localSheetId="4" hidden="1">{"partial screen",#N/A,FALSE,"State_Gov't"}</definedName>
    <definedName name="__x1" localSheetId="5" hidden="1">{"partial screen",#N/A,FALSE,"State_Gov't"}</definedName>
    <definedName name="__x1" localSheetId="7" hidden="1">{"partial screen",#N/A,FALSE,"State_Gov't"}</definedName>
    <definedName name="__x1" localSheetId="8" hidden="1">{"partial screen",#N/A,FALSE,"State_Gov't"}</definedName>
    <definedName name="__x1" localSheetId="9" hidden="1">{"partial screen",#N/A,FALSE,"State_Gov't"}</definedName>
    <definedName name="__x1" localSheetId="10" hidden="1">{"partial screen",#N/A,FALSE,"State_Gov't"}</definedName>
    <definedName name="__x1" localSheetId="11" hidden="1">{"partial screen",#N/A,FALSE,"State_Gov't"}</definedName>
    <definedName name="__x1" localSheetId="12" hidden="1">{"partial screen",#N/A,FALSE,"State_Gov't"}</definedName>
    <definedName name="__x1" localSheetId="13" hidden="1">{"partial screen",#N/A,FALSE,"State_Gov't"}</definedName>
    <definedName name="__x1" localSheetId="14" hidden="1">{"partial screen",#N/A,FALSE,"State_Gov't"}</definedName>
    <definedName name="__x1" hidden="1">{"partial screen",#N/A,FALSE,"State_Gov't"}</definedName>
    <definedName name="__x2" localSheetId="15" hidden="1">{"partial screen",#N/A,FALSE,"State_Gov't"}</definedName>
    <definedName name="__x2" localSheetId="3" hidden="1">{"partial screen",#N/A,FALSE,"State_Gov't"}</definedName>
    <definedName name="__x2" localSheetId="4" hidden="1">{"partial screen",#N/A,FALSE,"State_Gov't"}</definedName>
    <definedName name="__x2" localSheetId="5" hidden="1">{"partial screen",#N/A,FALSE,"State_Gov't"}</definedName>
    <definedName name="__x2" localSheetId="7" hidden="1">{"partial screen",#N/A,FALSE,"State_Gov't"}</definedName>
    <definedName name="__x2" localSheetId="8" hidden="1">{"partial screen",#N/A,FALSE,"State_Gov't"}</definedName>
    <definedName name="__x2" localSheetId="9" hidden="1">{"partial screen",#N/A,FALSE,"State_Gov't"}</definedName>
    <definedName name="__x2" localSheetId="10" hidden="1">{"partial screen",#N/A,FALSE,"State_Gov't"}</definedName>
    <definedName name="__x2" localSheetId="11" hidden="1">{"partial screen",#N/A,FALSE,"State_Gov't"}</definedName>
    <definedName name="__x2" localSheetId="12" hidden="1">{"partial screen",#N/A,FALSE,"State_Gov't"}</definedName>
    <definedName name="__x2" localSheetId="13" hidden="1">{"partial screen",#N/A,FALSE,"State_Gov't"}</definedName>
    <definedName name="__x2" localSheetId="14" hidden="1">{"partial screen",#N/A,FALSE,"State_Gov't"}</definedName>
    <definedName name="__x2" hidden="1">{"partial screen",#N/A,FALSE,"State_Gov't"}</definedName>
    <definedName name="_1___123Graph_AChart_1A" hidden="1">[2]CPIINDEX!$O$263:$O$310</definedName>
    <definedName name="_1__123Graph_AINVENT_SALES" localSheetId="15" hidden="1">#REF!</definedName>
    <definedName name="_1__123Graph_AINVENT_SALES" localSheetId="1" hidden="1">#REF!</definedName>
    <definedName name="_1__123Graph_AINVENT_SALES" localSheetId="2" hidden="1">#REF!</definedName>
    <definedName name="_1__123Graph_AINVENT_SALES" localSheetId="3" hidden="1">#REF!</definedName>
    <definedName name="_1__123Graph_AINVENT_SALES" localSheetId="4" hidden="1">#REF!</definedName>
    <definedName name="_1__123Graph_AINVENT_SALES" localSheetId="5" hidden="1">#REF!</definedName>
    <definedName name="_1__123Graph_AINVENT_SALES" localSheetId="13" hidden="1">#REF!</definedName>
    <definedName name="_1__123Graph_AINVENT_SALES" localSheetId="14" hidden="1">#REF!</definedName>
    <definedName name="_1__123Graph_AINVENT_SALES" hidden="1">#REF!</definedName>
    <definedName name="_10___123Graph_XChart_3A" hidden="1">[2]CPIINDEX!$B$203:$B$310</definedName>
    <definedName name="_11___123Graph_XChart_4A" hidden="1">[2]CPIINDEX!$B$239:$B$298</definedName>
    <definedName name="_12__123Graph_AGROWTH_CPI" localSheetId="15" hidden="1">[10]Data!#REF!</definedName>
    <definedName name="_12__123Graph_AGROWTH_CPI" localSheetId="1" hidden="1">[10]Data!#REF!</definedName>
    <definedName name="_12__123Graph_AGROWTH_CPI" localSheetId="2" hidden="1">[10]Data!#REF!</definedName>
    <definedName name="_12__123Graph_AGROWTH_CPI" localSheetId="3" hidden="1">[10]Data!#REF!</definedName>
    <definedName name="_12__123Graph_AGROWTH_CPI" localSheetId="4" hidden="1">[10]Data!#REF!</definedName>
    <definedName name="_12__123Graph_AGROWTH_CPI" localSheetId="5" hidden="1">[10]Data!#REF!</definedName>
    <definedName name="_12__123Graph_AGROWTH_CPI" localSheetId="13" hidden="1">[10]Data!#REF!</definedName>
    <definedName name="_12__123Graph_AGROWTH_CPI" localSheetId="14" hidden="1">[10]Data!#REF!</definedName>
    <definedName name="_12__123Graph_AGROWTH_CPI" hidden="1">[10]Data!#REF!</definedName>
    <definedName name="_123graph_b" localSheetId="15" hidden="1">[11]A!#REF!</definedName>
    <definedName name="_123graph_b" localSheetId="1" hidden="1">[11]A!#REF!</definedName>
    <definedName name="_123graph_b" localSheetId="2" hidden="1">[11]A!#REF!</definedName>
    <definedName name="_123graph_b" localSheetId="3" hidden="1">[11]A!#REF!</definedName>
    <definedName name="_123graph_b" localSheetId="4" hidden="1">[11]A!#REF!</definedName>
    <definedName name="_123graph_b" localSheetId="5" hidden="1">[11]A!#REF!</definedName>
    <definedName name="_123graph_b" hidden="1">[11]A!#REF!</definedName>
    <definedName name="_12no" localSheetId="15" hidden="1">'[7]Dep fonct'!#REF!</definedName>
    <definedName name="_12no" localSheetId="1" hidden="1">'[7]Dep fonct'!#REF!</definedName>
    <definedName name="_12no" localSheetId="2" hidden="1">'[7]Dep fonct'!#REF!</definedName>
    <definedName name="_12no" localSheetId="3" hidden="1">'[7]Dep fonct'!#REF!</definedName>
    <definedName name="_12no" localSheetId="4" hidden="1">'[7]Dep fonct'!#REF!</definedName>
    <definedName name="_12no" localSheetId="5" hidden="1">'[7]Dep fonct'!#REF!</definedName>
    <definedName name="_12no" hidden="1">'[7]Dep fonct'!#REF!</definedName>
    <definedName name="_13__123Graph_AMIMPMA_1" localSheetId="15" hidden="1">#REF!</definedName>
    <definedName name="_13__123Graph_AMIMPMA_1" localSheetId="1" hidden="1">#REF!</definedName>
    <definedName name="_13__123Graph_AMIMPMA_1" localSheetId="2" hidden="1">#REF!</definedName>
    <definedName name="_13__123Graph_AMIMPMA_1" localSheetId="3" hidden="1">#REF!</definedName>
    <definedName name="_13__123Graph_AMIMPMA_1" localSheetId="4" hidden="1">#REF!</definedName>
    <definedName name="_13__123Graph_AMIMPMA_1" localSheetId="5" hidden="1">#REF!</definedName>
    <definedName name="_13__123Graph_AMIMPMA_1" localSheetId="13" hidden="1">#REF!</definedName>
    <definedName name="_13__123Graph_AMIMPMA_1" localSheetId="14" hidden="1">#REF!</definedName>
    <definedName name="_13__123Graph_AMIMPMA_1" hidden="1">#REF!</definedName>
    <definedName name="_14__123Graph_ANDA_OIN" localSheetId="15" hidden="1">#REF!</definedName>
    <definedName name="_14__123Graph_ANDA_OIN" localSheetId="1" hidden="1">#REF!</definedName>
    <definedName name="_14__123Graph_ANDA_OIN" localSheetId="2" hidden="1">#REF!</definedName>
    <definedName name="_14__123Graph_ANDA_OIN" localSheetId="3" hidden="1">#REF!</definedName>
    <definedName name="_14__123Graph_ANDA_OIN" localSheetId="4" hidden="1">#REF!</definedName>
    <definedName name="_14__123Graph_ANDA_OIN" localSheetId="5" hidden="1">#REF!</definedName>
    <definedName name="_14__123Graph_ANDA_OIN" hidden="1">#REF!</definedName>
    <definedName name="_19__123Graph_ANDA_2" localSheetId="15" hidden="1">[12]A!#REF!</definedName>
    <definedName name="_19__123Graph_ANDA_2" localSheetId="1" hidden="1">[12]A!#REF!</definedName>
    <definedName name="_19__123Graph_ANDA_2" localSheetId="2" hidden="1">[12]A!#REF!</definedName>
    <definedName name="_19__123Graph_ANDA_2" localSheetId="3" hidden="1">[12]A!#REF!</definedName>
    <definedName name="_19__123Graph_ANDA_2" localSheetId="4" hidden="1">[12]A!#REF!</definedName>
    <definedName name="_19__123Graph_ANDA_2" localSheetId="5" hidden="1">[12]A!#REF!</definedName>
    <definedName name="_19__123Graph_ANDA_2" localSheetId="13" hidden="1">[12]A!#REF!</definedName>
    <definedName name="_19__123Graph_ANDA_2" localSheetId="14" hidden="1">[12]A!#REF!</definedName>
    <definedName name="_19__123Graph_ANDA_2" hidden="1">[12]A!#REF!</definedName>
    <definedName name="_2___123Graph_AChart_2A" hidden="1">[2]CPIINDEX!$K$203:$K$304</definedName>
    <definedName name="_24__123Graph_ANDA_NIR" localSheetId="15" hidden="1">[12]A!#REF!</definedName>
    <definedName name="_24__123Graph_ANDA_NIR" localSheetId="1" hidden="1">[12]A!#REF!</definedName>
    <definedName name="_24__123Graph_ANDA_NIR" localSheetId="2" hidden="1">[12]A!#REF!</definedName>
    <definedName name="_24__123Graph_ANDA_NIR" localSheetId="3" hidden="1">[12]A!#REF!</definedName>
    <definedName name="_24__123Graph_ANDA_NIR" localSheetId="4" hidden="1">[12]A!#REF!</definedName>
    <definedName name="_24__123Graph_ANDA_NIR" localSheetId="5" hidden="1">[12]A!#REF!</definedName>
    <definedName name="_24__123Graph_ANDA_NIR" localSheetId="13" hidden="1">[12]A!#REF!</definedName>
    <definedName name="_24__123Graph_ANDA_NIR" localSheetId="14" hidden="1">[12]A!#REF!</definedName>
    <definedName name="_24__123Graph_ANDA_NIR" hidden="1">[12]A!#REF!</definedName>
    <definedName name="_25__123Graph_AR_BMONEY" localSheetId="15" hidden="1">#REF!</definedName>
    <definedName name="_25__123Graph_AR_BMONEY" localSheetId="1" hidden="1">#REF!</definedName>
    <definedName name="_25__123Graph_AR_BMONEY" localSheetId="2" hidden="1">#REF!</definedName>
    <definedName name="_25__123Graph_AR_BMONEY" localSheetId="3" hidden="1">#REF!</definedName>
    <definedName name="_25__123Graph_AR_BMONEY" localSheetId="4" hidden="1">#REF!</definedName>
    <definedName name="_25__123Graph_AR_BMONEY" localSheetId="5" hidden="1">#REF!</definedName>
    <definedName name="_25__123Graph_AR_BMONEY" localSheetId="13" hidden="1">#REF!</definedName>
    <definedName name="_25__123Graph_AR_BMONEY" localSheetId="14" hidden="1">#REF!</definedName>
    <definedName name="_25__123Graph_AR_BMONEY" hidden="1">#REF!</definedName>
    <definedName name="_26__123Graph_AREALEX_WAGE" hidden="1">[13]PRIVATE_OLD!$E$13:$E$49</definedName>
    <definedName name="_3___123Graph_AChart_3A" hidden="1">[2]CPIINDEX!$O$203:$O$304</definedName>
    <definedName name="_31__123Graph_ASEIGNOR" localSheetId="15" hidden="1">[14]seignior!#REF!</definedName>
    <definedName name="_31__123Graph_ASEIGNOR" localSheetId="1" hidden="1">[14]seignior!#REF!</definedName>
    <definedName name="_31__123Graph_ASEIGNOR" localSheetId="2" hidden="1">[14]seignior!#REF!</definedName>
    <definedName name="_31__123Graph_ASEIGNOR" localSheetId="3" hidden="1">[14]seignior!#REF!</definedName>
    <definedName name="_31__123Graph_ASEIGNOR" localSheetId="4" hidden="1">[14]seignior!#REF!</definedName>
    <definedName name="_31__123Graph_ASEIGNOR" localSheetId="5" hidden="1">[14]seignior!#REF!</definedName>
    <definedName name="_31__123Graph_ASEIGNOR" localSheetId="13" hidden="1">[14]seignior!#REF!</definedName>
    <definedName name="_31__123Graph_ASEIGNOR" localSheetId="14" hidden="1">[14]seignior!#REF!</definedName>
    <definedName name="_31__123Graph_ASEIGNOR" hidden="1">[14]seignior!#REF!</definedName>
    <definedName name="_32__123Graph_BNDA_OIN" localSheetId="15" hidden="1">#REF!</definedName>
    <definedName name="_32__123Graph_BNDA_OIN" localSheetId="1" hidden="1">#REF!</definedName>
    <definedName name="_32__123Graph_BNDA_OIN" localSheetId="2" hidden="1">#REF!</definedName>
    <definedName name="_32__123Graph_BNDA_OIN" localSheetId="3" hidden="1">#REF!</definedName>
    <definedName name="_32__123Graph_BNDA_OIN" localSheetId="4" hidden="1">#REF!</definedName>
    <definedName name="_32__123Graph_BNDA_OIN" localSheetId="5" hidden="1">#REF!</definedName>
    <definedName name="_32__123Graph_BNDA_OIN" localSheetId="13" hidden="1">#REF!</definedName>
    <definedName name="_32__123Graph_BNDA_OIN" localSheetId="14" hidden="1">#REF!</definedName>
    <definedName name="_32__123Graph_BNDA_OIN" hidden="1">#REF!</definedName>
    <definedName name="_33__123Graph_BR_BMONEY" localSheetId="15" hidden="1">#REF!</definedName>
    <definedName name="_33__123Graph_BR_BMONEY" localSheetId="1" hidden="1">#REF!</definedName>
    <definedName name="_33__123Graph_BR_BMONEY" localSheetId="2" hidden="1">#REF!</definedName>
    <definedName name="_33__123Graph_BR_BMONEY" localSheetId="3" hidden="1">#REF!</definedName>
    <definedName name="_33__123Graph_BR_BMONEY" localSheetId="4" hidden="1">#REF!</definedName>
    <definedName name="_33__123Graph_BR_BMONEY" localSheetId="5" hidden="1">#REF!</definedName>
    <definedName name="_33__123Graph_BR_BMONEY" hidden="1">#REF!</definedName>
    <definedName name="_34__123Graph_BREALEX_WAGE" hidden="1">[13]PRIVATE_OLD!$F$13:$F$49</definedName>
    <definedName name="_39__123Graph_BSEIGNOR" localSheetId="15" hidden="1">[14]seignior!#REF!</definedName>
    <definedName name="_39__123Graph_BSEIGNOR" localSheetId="1" hidden="1">[14]seignior!#REF!</definedName>
    <definedName name="_39__123Graph_BSEIGNOR" localSheetId="2" hidden="1">[14]seignior!#REF!</definedName>
    <definedName name="_39__123Graph_BSEIGNOR" localSheetId="3" hidden="1">[14]seignior!#REF!</definedName>
    <definedName name="_39__123Graph_BSEIGNOR" localSheetId="4" hidden="1">[14]seignior!#REF!</definedName>
    <definedName name="_39__123Graph_BSEIGNOR" localSheetId="5" hidden="1">[14]seignior!#REF!</definedName>
    <definedName name="_39__123Graph_BSEIGNOR" localSheetId="13" hidden="1">[14]seignior!#REF!</definedName>
    <definedName name="_39__123Graph_BSEIGNOR" localSheetId="14" hidden="1">[14]seignior!#REF!</definedName>
    <definedName name="_39__123Graph_BSEIGNOR" hidden="1">[14]seignior!#REF!</definedName>
    <definedName name="_4___123Graph_AChart_4A" hidden="1">[2]CPIINDEX!$O$239:$O$298</definedName>
    <definedName name="_40__123Graph_CMIMPMA_0" localSheetId="15" hidden="1">#REF!</definedName>
    <definedName name="_40__123Graph_CMIMPMA_0" localSheetId="1" hidden="1">#REF!</definedName>
    <definedName name="_40__123Graph_CMIMPMA_0" localSheetId="2" hidden="1">#REF!</definedName>
    <definedName name="_40__123Graph_CMIMPMA_0" localSheetId="3" hidden="1">#REF!</definedName>
    <definedName name="_40__123Graph_CMIMPMA_0" localSheetId="4" hidden="1">#REF!</definedName>
    <definedName name="_40__123Graph_CMIMPMA_0" localSheetId="5" hidden="1">#REF!</definedName>
    <definedName name="_40__123Graph_CMIMPMA_0" localSheetId="13" hidden="1">#REF!</definedName>
    <definedName name="_40__123Graph_CMIMPMA_0" localSheetId="14" hidden="1">#REF!</definedName>
    <definedName name="_40__123Graph_CMIMPMA_0" hidden="1">#REF!</definedName>
    <definedName name="_45__123Graph_DGROWTH_CPI" localSheetId="15" hidden="1">[10]Data!#REF!</definedName>
    <definedName name="_45__123Graph_DGROWTH_CPI" localSheetId="1" hidden="1">[10]Data!#REF!</definedName>
    <definedName name="_45__123Graph_DGROWTH_CPI" localSheetId="2" hidden="1">[10]Data!#REF!</definedName>
    <definedName name="_45__123Graph_DGROWTH_CPI" localSheetId="3" hidden="1">[10]Data!#REF!</definedName>
    <definedName name="_45__123Graph_DGROWTH_CPI" localSheetId="4" hidden="1">[10]Data!#REF!</definedName>
    <definedName name="_45__123Graph_DGROWTH_CPI" localSheetId="5" hidden="1">[10]Data!#REF!</definedName>
    <definedName name="_45__123Graph_DGROWTH_CPI" localSheetId="13" hidden="1">[10]Data!#REF!</definedName>
    <definedName name="_45__123Graph_DGROWTH_CPI" localSheetId="14" hidden="1">[10]Data!#REF!</definedName>
    <definedName name="_45__123Graph_DGROWTH_CPI" hidden="1">[10]Data!#REF!</definedName>
    <definedName name="_46__123Graph_DMIMPMA_1" localSheetId="15" hidden="1">#REF!</definedName>
    <definedName name="_46__123Graph_DMIMPMA_1" localSheetId="1" hidden="1">#REF!</definedName>
    <definedName name="_46__123Graph_DMIMPMA_1" localSheetId="2" hidden="1">#REF!</definedName>
    <definedName name="_46__123Graph_DMIMPMA_1" localSheetId="3" hidden="1">#REF!</definedName>
    <definedName name="_46__123Graph_DMIMPMA_1" localSheetId="4" hidden="1">#REF!</definedName>
    <definedName name="_46__123Graph_DMIMPMA_1" localSheetId="5" hidden="1">#REF!</definedName>
    <definedName name="_46__123Graph_DMIMPMA_1" localSheetId="13" hidden="1">#REF!</definedName>
    <definedName name="_46__123Graph_DMIMPMA_1" localSheetId="14" hidden="1">#REF!</definedName>
    <definedName name="_46__123Graph_DMIMPMA_1" hidden="1">#REF!</definedName>
    <definedName name="_5___123Graph_BChart_1A" hidden="1">[2]CPIINDEX!$S$263:$S$310</definedName>
    <definedName name="_51__123Graph_DNDA_NIR" localSheetId="15" hidden="1">[12]A!#REF!</definedName>
    <definedName name="_51__123Graph_DNDA_NIR" localSheetId="1" hidden="1">[12]A!#REF!</definedName>
    <definedName name="_51__123Graph_DNDA_NIR" localSheetId="2" hidden="1">[12]A!#REF!</definedName>
    <definedName name="_51__123Graph_DNDA_NIR" localSheetId="3" hidden="1">[12]A!#REF!</definedName>
    <definedName name="_51__123Graph_DNDA_NIR" localSheetId="4" hidden="1">[12]A!#REF!</definedName>
    <definedName name="_51__123Graph_DNDA_NIR" localSheetId="5" hidden="1">[12]A!#REF!</definedName>
    <definedName name="_51__123Graph_DNDA_NIR" localSheetId="13" hidden="1">[12]A!#REF!</definedName>
    <definedName name="_51__123Graph_DNDA_NIR" localSheetId="14" hidden="1">[12]A!#REF!</definedName>
    <definedName name="_51__123Graph_DNDA_NIR" hidden="1">[12]A!#REF!</definedName>
    <definedName name="_52__123Graph_EMIMPMA_0" localSheetId="15" hidden="1">#REF!</definedName>
    <definedName name="_52__123Graph_EMIMPMA_0" localSheetId="1" hidden="1">#REF!</definedName>
    <definedName name="_52__123Graph_EMIMPMA_0" localSheetId="2" hidden="1">#REF!</definedName>
    <definedName name="_52__123Graph_EMIMPMA_0" localSheetId="3" hidden="1">#REF!</definedName>
    <definedName name="_52__123Graph_EMIMPMA_0" localSheetId="4" hidden="1">#REF!</definedName>
    <definedName name="_52__123Graph_EMIMPMA_0" localSheetId="5" hidden="1">#REF!</definedName>
    <definedName name="_52__123Graph_EMIMPMA_0" localSheetId="13" hidden="1">#REF!</definedName>
    <definedName name="_52__123Graph_EMIMPMA_0" localSheetId="14" hidden="1">#REF!</definedName>
    <definedName name="_52__123Graph_EMIMPMA_0" hidden="1">#REF!</definedName>
    <definedName name="_53__123Graph_EMIMPMA_1" localSheetId="15" hidden="1">#REF!</definedName>
    <definedName name="_53__123Graph_EMIMPMA_1" localSheetId="1" hidden="1">#REF!</definedName>
    <definedName name="_53__123Graph_EMIMPMA_1" localSheetId="2" hidden="1">#REF!</definedName>
    <definedName name="_53__123Graph_EMIMPMA_1" localSheetId="3" hidden="1">#REF!</definedName>
    <definedName name="_53__123Graph_EMIMPMA_1" localSheetId="4" hidden="1">#REF!</definedName>
    <definedName name="_53__123Graph_EMIMPMA_1" localSheetId="5" hidden="1">#REF!</definedName>
    <definedName name="_53__123Graph_EMIMPMA_1" hidden="1">#REF!</definedName>
    <definedName name="_54__123Graph_FMIMPMA_0" localSheetId="15" hidden="1">#REF!</definedName>
    <definedName name="_54__123Graph_FMIMPMA_0" localSheetId="1" hidden="1">#REF!</definedName>
    <definedName name="_54__123Graph_FMIMPMA_0" localSheetId="2" hidden="1">#REF!</definedName>
    <definedName name="_54__123Graph_FMIMPMA_0" localSheetId="4" hidden="1">#REF!</definedName>
    <definedName name="_54__123Graph_FMIMPMA_0" localSheetId="5" hidden="1">#REF!</definedName>
    <definedName name="_54__123Graph_FMIMPMA_0" hidden="1">#REF!</definedName>
    <definedName name="_55__123Graph_XMIMPMA_0" localSheetId="15" hidden="1">#REF!</definedName>
    <definedName name="_55__123Graph_XMIMPMA_0" localSheetId="1" hidden="1">#REF!</definedName>
    <definedName name="_55__123Graph_XMIMPMA_0" localSheetId="2" hidden="1">#REF!</definedName>
    <definedName name="_55__123Graph_XMIMPMA_0" hidden="1">#REF!</definedName>
    <definedName name="_6___123Graph_BChart_3A" localSheetId="15" hidden="1">[15]CPIINDEX!#REF!</definedName>
    <definedName name="_6___123Graph_BChart_3A" localSheetId="1" hidden="1">[15]CPIINDEX!#REF!</definedName>
    <definedName name="_6___123Graph_BChart_3A" localSheetId="2" hidden="1">[15]CPIINDEX!#REF!</definedName>
    <definedName name="_6___123Graph_BChart_3A" localSheetId="3" hidden="1">[15]CPIINDEX!#REF!</definedName>
    <definedName name="_6___123Graph_BChart_3A" localSheetId="4" hidden="1">[15]CPIINDEX!#REF!</definedName>
    <definedName name="_6___123Graph_BChart_3A" localSheetId="5" hidden="1">[15]CPIINDEX!#REF!</definedName>
    <definedName name="_6___123Graph_BChart_3A" localSheetId="13" hidden="1">[15]CPIINDEX!#REF!</definedName>
    <definedName name="_6___123Graph_BChart_3A" localSheetId="14" hidden="1">[15]CPIINDEX!#REF!</definedName>
    <definedName name="_6___123Graph_BChart_3A" hidden="1">[15]CPIINDEX!#REF!</definedName>
    <definedName name="_60__123Graph_XNDA_2" localSheetId="15" hidden="1">[12]A!#REF!</definedName>
    <definedName name="_60__123Graph_XNDA_2" localSheetId="1" hidden="1">[12]A!#REF!</definedName>
    <definedName name="_60__123Graph_XNDA_2" localSheetId="2" hidden="1">[12]A!#REF!</definedName>
    <definedName name="_60__123Graph_XNDA_2" localSheetId="3" hidden="1">[12]A!#REF!</definedName>
    <definedName name="_60__123Graph_XNDA_2" localSheetId="4" hidden="1">[12]A!#REF!</definedName>
    <definedName name="_60__123Graph_XNDA_2" localSheetId="5" hidden="1">[12]A!#REF!</definedName>
    <definedName name="_60__123Graph_XNDA_2" hidden="1">[12]A!#REF!</definedName>
    <definedName name="_65__123Graph_XNDA_NIR" localSheetId="15" hidden="1">[12]A!#REF!</definedName>
    <definedName name="_65__123Graph_XNDA_NIR" localSheetId="1" hidden="1">[12]A!#REF!</definedName>
    <definedName name="_65__123Graph_XNDA_NIR" localSheetId="2" hidden="1">[12]A!#REF!</definedName>
    <definedName name="_65__123Graph_XNDA_NIR" localSheetId="4" hidden="1">[12]A!#REF!</definedName>
    <definedName name="_65__123Graph_XNDA_NIR" localSheetId="5" hidden="1">[12]A!#REF!</definedName>
    <definedName name="_65__123Graph_XNDA_NIR" hidden="1">[12]A!#REF!</definedName>
    <definedName name="_66__123Graph_XR_BMONEY" localSheetId="15" hidden="1">#REF!</definedName>
    <definedName name="_66__123Graph_XR_BMONEY" localSheetId="1" hidden="1">#REF!</definedName>
    <definedName name="_66__123Graph_XR_BMONEY" localSheetId="2" hidden="1">#REF!</definedName>
    <definedName name="_66__123Graph_XR_BMONEY" localSheetId="3" hidden="1">#REF!</definedName>
    <definedName name="_66__123Graph_XR_BMONEY" localSheetId="4" hidden="1">#REF!</definedName>
    <definedName name="_66__123Graph_XR_BMONEY" localSheetId="5" hidden="1">#REF!</definedName>
    <definedName name="_66__123Graph_XR_BMONEY" localSheetId="13" hidden="1">#REF!</definedName>
    <definedName name="_66__123Graph_XR_BMONEY" localSheetId="14" hidden="1">#REF!</definedName>
    <definedName name="_66__123Graph_XR_BMONEY" hidden="1">#REF!</definedName>
    <definedName name="_7___123Graph_BChart_4A" localSheetId="15" hidden="1">[15]CPIINDEX!#REF!</definedName>
    <definedName name="_7___123Graph_BChart_4A" localSheetId="1" hidden="1">[15]CPIINDEX!#REF!</definedName>
    <definedName name="_7___123Graph_BChart_4A" localSheetId="2" hidden="1">[15]CPIINDEX!#REF!</definedName>
    <definedName name="_7___123Graph_BChart_4A" localSheetId="3" hidden="1">[15]CPIINDEX!#REF!</definedName>
    <definedName name="_7___123Graph_BChart_4A" localSheetId="4" hidden="1">[15]CPIINDEX!#REF!</definedName>
    <definedName name="_7___123Graph_BChart_4A" localSheetId="5" hidden="1">[15]CPIINDEX!#REF!</definedName>
    <definedName name="_7___123Graph_BChart_4A" localSheetId="13" hidden="1">[15]CPIINDEX!#REF!</definedName>
    <definedName name="_7___123Graph_BChart_4A" localSheetId="14" hidden="1">[15]CPIINDEX!#REF!</definedName>
    <definedName name="_7___123Graph_BChart_4A" hidden="1">[15]CPIINDEX!#REF!</definedName>
    <definedName name="_71__123Graph_XREALEX_WAGE" localSheetId="15" hidden="1">[16]PRIVATE!#REF!</definedName>
    <definedName name="_71__123Graph_XREALEX_WAGE" localSheetId="1" hidden="1">[16]PRIVATE!#REF!</definedName>
    <definedName name="_71__123Graph_XREALEX_WAGE" localSheetId="2" hidden="1">[16]PRIVATE!#REF!</definedName>
    <definedName name="_71__123Graph_XREALEX_WAGE" localSheetId="4" hidden="1">[16]PRIVATE!#REF!</definedName>
    <definedName name="_71__123Graph_XREALEX_WAGE" localSheetId="5" hidden="1">[16]PRIVATE!#REF!</definedName>
    <definedName name="_71__123Graph_XREALEX_WAGE" hidden="1">[16]PRIVATE!#REF!</definedName>
    <definedName name="_8___123Graph_XChart_1A" hidden="1">[2]CPIINDEX!$B$263:$B$310</definedName>
    <definedName name="_9___123Graph_XChart_2A" hidden="1">[2]CPIINDEX!$B$203:$B$310</definedName>
    <definedName name="_Fill" localSheetId="15"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13" hidden="1">#REF!</definedName>
    <definedName name="_Fill" localSheetId="14" hidden="1">#REF!</definedName>
    <definedName name="_Fill" hidden="1">#REF!</definedName>
    <definedName name="_Fill1" localSheetId="15" hidden="1">#REF!</definedName>
    <definedName name="_Fill1" localSheetId="1" hidden="1">#REF!</definedName>
    <definedName name="_Fill1" localSheetId="2" hidden="1">#REF!</definedName>
    <definedName name="_Fill1" localSheetId="3" hidden="1">#REF!</definedName>
    <definedName name="_Fill1" localSheetId="4" hidden="1">#REF!</definedName>
    <definedName name="_Fill1" localSheetId="5" hidden="1">#REF!</definedName>
    <definedName name="_Fill1" hidden="1">#REF!</definedName>
    <definedName name="_FILLL" localSheetId="15" hidden="1">[17]Fund_Credit!#REF!</definedName>
    <definedName name="_FILLL" localSheetId="1" hidden="1">[17]Fund_Credit!#REF!</definedName>
    <definedName name="_FILLL" localSheetId="2" hidden="1">[17]Fund_Credit!#REF!</definedName>
    <definedName name="_FILLL" localSheetId="3" hidden="1">[17]Fund_Credit!#REF!</definedName>
    <definedName name="_FILLL" localSheetId="4" hidden="1">[17]Fund_Credit!#REF!</definedName>
    <definedName name="_FILLL" localSheetId="5" hidden="1">[17]Fund_Credit!#REF!</definedName>
    <definedName name="_FILLL" localSheetId="13" hidden="1">[17]Fund_Credit!#REF!</definedName>
    <definedName name="_FILLL" localSheetId="14" hidden="1">[17]Fund_Credit!#REF!</definedName>
    <definedName name="_FILLL" hidden="1">[17]Fund_Credit!#REF!</definedName>
    <definedName name="_filterd" hidden="1">[18]C!$P$428:$T$428</definedName>
    <definedName name="_xlnm._FilterDatabase" localSheetId="0" hidden="1">'Π1 ΔΑΠΑΝΕΣ ΚΡΑΤΙΚΟΥ ΠΥ 2022'!$B$3:$B$98</definedName>
    <definedName name="_xlnm._FilterDatabase" localSheetId="1" hidden="1">'Π1α ΔΑΠΑΝΕΣ ΤΑΚΤΙΚΟΥ ΠΥ 2022'!$B$3:$B$98</definedName>
    <definedName name="_xlnm._FilterDatabase" localSheetId="2" hidden="1">'Π1β ΔΑΠΑΝΕΣ ΠΔΕ 2022'!$B$4:$B$99</definedName>
    <definedName name="_xlnm._FilterDatabase" localSheetId="3" hidden="1">'Π1γ ΑΝΑΛΥΣΗ ΔΑΠΑΝΩΝ ΤΑΚΤΙΚΟΥ ΠΥ'!$A$3:$M$168</definedName>
    <definedName name="_xlnm._FilterDatabase" hidden="1">[19]C!$P$428:$T$428</definedName>
    <definedName name="_Key1" localSheetId="15"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13" hidden="1">#REF!</definedName>
    <definedName name="_Key1" localSheetId="14" hidden="1">#REF!</definedName>
    <definedName name="_Key1" hidden="1">#REF!</definedName>
    <definedName name="_Key2" localSheetId="15" hidden="1">'[20]11 rev 94 '!#REF!</definedName>
    <definedName name="_Key2" localSheetId="1" hidden="1">'[20]11 rev 94 '!#REF!</definedName>
    <definedName name="_Key2" localSheetId="2" hidden="1">'[20]11 rev 94 '!#REF!</definedName>
    <definedName name="_Key2" localSheetId="3" hidden="1">'[20]11 rev 94 '!#REF!</definedName>
    <definedName name="_Key2" localSheetId="4" hidden="1">'[20]11 rev 94 '!#REF!</definedName>
    <definedName name="_Key2" localSheetId="5" hidden="1">'[20]11 rev 94 '!#REF!</definedName>
    <definedName name="_Key2" localSheetId="13" hidden="1">'[20]11 rev 94 '!#REF!</definedName>
    <definedName name="_Key2" localSheetId="14" hidden="1">'[20]11 rev 94 '!#REF!</definedName>
    <definedName name="_Key2" hidden="1">'[20]11 rev 94 '!#REF!</definedName>
    <definedName name="_LL2" localSheetId="15" hidden="1">{FALSE,FALSE,-1.25,-15.5,484.5,276.75,FALSE,FALSE,TRUE,TRUE,0,12,#N/A,46,#N/A,2.93460490463215,15.35,1,FALSE,FALSE,3,TRUE,1,FALSE,100,"Swvu.PLA1.","ACwvu.PLA1.",#N/A,FALSE,FALSE,0,0,0,0,2,"","",TRUE,TRUE,FALSE,FALSE,1,60,#N/A,#N/A,FALSE,FALSE,FALSE,FALSE,FALSE,FALSE,FALSE,9,65532,65532,FALSE,FALSE,TRUE,TRUE,TRUE}</definedName>
    <definedName name="_LL2" localSheetId="3" hidden="1">{FALSE,FALSE,-1.25,-15.5,484.5,276.75,FALSE,FALSE,TRUE,TRUE,0,12,#N/A,46,#N/A,2.93460490463215,15.35,1,FALSE,FALSE,3,TRUE,1,FALSE,100,"Swvu.PLA1.","ACwvu.PLA1.",#N/A,FALSE,FALSE,0,0,0,0,2,"","",TRUE,TRUE,FALSE,FALSE,1,60,#N/A,#N/A,FALSE,FALSE,FALSE,FALSE,FALSE,FALSE,FALSE,9,65532,65532,FALSE,FALSE,TRUE,TRUE,TRUE}</definedName>
    <definedName name="_LL2" localSheetId="4" hidden="1">{FALSE,FALSE,-1.25,-15.5,484.5,276.75,FALSE,FALSE,TRUE,TRUE,0,12,#N/A,46,#N/A,2.93460490463215,15.35,1,FALSE,FALSE,3,TRUE,1,FALSE,100,"Swvu.PLA1.","ACwvu.PLA1.",#N/A,FALSE,FALSE,0,0,0,0,2,"","",TRUE,TRUE,FALSE,FALSE,1,60,#N/A,#N/A,FALSE,FALSE,FALSE,FALSE,FALSE,FALSE,FALSE,9,65532,65532,FALSE,FALSE,TRUE,TRUE,TRUE}</definedName>
    <definedName name="_LL2" localSheetId="5" hidden="1">{FALSE,FALSE,-1.25,-15.5,484.5,276.75,FALSE,FALSE,TRUE,TRUE,0,12,#N/A,46,#N/A,2.93460490463215,15.35,1,FALSE,FALSE,3,TRUE,1,FALSE,100,"Swvu.PLA1.","ACwvu.PLA1.",#N/A,FALSE,FALSE,0,0,0,0,2,"","",TRUE,TRUE,FALSE,FALSE,1,60,#N/A,#N/A,FALSE,FALSE,FALSE,FALSE,FALSE,FALSE,FALSE,9,65532,65532,FALSE,FALSE,TRUE,TRUE,TRUE}</definedName>
    <definedName name="_LL2" localSheetId="7" hidden="1">{FALSE,FALSE,-1.25,-15.5,484.5,276.75,FALSE,FALSE,TRUE,TRUE,0,12,#N/A,46,#N/A,2.93460490463215,15.35,1,FALSE,FALSE,3,TRUE,1,FALSE,100,"Swvu.PLA1.","ACwvu.PLA1.",#N/A,FALSE,FALSE,0,0,0,0,2,"","",TRUE,TRUE,FALSE,FALSE,1,60,#N/A,#N/A,FALSE,FALSE,FALSE,FALSE,FALSE,FALSE,FALSE,9,65532,65532,FALSE,FALSE,TRUE,TRUE,TRUE}</definedName>
    <definedName name="_LL2" localSheetId="8" hidden="1">{FALSE,FALSE,-1.25,-15.5,484.5,276.75,FALSE,FALSE,TRUE,TRUE,0,12,#N/A,46,#N/A,2.93460490463215,15.35,1,FALSE,FALSE,3,TRUE,1,FALSE,100,"Swvu.PLA1.","ACwvu.PLA1.",#N/A,FALSE,FALSE,0,0,0,0,2,"","",TRUE,TRUE,FALSE,FALSE,1,60,#N/A,#N/A,FALSE,FALSE,FALSE,FALSE,FALSE,FALSE,FALSE,9,65532,65532,FALSE,FALSE,TRUE,TRUE,TRUE}</definedName>
    <definedName name="_LL2" localSheetId="9" hidden="1">{FALSE,FALSE,-1.25,-15.5,484.5,276.75,FALSE,FALSE,TRUE,TRUE,0,12,#N/A,46,#N/A,2.93460490463215,15.35,1,FALSE,FALSE,3,TRUE,1,FALSE,100,"Swvu.PLA1.","ACwvu.PLA1.",#N/A,FALSE,FALSE,0,0,0,0,2,"","",TRUE,TRUE,FALSE,FALSE,1,60,#N/A,#N/A,FALSE,FALSE,FALSE,FALSE,FALSE,FALSE,FALSE,9,65532,65532,FALSE,FALSE,TRUE,TRUE,TRUE}</definedName>
    <definedName name="_LL2" localSheetId="10" hidden="1">{FALSE,FALSE,-1.25,-15.5,484.5,276.75,FALSE,FALSE,TRUE,TRUE,0,12,#N/A,46,#N/A,2.93460490463215,15.35,1,FALSE,FALSE,3,TRUE,1,FALSE,100,"Swvu.PLA1.","ACwvu.PLA1.",#N/A,FALSE,FALSE,0,0,0,0,2,"","",TRUE,TRUE,FALSE,FALSE,1,60,#N/A,#N/A,FALSE,FALSE,FALSE,FALSE,FALSE,FALSE,FALSE,9,65532,65532,FALSE,FALSE,TRUE,TRUE,TRUE}</definedName>
    <definedName name="_LL2" localSheetId="11" hidden="1">{FALSE,FALSE,-1.25,-15.5,484.5,276.75,FALSE,FALSE,TRUE,TRUE,0,12,#N/A,46,#N/A,2.93460490463215,15.35,1,FALSE,FALSE,3,TRUE,1,FALSE,100,"Swvu.PLA1.","ACwvu.PLA1.",#N/A,FALSE,FALSE,0,0,0,0,2,"","",TRUE,TRUE,FALSE,FALSE,1,60,#N/A,#N/A,FALSE,FALSE,FALSE,FALSE,FALSE,FALSE,FALSE,9,65532,65532,FALSE,FALSE,TRUE,TRUE,TRUE}</definedName>
    <definedName name="_LL2" localSheetId="12" hidden="1">{FALSE,FALSE,-1.25,-15.5,484.5,276.75,FALSE,FALSE,TRUE,TRUE,0,12,#N/A,46,#N/A,2.93460490463215,15.35,1,FALSE,FALSE,3,TRUE,1,FALSE,100,"Swvu.PLA1.","ACwvu.PLA1.",#N/A,FALSE,FALSE,0,0,0,0,2,"","",TRUE,TRUE,FALSE,FALSE,1,60,#N/A,#N/A,FALSE,FALSE,FALSE,FALSE,FALSE,FALSE,FALSE,9,65532,65532,FALSE,FALSE,TRUE,TRUE,TRUE}</definedName>
    <definedName name="_LL2" localSheetId="13" hidden="1">{FALSE,FALSE,-1.25,-15.5,484.5,276.75,FALSE,FALSE,TRUE,TRUE,0,12,#N/A,46,#N/A,2.93460490463215,15.35,1,FALSE,FALSE,3,TRUE,1,FALSE,100,"Swvu.PLA1.","ACwvu.PLA1.",#N/A,FALSE,FALSE,0,0,0,0,2,"","",TRUE,TRUE,FALSE,FALSE,1,60,#N/A,#N/A,FALSE,FALSE,FALSE,FALSE,FALSE,FALSE,FALSE,9,65532,65532,FALSE,FALSE,TRUE,TRUE,TRUE}</definedName>
    <definedName name="_LL2" localSheetId="14"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tMult_A" localSheetId="15" hidden="1">#REF!</definedName>
    <definedName name="_MatMult_A" localSheetId="1" hidden="1">#REF!</definedName>
    <definedName name="_MatMult_A" localSheetId="2" hidden="1">#REF!</definedName>
    <definedName name="_MatMult_A" localSheetId="3" hidden="1">#REF!</definedName>
    <definedName name="_MatMult_A" localSheetId="4" hidden="1">#REF!</definedName>
    <definedName name="_MatMult_A" localSheetId="5" hidden="1">#REF!</definedName>
    <definedName name="_MatMult_A" localSheetId="13" hidden="1">#REF!</definedName>
    <definedName name="_MatMult_A" localSheetId="14" hidden="1">#REF!</definedName>
    <definedName name="_MatMult_A" hidden="1">#REF!</definedName>
    <definedName name="_MatMult_AxB" localSheetId="15" hidden="1">#REF!</definedName>
    <definedName name="_MatMult_AxB" localSheetId="1" hidden="1">#REF!</definedName>
    <definedName name="_MatMult_AxB" localSheetId="2" hidden="1">#REF!</definedName>
    <definedName name="_MatMult_AxB" localSheetId="3" hidden="1">#REF!</definedName>
    <definedName name="_MatMult_AxB" localSheetId="4" hidden="1">#REF!</definedName>
    <definedName name="_MatMult_AxB" localSheetId="5" hidden="1">#REF!</definedName>
    <definedName name="_MatMult_AxB" hidden="1">#REF!</definedName>
    <definedName name="_MatMult_B" localSheetId="15" hidden="1">#REF!</definedName>
    <definedName name="_MatMult_B" localSheetId="1" hidden="1">#REF!</definedName>
    <definedName name="_MatMult_B" localSheetId="2" hidden="1">#REF!</definedName>
    <definedName name="_MatMult_B" localSheetId="4" hidden="1">#REF!</definedName>
    <definedName name="_MatMult_B" localSheetId="5" hidden="1">#REF!</definedName>
    <definedName name="_MatMult_B" hidden="1">#REF!</definedName>
    <definedName name="_Order1" hidden="1">255</definedName>
    <definedName name="_Order2" hidden="1">0</definedName>
    <definedName name="_Parse_In" localSheetId="15" hidden="1">#REF!</definedName>
    <definedName name="_Parse_In" localSheetId="1" hidden="1">#REF!</definedName>
    <definedName name="_Parse_In" localSheetId="2" hidden="1">#REF!</definedName>
    <definedName name="_Parse_In" localSheetId="3" hidden="1">#REF!</definedName>
    <definedName name="_Parse_In" localSheetId="4" hidden="1">#REF!</definedName>
    <definedName name="_Parse_In" localSheetId="5" hidden="1">#REF!</definedName>
    <definedName name="_Parse_In" localSheetId="13" hidden="1">#REF!</definedName>
    <definedName name="_Parse_In" localSheetId="14" hidden="1">#REF!</definedName>
    <definedName name="_Parse_In" hidden="1">#REF!</definedName>
    <definedName name="_Parse_Out" localSheetId="15" hidden="1">#REF!</definedName>
    <definedName name="_Parse_Out" localSheetId="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hidden="1">#REF!</definedName>
    <definedName name="_Regression_Int" hidden="1">1</definedName>
    <definedName name="_Regression_Out" localSheetId="15" hidden="1">#REF!</definedName>
    <definedName name="_Regression_Out" localSheetId="1" hidden="1">#REF!</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localSheetId="13" hidden="1">#REF!</definedName>
    <definedName name="_Regression_Out" localSheetId="14" hidden="1">#REF!</definedName>
    <definedName name="_Regression_Out" hidden="1">#REF!</definedName>
    <definedName name="_Regression_X" localSheetId="15" hidden="1">#REF!</definedName>
    <definedName name="_Regression_X" localSheetId="1"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hidden="1">#REF!</definedName>
    <definedName name="_Regression_Y" localSheetId="15" hidden="1">#REF!</definedName>
    <definedName name="_Regression_Y" localSheetId="1" hidden="1">#REF!</definedName>
    <definedName name="_Regression_Y" localSheetId="2" hidden="1">#REF!</definedName>
    <definedName name="_Regression_Y" localSheetId="4" hidden="1">#REF!</definedName>
    <definedName name="_Regression_Y" localSheetId="5" hidden="1">#REF!</definedName>
    <definedName name="_Regression_Y" hidden="1">#REF!</definedName>
    <definedName name="_Sort" localSheetId="15" hidden="1">#REF!</definedName>
    <definedName name="_Sort" localSheetId="1" hidden="1">#REF!</definedName>
    <definedName name="_Sort" localSheetId="2" hidden="1">#REF!</definedName>
    <definedName name="_Sort" hidden="1">#REF!</definedName>
    <definedName name="_x1" localSheetId="15" hidden="1">{"partial screen",#N/A,FALSE,"State_Gov't"}</definedName>
    <definedName name="_x1" localSheetId="3" hidden="1">{"partial screen",#N/A,FALSE,"State_Gov't"}</definedName>
    <definedName name="_x1" localSheetId="4" hidden="1">{"partial screen",#N/A,FALSE,"State_Gov't"}</definedName>
    <definedName name="_x1" localSheetId="5" hidden="1">{"partial screen",#N/A,FALSE,"State_Gov't"}</definedName>
    <definedName name="_x1" localSheetId="7" hidden="1">{"partial screen",#N/A,FALSE,"State_Gov't"}</definedName>
    <definedName name="_x1" localSheetId="8" hidden="1">{"partial screen",#N/A,FALSE,"State_Gov't"}</definedName>
    <definedName name="_x1" localSheetId="9" hidden="1">{"partial screen",#N/A,FALSE,"State_Gov't"}</definedName>
    <definedName name="_x1" localSheetId="10" hidden="1">{"partial screen",#N/A,FALSE,"State_Gov't"}</definedName>
    <definedName name="_x1" localSheetId="11" hidden="1">{"partial screen",#N/A,FALSE,"State_Gov't"}</definedName>
    <definedName name="_x1" localSheetId="12" hidden="1">{"partial screen",#N/A,FALSE,"State_Gov't"}</definedName>
    <definedName name="_x1" localSheetId="13" hidden="1">{"partial screen",#N/A,FALSE,"State_Gov't"}</definedName>
    <definedName name="_x1" localSheetId="14" hidden="1">{"partial screen",#N/A,FALSE,"State_Gov't"}</definedName>
    <definedName name="_x1" hidden="1">{"partial screen",#N/A,FALSE,"State_Gov't"}</definedName>
    <definedName name="_x2" localSheetId="15" hidden="1">{"partial screen",#N/A,FALSE,"State_Gov't"}</definedName>
    <definedName name="_x2" localSheetId="3" hidden="1">{"partial screen",#N/A,FALSE,"State_Gov't"}</definedName>
    <definedName name="_x2" localSheetId="4" hidden="1">{"partial screen",#N/A,FALSE,"State_Gov't"}</definedName>
    <definedName name="_x2" localSheetId="5" hidden="1">{"partial screen",#N/A,FALSE,"State_Gov't"}</definedName>
    <definedName name="_x2" localSheetId="7" hidden="1">{"partial screen",#N/A,FALSE,"State_Gov't"}</definedName>
    <definedName name="_x2" localSheetId="8" hidden="1">{"partial screen",#N/A,FALSE,"State_Gov't"}</definedName>
    <definedName name="_x2" localSheetId="9" hidden="1">{"partial screen",#N/A,FALSE,"State_Gov't"}</definedName>
    <definedName name="_x2" localSheetId="10" hidden="1">{"partial screen",#N/A,FALSE,"State_Gov't"}</definedName>
    <definedName name="_x2" localSheetId="11" hidden="1">{"partial screen",#N/A,FALSE,"State_Gov't"}</definedName>
    <definedName name="_x2" localSheetId="12" hidden="1">{"partial screen",#N/A,FALSE,"State_Gov't"}</definedName>
    <definedName name="_x2" localSheetId="13" hidden="1">{"partial screen",#N/A,FALSE,"State_Gov't"}</definedName>
    <definedName name="_x2" localSheetId="14" hidden="1">{"partial screen",#N/A,FALSE,"State_Gov't"}</definedName>
    <definedName name="_x2" hidden="1">{"partial screen",#N/A,FALSE,"State_Gov't"}</definedName>
    <definedName name="aa" localSheetId="15" hidden="1">{FALSE,FALSE,-1.25,-15.5,484.5,276.75,FALSE,FALSE,TRUE,TRUE,0,12,#N/A,46,#N/A,2.93460490463215,15.35,1,FALSE,FALSE,3,TRUE,1,FALSE,100,"Swvu.PLA1.","ACwvu.PLA1.",#N/A,FALSE,FALSE,0,0,0,0,2,"","",TRUE,TRUE,FALSE,FALSE,1,60,#N/A,#N/A,FALSE,FALSE,FALSE,FALSE,FALSE,FALSE,FALSE,9,65532,65532,FALSE,FALSE,TRUE,TRUE,TRUE}</definedName>
    <definedName name="aa" localSheetId="3" hidden="1">{FALSE,FALSE,-1.25,-15.5,484.5,276.75,FALSE,FALSE,TRUE,TRUE,0,12,#N/A,46,#N/A,2.93460490463215,15.35,1,FALSE,FALSE,3,TRUE,1,FALSE,100,"Swvu.PLA1.","ACwvu.PLA1.",#N/A,FALSE,FALSE,0,0,0,0,2,"","",TRUE,TRUE,FALSE,FALSE,1,60,#N/A,#N/A,FALSE,FALSE,FALSE,FALSE,FALSE,FALSE,FALSE,9,65532,65532,FALSE,FALSE,TRUE,TRUE,TRUE}</definedName>
    <definedName name="aa" localSheetId="4" hidden="1">{FALSE,FALSE,-1.25,-15.5,484.5,276.75,FALSE,FALSE,TRUE,TRUE,0,12,#N/A,46,#N/A,2.93460490463215,15.35,1,FALSE,FALSE,3,TRUE,1,FALSE,100,"Swvu.PLA1.","ACwvu.PLA1.",#N/A,FALSE,FALSE,0,0,0,0,2,"","",TRUE,TRUE,FALSE,FALSE,1,60,#N/A,#N/A,FALSE,FALSE,FALSE,FALSE,FALSE,FALSE,FALSE,9,65532,65532,FALSE,FALSE,TRUE,TRUE,TRUE}</definedName>
    <definedName name="aa" localSheetId="5" hidden="1">{FALSE,FALSE,-1.25,-15.5,484.5,276.75,FALSE,FALSE,TRUE,TRUE,0,12,#N/A,46,#N/A,2.93460490463215,15.35,1,FALSE,FALSE,3,TRUE,1,FALSE,100,"Swvu.PLA1.","ACwvu.PLA1.",#N/A,FALSE,FALSE,0,0,0,0,2,"","",TRUE,TRUE,FALSE,FALSE,1,60,#N/A,#N/A,FALSE,FALSE,FALSE,FALSE,FALSE,FALSE,FALSE,9,65532,65532,FALSE,FALSE,TRUE,TRUE,TRUE}</definedName>
    <definedName name="aa" localSheetId="7" hidden="1">{FALSE,FALSE,-1.25,-15.5,484.5,276.75,FALSE,FALSE,TRUE,TRUE,0,12,#N/A,46,#N/A,2.93460490463215,15.35,1,FALSE,FALSE,3,TRUE,1,FALSE,100,"Swvu.PLA1.","ACwvu.PLA1.",#N/A,FALSE,FALSE,0,0,0,0,2,"","",TRUE,TRUE,FALSE,FALSE,1,60,#N/A,#N/A,FALSE,FALSE,FALSE,FALSE,FALSE,FALSE,FALSE,9,65532,65532,FALSE,FALSE,TRUE,TRUE,TRUE}</definedName>
    <definedName name="aa" localSheetId="8" hidden="1">{FALSE,FALSE,-1.25,-15.5,484.5,276.75,FALSE,FALSE,TRUE,TRUE,0,12,#N/A,46,#N/A,2.93460490463215,15.35,1,FALSE,FALSE,3,TRUE,1,FALSE,100,"Swvu.PLA1.","ACwvu.PLA1.",#N/A,FALSE,FALSE,0,0,0,0,2,"","",TRUE,TRUE,FALSE,FALSE,1,60,#N/A,#N/A,FALSE,FALSE,FALSE,FALSE,FALSE,FALSE,FALSE,9,65532,65532,FALSE,FALSE,TRUE,TRUE,TRUE}</definedName>
    <definedName name="aa" localSheetId="9" hidden="1">{FALSE,FALSE,-1.25,-15.5,484.5,276.75,FALSE,FALSE,TRUE,TRUE,0,12,#N/A,46,#N/A,2.93460490463215,15.35,1,FALSE,FALSE,3,TRUE,1,FALSE,100,"Swvu.PLA1.","ACwvu.PLA1.",#N/A,FALSE,FALSE,0,0,0,0,2,"","",TRUE,TRUE,FALSE,FALSE,1,60,#N/A,#N/A,FALSE,FALSE,FALSE,FALSE,FALSE,FALSE,FALSE,9,65532,65532,FALSE,FALSE,TRUE,TRUE,TRUE}</definedName>
    <definedName name="aa" localSheetId="10" hidden="1">{FALSE,FALSE,-1.25,-15.5,484.5,276.75,FALSE,FALSE,TRUE,TRUE,0,12,#N/A,46,#N/A,2.93460490463215,15.35,1,FALSE,FALSE,3,TRUE,1,FALSE,100,"Swvu.PLA1.","ACwvu.PLA1.",#N/A,FALSE,FALSE,0,0,0,0,2,"","",TRUE,TRUE,FALSE,FALSE,1,60,#N/A,#N/A,FALSE,FALSE,FALSE,FALSE,FALSE,FALSE,FALSE,9,65532,65532,FALSE,FALSE,TRUE,TRUE,TRUE}</definedName>
    <definedName name="aa" localSheetId="11" hidden="1">{FALSE,FALSE,-1.25,-15.5,484.5,276.75,FALSE,FALSE,TRUE,TRUE,0,12,#N/A,46,#N/A,2.93460490463215,15.35,1,FALSE,FALSE,3,TRUE,1,FALSE,100,"Swvu.PLA1.","ACwvu.PLA1.",#N/A,FALSE,FALSE,0,0,0,0,2,"","",TRUE,TRUE,FALSE,FALSE,1,60,#N/A,#N/A,FALSE,FALSE,FALSE,FALSE,FALSE,FALSE,FALSE,9,65532,65532,FALSE,FALSE,TRUE,TRUE,TRUE}</definedName>
    <definedName name="aa" localSheetId="12" hidden="1">{FALSE,FALSE,-1.25,-15.5,484.5,276.75,FALSE,FALSE,TRUE,TRUE,0,12,#N/A,46,#N/A,2.93460490463215,15.35,1,FALSE,FALSE,3,TRUE,1,FALSE,100,"Swvu.PLA1.","ACwvu.PLA1.",#N/A,FALSE,FALSE,0,0,0,0,2,"","",TRUE,TRUE,FALSE,FALSE,1,60,#N/A,#N/A,FALSE,FALSE,FALSE,FALSE,FALSE,FALSE,FALSE,9,65532,65532,FALSE,FALSE,TRUE,TRUE,TRUE}</definedName>
    <definedName name="aa" localSheetId="13" hidden="1">{FALSE,FALSE,-1.25,-15.5,484.5,276.75,FALSE,FALSE,TRUE,TRUE,0,12,#N/A,46,#N/A,2.93460490463215,15.35,1,FALSE,FALSE,3,TRUE,1,FALSE,100,"Swvu.PLA1.","ACwvu.PLA1.",#N/A,FALSE,FALSE,0,0,0,0,2,"","",TRUE,TRUE,FALSE,FALSE,1,60,#N/A,#N/A,FALSE,FALSE,FALSE,FALSE,FALSE,FALSE,FALSE,9,65532,65532,FALSE,FALSE,TRUE,TRUE,TRUE}</definedName>
    <definedName name="aa" localSheetId="14"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15" hidden="1">{FALSE,FALSE,-1.25,-15.5,484.5,276.75,FALSE,FALSE,TRUE,TRUE,0,12,#N/A,46,#N/A,2.93460490463215,15.35,1,FALSE,FALSE,3,TRUE,1,FALSE,100,"Swvu.PLA1.","ACwvu.PLA1.",#N/A,FALSE,FALSE,0,0,0,0,2,"","",TRUE,TRUE,FALSE,FALSE,1,60,#N/A,#N/A,FALSE,FALSE,FALSE,FALSE,FALSE,FALSE,FALSE,9,65532,65532,FALSE,FALSE,TRUE,TRUE,TRUE}</definedName>
    <definedName name="aaa" localSheetId="3" hidden="1">{FALSE,FALSE,-1.25,-15.5,484.5,276.75,FALSE,FALSE,TRUE,TRUE,0,12,#N/A,46,#N/A,2.93460490463215,15.35,1,FALSE,FALSE,3,TRUE,1,FALSE,100,"Swvu.PLA1.","ACwvu.PLA1.",#N/A,FALSE,FALSE,0,0,0,0,2,"","",TRUE,TRUE,FALSE,FALSE,1,60,#N/A,#N/A,FALSE,FALSE,FALSE,FALSE,FALSE,FALSE,FALSE,9,65532,65532,FALSE,FALSE,TRUE,TRUE,TRUE}</definedName>
    <definedName name="aaa" localSheetId="4" hidden="1">{FALSE,FALSE,-1.25,-15.5,484.5,276.75,FALSE,FALSE,TRUE,TRUE,0,12,#N/A,46,#N/A,2.93460490463215,15.35,1,FALSE,FALSE,3,TRUE,1,FALSE,100,"Swvu.PLA1.","ACwvu.PLA1.",#N/A,FALSE,FALSE,0,0,0,0,2,"","",TRUE,TRUE,FALSE,FALSE,1,60,#N/A,#N/A,FALSE,FALSE,FALSE,FALSE,FALSE,FALSE,FALSE,9,65532,65532,FALSE,FALSE,TRUE,TRUE,TRUE}</definedName>
    <definedName name="aaa" localSheetId="5" hidden="1">{FALSE,FALSE,-1.25,-15.5,484.5,276.75,FALSE,FALSE,TRUE,TRUE,0,12,#N/A,46,#N/A,2.93460490463215,15.35,1,FALSE,FALSE,3,TRUE,1,FALSE,100,"Swvu.PLA1.","ACwvu.PLA1.",#N/A,FALSE,FALSE,0,0,0,0,2,"","",TRUE,TRUE,FALSE,FALSE,1,60,#N/A,#N/A,FALSE,FALSE,FALSE,FALSE,FALSE,FALSE,FALSE,9,65532,65532,FALSE,FALSE,TRUE,TRUE,TRUE}</definedName>
    <definedName name="aaa" localSheetId="7" hidden="1">{FALSE,FALSE,-1.25,-15.5,484.5,276.75,FALSE,FALSE,TRUE,TRUE,0,12,#N/A,46,#N/A,2.93460490463215,15.35,1,FALSE,FALSE,3,TRUE,1,FALSE,100,"Swvu.PLA1.","ACwvu.PLA1.",#N/A,FALSE,FALSE,0,0,0,0,2,"","",TRUE,TRUE,FALSE,FALSE,1,60,#N/A,#N/A,FALSE,FALSE,FALSE,FALSE,FALSE,FALSE,FALSE,9,65532,65532,FALSE,FALSE,TRUE,TRUE,TRUE}</definedName>
    <definedName name="aaa" localSheetId="8" hidden="1">{FALSE,FALSE,-1.25,-15.5,484.5,276.75,FALSE,FALSE,TRUE,TRUE,0,12,#N/A,46,#N/A,2.93460490463215,15.35,1,FALSE,FALSE,3,TRUE,1,FALSE,100,"Swvu.PLA1.","ACwvu.PLA1.",#N/A,FALSE,FALSE,0,0,0,0,2,"","",TRUE,TRUE,FALSE,FALSE,1,60,#N/A,#N/A,FALSE,FALSE,FALSE,FALSE,FALSE,FALSE,FALSE,9,65532,65532,FALSE,FALSE,TRUE,TRUE,TRUE}</definedName>
    <definedName name="aaa" localSheetId="9" hidden="1">{FALSE,FALSE,-1.25,-15.5,484.5,276.75,FALSE,FALSE,TRUE,TRUE,0,12,#N/A,46,#N/A,2.93460490463215,15.35,1,FALSE,FALSE,3,TRUE,1,FALSE,100,"Swvu.PLA1.","ACwvu.PLA1.",#N/A,FALSE,FALSE,0,0,0,0,2,"","",TRUE,TRUE,FALSE,FALSE,1,60,#N/A,#N/A,FALSE,FALSE,FALSE,FALSE,FALSE,FALSE,FALSE,9,65532,65532,FALSE,FALSE,TRUE,TRUE,TRUE}</definedName>
    <definedName name="aaa" localSheetId="10" hidden="1">{FALSE,FALSE,-1.25,-15.5,484.5,276.75,FALSE,FALSE,TRUE,TRUE,0,12,#N/A,46,#N/A,2.93460490463215,15.35,1,FALSE,FALSE,3,TRUE,1,FALSE,100,"Swvu.PLA1.","ACwvu.PLA1.",#N/A,FALSE,FALSE,0,0,0,0,2,"","",TRUE,TRUE,FALSE,FALSE,1,60,#N/A,#N/A,FALSE,FALSE,FALSE,FALSE,FALSE,FALSE,FALSE,9,65532,65532,FALSE,FALSE,TRUE,TRUE,TRUE}</definedName>
    <definedName name="aaa" localSheetId="11" hidden="1">{FALSE,FALSE,-1.25,-15.5,484.5,276.75,FALSE,FALSE,TRUE,TRUE,0,12,#N/A,46,#N/A,2.93460490463215,15.35,1,FALSE,FALSE,3,TRUE,1,FALSE,100,"Swvu.PLA1.","ACwvu.PLA1.",#N/A,FALSE,FALSE,0,0,0,0,2,"","",TRUE,TRUE,FALSE,FALSE,1,60,#N/A,#N/A,FALSE,FALSE,FALSE,FALSE,FALSE,FALSE,FALSE,9,65532,65532,FALSE,FALSE,TRUE,TRUE,TRUE}</definedName>
    <definedName name="aaa" localSheetId="12" hidden="1">{FALSE,FALSE,-1.25,-15.5,484.5,276.75,FALSE,FALSE,TRUE,TRUE,0,12,#N/A,46,#N/A,2.93460490463215,15.35,1,FALSE,FALSE,3,TRUE,1,FALSE,100,"Swvu.PLA1.","ACwvu.PLA1.",#N/A,FALSE,FALSE,0,0,0,0,2,"","",TRUE,TRUE,FALSE,FALSE,1,60,#N/A,#N/A,FALSE,FALSE,FALSE,FALSE,FALSE,FALSE,FALSE,9,65532,65532,FALSE,FALSE,TRUE,TRUE,TRUE}</definedName>
    <definedName name="aaa" localSheetId="13" hidden="1">{FALSE,FALSE,-1.25,-15.5,484.5,276.75,FALSE,FALSE,TRUE,TRUE,0,12,#N/A,46,#N/A,2.93460490463215,15.35,1,FALSE,FALSE,3,TRUE,1,FALSE,100,"Swvu.PLA1.","ACwvu.PLA1.",#N/A,FALSE,FALSE,0,0,0,0,2,"","",TRUE,TRUE,FALSE,FALSE,1,60,#N/A,#N/A,FALSE,FALSE,FALSE,FALSE,FALSE,FALSE,FALSE,9,65532,65532,FALSE,FALSE,TRUE,TRUE,TRUE}</definedName>
    <definedName name="aaa" localSheetId="14"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bu" localSheetId="15" hidden="1">{FALSE,FALSE,-1.25,-15.5,484.5,276.75,FALSE,FALSE,TRUE,TRUE,0,12,#N/A,46,#N/A,2.93460490463215,15.35,1,FALSE,FALSE,3,TRUE,1,FALSE,100,"Swvu.PLA1.","ACwvu.PLA1.",#N/A,FALSE,FALSE,0,0,0,0,2,"","",TRUE,TRUE,FALSE,FALSE,1,60,#N/A,#N/A,FALSE,FALSE,FALSE,FALSE,FALSE,FALSE,FALSE,9,65532,65532,FALSE,FALSE,TRUE,TRUE,TRUE}</definedName>
    <definedName name="abu" localSheetId="3" hidden="1">{FALSE,FALSE,-1.25,-15.5,484.5,276.75,FALSE,FALSE,TRUE,TRUE,0,12,#N/A,46,#N/A,2.93460490463215,15.35,1,FALSE,FALSE,3,TRUE,1,FALSE,100,"Swvu.PLA1.","ACwvu.PLA1.",#N/A,FALSE,FALSE,0,0,0,0,2,"","",TRUE,TRUE,FALSE,FALSE,1,60,#N/A,#N/A,FALSE,FALSE,FALSE,FALSE,FALSE,FALSE,FALSE,9,65532,65532,FALSE,FALSE,TRUE,TRUE,TRUE}</definedName>
    <definedName name="abu" localSheetId="4" hidden="1">{FALSE,FALSE,-1.25,-15.5,484.5,276.75,FALSE,FALSE,TRUE,TRUE,0,12,#N/A,46,#N/A,2.93460490463215,15.35,1,FALSE,FALSE,3,TRUE,1,FALSE,100,"Swvu.PLA1.","ACwvu.PLA1.",#N/A,FALSE,FALSE,0,0,0,0,2,"","",TRUE,TRUE,FALSE,FALSE,1,60,#N/A,#N/A,FALSE,FALSE,FALSE,FALSE,FALSE,FALSE,FALSE,9,65532,65532,FALSE,FALSE,TRUE,TRUE,TRUE}</definedName>
    <definedName name="abu" localSheetId="5" hidden="1">{FALSE,FALSE,-1.25,-15.5,484.5,276.75,FALSE,FALSE,TRUE,TRUE,0,12,#N/A,46,#N/A,2.93460490463215,15.35,1,FALSE,FALSE,3,TRUE,1,FALSE,100,"Swvu.PLA1.","ACwvu.PLA1.",#N/A,FALSE,FALSE,0,0,0,0,2,"","",TRUE,TRUE,FALSE,FALSE,1,60,#N/A,#N/A,FALSE,FALSE,FALSE,FALSE,FALSE,FALSE,FALSE,9,65532,65532,FALSE,FALSE,TRUE,TRUE,TRUE}</definedName>
    <definedName name="abu" localSheetId="7" hidden="1">{FALSE,FALSE,-1.25,-15.5,484.5,276.75,FALSE,FALSE,TRUE,TRUE,0,12,#N/A,46,#N/A,2.93460490463215,15.35,1,FALSE,FALSE,3,TRUE,1,FALSE,100,"Swvu.PLA1.","ACwvu.PLA1.",#N/A,FALSE,FALSE,0,0,0,0,2,"","",TRUE,TRUE,FALSE,FALSE,1,60,#N/A,#N/A,FALSE,FALSE,FALSE,FALSE,FALSE,FALSE,FALSE,9,65532,65532,FALSE,FALSE,TRUE,TRUE,TRUE}</definedName>
    <definedName name="abu" localSheetId="8" hidden="1">{FALSE,FALSE,-1.25,-15.5,484.5,276.75,FALSE,FALSE,TRUE,TRUE,0,12,#N/A,46,#N/A,2.93460490463215,15.35,1,FALSE,FALSE,3,TRUE,1,FALSE,100,"Swvu.PLA1.","ACwvu.PLA1.",#N/A,FALSE,FALSE,0,0,0,0,2,"","",TRUE,TRUE,FALSE,FALSE,1,60,#N/A,#N/A,FALSE,FALSE,FALSE,FALSE,FALSE,FALSE,FALSE,9,65532,65532,FALSE,FALSE,TRUE,TRUE,TRUE}</definedName>
    <definedName name="abu" localSheetId="9" hidden="1">{FALSE,FALSE,-1.25,-15.5,484.5,276.75,FALSE,FALSE,TRUE,TRUE,0,12,#N/A,46,#N/A,2.93460490463215,15.35,1,FALSE,FALSE,3,TRUE,1,FALSE,100,"Swvu.PLA1.","ACwvu.PLA1.",#N/A,FALSE,FALSE,0,0,0,0,2,"","",TRUE,TRUE,FALSE,FALSE,1,60,#N/A,#N/A,FALSE,FALSE,FALSE,FALSE,FALSE,FALSE,FALSE,9,65532,65532,FALSE,FALSE,TRUE,TRUE,TRUE}</definedName>
    <definedName name="abu" localSheetId="10" hidden="1">{FALSE,FALSE,-1.25,-15.5,484.5,276.75,FALSE,FALSE,TRUE,TRUE,0,12,#N/A,46,#N/A,2.93460490463215,15.35,1,FALSE,FALSE,3,TRUE,1,FALSE,100,"Swvu.PLA1.","ACwvu.PLA1.",#N/A,FALSE,FALSE,0,0,0,0,2,"","",TRUE,TRUE,FALSE,FALSE,1,60,#N/A,#N/A,FALSE,FALSE,FALSE,FALSE,FALSE,FALSE,FALSE,9,65532,65532,FALSE,FALSE,TRUE,TRUE,TRUE}</definedName>
    <definedName name="abu" localSheetId="11" hidden="1">{FALSE,FALSE,-1.25,-15.5,484.5,276.75,FALSE,FALSE,TRUE,TRUE,0,12,#N/A,46,#N/A,2.93460490463215,15.35,1,FALSE,FALSE,3,TRUE,1,FALSE,100,"Swvu.PLA1.","ACwvu.PLA1.",#N/A,FALSE,FALSE,0,0,0,0,2,"","",TRUE,TRUE,FALSE,FALSE,1,60,#N/A,#N/A,FALSE,FALSE,FALSE,FALSE,FALSE,FALSE,FALSE,9,65532,65532,FALSE,FALSE,TRUE,TRUE,TRUE}</definedName>
    <definedName name="abu" localSheetId="12" hidden="1">{FALSE,FALSE,-1.25,-15.5,484.5,276.75,FALSE,FALSE,TRUE,TRUE,0,12,#N/A,46,#N/A,2.93460490463215,15.35,1,FALSE,FALSE,3,TRUE,1,FALSE,100,"Swvu.PLA1.","ACwvu.PLA1.",#N/A,FALSE,FALSE,0,0,0,0,2,"","",TRUE,TRUE,FALSE,FALSE,1,60,#N/A,#N/A,FALSE,FALSE,FALSE,FALSE,FALSE,FALSE,FALSE,9,65532,65532,FALSE,FALSE,TRUE,TRUE,TRUE}</definedName>
    <definedName name="abu" localSheetId="13" hidden="1">{FALSE,FALSE,-1.25,-15.5,484.5,276.75,FALSE,FALSE,TRUE,TRUE,0,12,#N/A,46,#N/A,2.93460490463215,15.35,1,FALSE,FALSE,3,TRUE,1,FALSE,100,"Swvu.PLA1.","ACwvu.PLA1.",#N/A,FALSE,FALSE,0,0,0,0,2,"","",TRUE,TRUE,FALSE,FALSE,1,60,#N/A,#N/A,FALSE,FALSE,FALSE,FALSE,FALSE,FALSE,FALSE,9,65532,65532,FALSE,FALSE,TRUE,TRUE,TRUE}</definedName>
    <definedName name="abu" localSheetId="14"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wvu.PLA1." localSheetId="15" hidden="1">'[21]COP FED'!#REF!</definedName>
    <definedName name="ACwvu.PLA1." localSheetId="1" hidden="1">'[21]COP FED'!#REF!</definedName>
    <definedName name="ACwvu.PLA1." localSheetId="2" hidden="1">'[21]COP FED'!#REF!</definedName>
    <definedName name="ACwvu.PLA1." hidden="1">'[21]COP FED'!#REF!</definedName>
    <definedName name="ACwvu.PLA2." hidden="1">'[22]COP FED'!$A$1:$N$49</definedName>
    <definedName name="ACwvu.Print." localSheetId="15" hidden="1">[23]Med!#REF!</definedName>
    <definedName name="ACwvu.Print." localSheetId="1" hidden="1">[23]Med!#REF!</definedName>
    <definedName name="ACwvu.Print." localSheetId="2" hidden="1">[23]Med!#REF!</definedName>
    <definedName name="ACwvu.Print." localSheetId="3" hidden="1">[23]Med!#REF!</definedName>
    <definedName name="ACwvu.Print." localSheetId="4" hidden="1">[23]Med!#REF!</definedName>
    <definedName name="ACwvu.Print." localSheetId="5" hidden="1">[23]Med!#REF!</definedName>
    <definedName name="ACwvu.Print." localSheetId="13" hidden="1">[23]Med!#REF!</definedName>
    <definedName name="ACwvu.Print." localSheetId="14" hidden="1">[23]Med!#REF!</definedName>
    <definedName name="ACwvu.Print." hidden="1">[23]Med!#REF!</definedName>
    <definedName name="anscount" hidden="1">1</definedName>
    <definedName name="ARAERER" localSheetId="3" hidden="1">{"'15.01L'!$A$1:$I$62"}</definedName>
    <definedName name="ARAERER" hidden="1">{"'15.01L'!$A$1:$I$62"}</definedName>
    <definedName name="ARAR" localSheetId="3" hidden="1">{"partial screen",#N/A,FALSE,"State_Gov't"}</definedName>
    <definedName name="ARAR" hidden="1">{"partial screen",#N/A,FALSE,"State_Gov't"}</definedName>
    <definedName name="Argentina" localSheetId="15"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3"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4"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5"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7"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8"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9"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0"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1"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2"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3"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4"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RRRR" localSheetId="3" hidden="1">{FALSE,FALSE,-1.25,-15.5,484.5,276.75,FALSE,FALSE,TRUE,TRUE,0,12,#N/A,46,#N/A,2.93460490463215,15.35,1,FALSE,FALSE,3,TRUE,1,FALSE,100,"Swvu.PLA1.","ACwvu.PLA1.",#N/A,FALSE,FALSE,0,0,0,0,2,"","",TRUE,TRUE,FALSE,FALSE,1,60,#N/A,#N/A,FALSE,FALSE,FALSE,FALSE,FALSE,FALSE,FALSE,9,65532,65532,FALSE,FALSE,TRUE,TRUE,TRUE}</definedName>
    <definedName name="ARRRR" hidden="1">{FALSE,FALSE,-1.25,-15.5,484.5,276.75,FALSE,FALSE,TRUE,TRUE,0,12,#N/A,46,#N/A,2.93460490463215,15.35,1,FALSE,FALSE,3,TRUE,1,FALSE,100,"Swvu.PLA1.","ACwvu.PLA1.",#N/A,FALSE,FALSE,0,0,0,0,2,"","",TRUE,TRUE,FALSE,FALSE,1,60,#N/A,#N/A,FALSE,FALSE,FALSE,FALSE,FALSE,FALSE,FALSE,9,65532,65532,FALSE,FALSE,TRUE,TRUE,TRUE}</definedName>
    <definedName name="bb" localSheetId="15" hidden="1">{"Riqfin97",#N/A,FALSE,"Tran";"Riqfinpro",#N/A,FALSE,"Tran"}</definedName>
    <definedName name="bb" localSheetId="3" hidden="1">{"Riqfin97",#N/A,FALSE,"Tran";"Riqfinpro",#N/A,FALSE,"Tran"}</definedName>
    <definedName name="bb" localSheetId="4" hidden="1">{"Riqfin97",#N/A,FALSE,"Tran";"Riqfinpro",#N/A,FALSE,"Tran"}</definedName>
    <definedName name="bb" localSheetId="5" hidden="1">{"Riqfin97",#N/A,FALSE,"Tran";"Riqfinpro",#N/A,FALSE,"Tran"}</definedName>
    <definedName name="bb" localSheetId="7" hidden="1">{"Riqfin97",#N/A,FALSE,"Tran";"Riqfinpro",#N/A,FALSE,"Tran"}</definedName>
    <definedName name="bb" localSheetId="8" hidden="1">{"Riqfin97",#N/A,FALSE,"Tran";"Riqfinpro",#N/A,FALSE,"Tran"}</definedName>
    <definedName name="bb" localSheetId="9" hidden="1">{"Riqfin97",#N/A,FALSE,"Tran";"Riqfinpro",#N/A,FALSE,"Tran"}</definedName>
    <definedName name="bb" localSheetId="10" hidden="1">{"Riqfin97",#N/A,FALSE,"Tran";"Riqfinpro",#N/A,FALSE,"Tran"}</definedName>
    <definedName name="bb" localSheetId="11" hidden="1">{"Riqfin97",#N/A,FALSE,"Tran";"Riqfinpro",#N/A,FALSE,"Tran"}</definedName>
    <definedName name="bb" localSheetId="12" hidden="1">{"Riqfin97",#N/A,FALSE,"Tran";"Riqfinpro",#N/A,FALSE,"Tran"}</definedName>
    <definedName name="bb" localSheetId="13" hidden="1">{"Riqfin97",#N/A,FALSE,"Tran";"Riqfinpro",#N/A,FALSE,"Tran"}</definedName>
    <definedName name="bb" localSheetId="14" hidden="1">{"Riqfin97",#N/A,FALSE,"Tran";"Riqfinpro",#N/A,FALSE,"Tran"}</definedName>
    <definedName name="bb" hidden="1">{"Riqfin97",#N/A,FALSE,"Tran";"Riqfinpro",#N/A,FALSE,"Tran"}</definedName>
    <definedName name="bbbb" localSheetId="15" hidden="1">#REF!</definedName>
    <definedName name="bbbb" localSheetId="1" hidden="1">#REF!</definedName>
    <definedName name="bbbb" localSheetId="2" hidden="1">#REF!</definedName>
    <definedName name="bbbb" localSheetId="3" hidden="1">#REF!</definedName>
    <definedName name="bbbb" localSheetId="4" hidden="1">#REF!</definedName>
    <definedName name="bbbb" localSheetId="5" hidden="1">#REF!</definedName>
    <definedName name="bbbb" localSheetId="13" hidden="1">#REF!</definedName>
    <definedName name="bbbb" localSheetId="14" hidden="1">#REF!</definedName>
    <definedName name="bbbb" hidden="1">#REF!</definedName>
    <definedName name="BBVBV" localSheetId="3" hidden="1">{FALSE,FALSE,-1.25,-15.5,484.5,276.75,FALSE,FALSE,TRUE,TRUE,0,12,#N/A,46,#N/A,2.93460490463215,15.35,1,FALSE,FALSE,3,TRUE,1,FALSE,100,"Swvu.PLA1.","ACwvu.PLA1.",#N/A,FALSE,FALSE,0,0,0,0,2,"","",TRUE,TRUE,FALSE,FALSE,1,60,#N/A,#N/A,FALSE,FALSE,FALSE,FALSE,FALSE,FALSE,FALSE,9,65532,65532,FALSE,FALSE,TRUE,TRUE,TRUE}</definedName>
    <definedName name="BBVBV" hidden="1">{FALSE,FALSE,-1.25,-15.5,484.5,276.75,FALSE,FALSE,TRUE,TRUE,0,12,#N/A,46,#N/A,2.93460490463215,15.35,1,FALSE,FALSE,3,TRUE,1,FALSE,100,"Swvu.PLA1.","ACwvu.PLA1.",#N/A,FALSE,FALSE,0,0,0,0,2,"","",TRUE,TRUE,FALSE,FALSE,1,60,#N/A,#N/A,FALSE,FALSE,FALSE,FALSE,FALSE,FALSE,FALSE,9,65532,65532,FALSE,FALSE,TRUE,TRUE,TRUE}</definedName>
    <definedName name="BLPH1" hidden="1">'[24]Ex rate bloom'!$A$4</definedName>
    <definedName name="BLPH10" localSheetId="15" hidden="1">#REF!</definedName>
    <definedName name="BLPH10" localSheetId="1" hidden="1">#REF!</definedName>
    <definedName name="BLPH10" localSheetId="2" hidden="1">#REF!</definedName>
    <definedName name="BLPH10" localSheetId="3" hidden="1">#REF!</definedName>
    <definedName name="BLPH10" localSheetId="4" hidden="1">#REF!</definedName>
    <definedName name="BLPH10" localSheetId="5" hidden="1">#REF!</definedName>
    <definedName name="BLPH10" localSheetId="13" hidden="1">#REF!</definedName>
    <definedName name="BLPH10" localSheetId="14" hidden="1">#REF!</definedName>
    <definedName name="BLPH10" hidden="1">#REF!</definedName>
    <definedName name="BLPH11" localSheetId="15" hidden="1">#REF!</definedName>
    <definedName name="BLPH11" localSheetId="1" hidden="1">#REF!</definedName>
    <definedName name="BLPH11" localSheetId="2" hidden="1">#REF!</definedName>
    <definedName name="BLPH11" localSheetId="3" hidden="1">#REF!</definedName>
    <definedName name="BLPH11" localSheetId="4" hidden="1">#REF!</definedName>
    <definedName name="BLPH11" localSheetId="5" hidden="1">#REF!</definedName>
    <definedName name="BLPH11" hidden="1">#REF!</definedName>
    <definedName name="BLPH12" localSheetId="15" hidden="1">#REF!</definedName>
    <definedName name="BLPH12" localSheetId="1" hidden="1">#REF!</definedName>
    <definedName name="BLPH12" localSheetId="2" hidden="1">#REF!</definedName>
    <definedName name="BLPH12" localSheetId="4" hidden="1">#REF!</definedName>
    <definedName name="BLPH12" localSheetId="5" hidden="1">#REF!</definedName>
    <definedName name="BLPH12" hidden="1">#REF!</definedName>
    <definedName name="BLPH13" localSheetId="15" hidden="1">#REF!</definedName>
    <definedName name="BLPH13" localSheetId="1" hidden="1">#REF!</definedName>
    <definedName name="BLPH13" localSheetId="2" hidden="1">#REF!</definedName>
    <definedName name="BLPH13" hidden="1">#REF!</definedName>
    <definedName name="BLPH14" localSheetId="15" hidden="1">[25]Raw_1!#REF!</definedName>
    <definedName name="BLPH14" localSheetId="1" hidden="1">[25]Raw_1!#REF!</definedName>
    <definedName name="BLPH14" localSheetId="2" hidden="1">[25]Raw_1!#REF!</definedName>
    <definedName name="BLPH14" localSheetId="3" hidden="1">[25]Raw_1!#REF!</definedName>
    <definedName name="BLPH14" localSheetId="4" hidden="1">[25]Raw_1!#REF!</definedName>
    <definedName name="BLPH14" localSheetId="5" hidden="1">[25]Raw_1!#REF!</definedName>
    <definedName name="BLPH14" localSheetId="13" hidden="1">[25]Raw_1!#REF!</definedName>
    <definedName name="BLPH14" localSheetId="14" hidden="1">[25]Raw_1!#REF!</definedName>
    <definedName name="BLPH14" hidden="1">[25]Raw_1!#REF!</definedName>
    <definedName name="BLPH15" localSheetId="15" hidden="1">#REF!</definedName>
    <definedName name="BLPH15" localSheetId="1" hidden="1">#REF!</definedName>
    <definedName name="BLPH15" localSheetId="2" hidden="1">#REF!</definedName>
    <definedName name="BLPH15" localSheetId="3" hidden="1">#REF!</definedName>
    <definedName name="BLPH15" localSheetId="4" hidden="1">#REF!</definedName>
    <definedName name="BLPH15" localSheetId="5" hidden="1">#REF!</definedName>
    <definedName name="BLPH15" localSheetId="13" hidden="1">#REF!</definedName>
    <definedName name="BLPH15" localSheetId="14" hidden="1">#REF!</definedName>
    <definedName name="BLPH15" hidden="1">#REF!</definedName>
    <definedName name="BLPH16" localSheetId="15" hidden="1">#REF!</definedName>
    <definedName name="BLPH16" localSheetId="1" hidden="1">#REF!</definedName>
    <definedName name="BLPH16" localSheetId="2" hidden="1">#REF!</definedName>
    <definedName name="BLPH16" localSheetId="3" hidden="1">#REF!</definedName>
    <definedName name="BLPH16" localSheetId="4" hidden="1">#REF!</definedName>
    <definedName name="BLPH16" localSheetId="5" hidden="1">#REF!</definedName>
    <definedName name="BLPH16" hidden="1">#REF!</definedName>
    <definedName name="BLPH17" localSheetId="15" hidden="1">#REF!</definedName>
    <definedName name="BLPH17" localSheetId="1" hidden="1">#REF!</definedName>
    <definedName name="BLPH17" localSheetId="2" hidden="1">#REF!</definedName>
    <definedName name="BLPH17" localSheetId="4" hidden="1">#REF!</definedName>
    <definedName name="BLPH17" localSheetId="5" hidden="1">#REF!</definedName>
    <definedName name="BLPH17" hidden="1">#REF!</definedName>
    <definedName name="BLPH18" localSheetId="15" hidden="1">#REF!</definedName>
    <definedName name="BLPH18" localSheetId="1" hidden="1">#REF!</definedName>
    <definedName name="BLPH18" localSheetId="2" hidden="1">#REF!</definedName>
    <definedName name="BLPH18" hidden="1">#REF!</definedName>
    <definedName name="BLPH19" localSheetId="15" hidden="1">#REF!</definedName>
    <definedName name="BLPH19" localSheetId="1" hidden="1">#REF!</definedName>
    <definedName name="BLPH19" localSheetId="2" hidden="1">#REF!</definedName>
    <definedName name="BLPH19" hidden="1">#REF!</definedName>
    <definedName name="BLPH2" hidden="1">'[24]Ex rate bloom'!$D$4</definedName>
    <definedName name="BLPH20" localSheetId="15" hidden="1">#REF!</definedName>
    <definedName name="BLPH20" localSheetId="1" hidden="1">#REF!</definedName>
    <definedName name="BLPH20" localSheetId="2" hidden="1">#REF!</definedName>
    <definedName name="BLPH20" localSheetId="3" hidden="1">#REF!</definedName>
    <definedName name="BLPH20" localSheetId="4" hidden="1">#REF!</definedName>
    <definedName name="BLPH20" localSheetId="5" hidden="1">#REF!</definedName>
    <definedName name="BLPH20" localSheetId="13" hidden="1">#REF!</definedName>
    <definedName name="BLPH20" localSheetId="14" hidden="1">#REF!</definedName>
    <definedName name="BLPH20" hidden="1">#REF!</definedName>
    <definedName name="BLPH21" localSheetId="15" hidden="1">#REF!</definedName>
    <definedName name="BLPH21" localSheetId="1" hidden="1">#REF!</definedName>
    <definedName name="BLPH21" localSheetId="2" hidden="1">#REF!</definedName>
    <definedName name="BLPH21" localSheetId="3" hidden="1">#REF!</definedName>
    <definedName name="BLPH21" localSheetId="4" hidden="1">#REF!</definedName>
    <definedName name="BLPH21" localSheetId="5" hidden="1">#REF!</definedName>
    <definedName name="BLPH21" hidden="1">#REF!</definedName>
    <definedName name="BLPH22" localSheetId="15" hidden="1">#REF!</definedName>
    <definedName name="BLPH22" localSheetId="1" hidden="1">#REF!</definedName>
    <definedName name="BLPH22" localSheetId="2" hidden="1">#REF!</definedName>
    <definedName name="BLPH22" localSheetId="4" hidden="1">#REF!</definedName>
    <definedName name="BLPH22" localSheetId="5" hidden="1">#REF!</definedName>
    <definedName name="BLPH22" hidden="1">#REF!</definedName>
    <definedName name="BLPH23" localSheetId="15" hidden="1">#REF!</definedName>
    <definedName name="BLPH23" localSheetId="1" hidden="1">#REF!</definedName>
    <definedName name="BLPH23" localSheetId="2" hidden="1">#REF!</definedName>
    <definedName name="BLPH23" hidden="1">#REF!</definedName>
    <definedName name="BLPH24" localSheetId="15" hidden="1">#REF!</definedName>
    <definedName name="BLPH24" localSheetId="1" hidden="1">#REF!</definedName>
    <definedName name="BLPH24" localSheetId="2" hidden="1">#REF!</definedName>
    <definedName name="BLPH24" hidden="1">#REF!</definedName>
    <definedName name="BLPH25" localSheetId="15" hidden="1">#REF!</definedName>
    <definedName name="BLPH25" localSheetId="1" hidden="1">#REF!</definedName>
    <definedName name="BLPH25" localSheetId="2" hidden="1">#REF!</definedName>
    <definedName name="BLPH25" hidden="1">#REF!</definedName>
    <definedName name="BLPH26" localSheetId="15" hidden="1">#REF!</definedName>
    <definedName name="BLPH26" localSheetId="1" hidden="1">#REF!</definedName>
    <definedName name="BLPH26" localSheetId="2" hidden="1">#REF!</definedName>
    <definedName name="BLPH26" hidden="1">#REF!</definedName>
    <definedName name="BLPH27" localSheetId="15" hidden="1">#REF!</definedName>
    <definedName name="BLPH27" localSheetId="1" hidden="1">#REF!</definedName>
    <definedName name="BLPH27" localSheetId="2" hidden="1">#REF!</definedName>
    <definedName name="BLPH27" hidden="1">#REF!</definedName>
    <definedName name="BLPH28" localSheetId="15" hidden="1">#REF!</definedName>
    <definedName name="BLPH28" localSheetId="1" hidden="1">#REF!</definedName>
    <definedName name="BLPH28" localSheetId="2" hidden="1">#REF!</definedName>
    <definedName name="BLPH28" hidden="1">#REF!</definedName>
    <definedName name="BLPH29" localSheetId="15" hidden="1">#REF!</definedName>
    <definedName name="BLPH29" localSheetId="1" hidden="1">#REF!</definedName>
    <definedName name="BLPH29" localSheetId="2" hidden="1">#REF!</definedName>
    <definedName name="BLPH29" hidden="1">#REF!</definedName>
    <definedName name="BLPH3" hidden="1">'[24]Ex rate bloom'!$G$4</definedName>
    <definedName name="BLPH30" localSheetId="15" hidden="1">#REF!</definedName>
    <definedName name="BLPH30" localSheetId="1" hidden="1">#REF!</definedName>
    <definedName name="BLPH30" localSheetId="2" hidden="1">#REF!</definedName>
    <definedName name="BLPH30" localSheetId="3" hidden="1">#REF!</definedName>
    <definedName name="BLPH30" localSheetId="4" hidden="1">#REF!</definedName>
    <definedName name="BLPH30" localSheetId="5" hidden="1">#REF!</definedName>
    <definedName name="BLPH30" localSheetId="13" hidden="1">#REF!</definedName>
    <definedName name="BLPH30" localSheetId="14" hidden="1">#REF!</definedName>
    <definedName name="BLPH30" hidden="1">#REF!</definedName>
    <definedName name="BLPH31" localSheetId="15" hidden="1">#REF!</definedName>
    <definedName name="BLPH31" localSheetId="1" hidden="1">#REF!</definedName>
    <definedName name="BLPH31" localSheetId="2" hidden="1">#REF!</definedName>
    <definedName name="BLPH31" localSheetId="3" hidden="1">#REF!</definedName>
    <definedName name="BLPH31" localSheetId="4" hidden="1">#REF!</definedName>
    <definedName name="BLPH31" localSheetId="5" hidden="1">#REF!</definedName>
    <definedName name="BLPH31" hidden="1">#REF!</definedName>
    <definedName name="BLPH32" localSheetId="15" hidden="1">#REF!</definedName>
    <definedName name="BLPH32" localSheetId="1" hidden="1">#REF!</definedName>
    <definedName name="BLPH32" localSheetId="2" hidden="1">#REF!</definedName>
    <definedName name="BLPH32" localSheetId="4" hidden="1">#REF!</definedName>
    <definedName name="BLPH32" localSheetId="5" hidden="1">#REF!</definedName>
    <definedName name="BLPH32" hidden="1">#REF!</definedName>
    <definedName name="BLPH33" localSheetId="15" hidden="1">#REF!</definedName>
    <definedName name="BLPH33" localSheetId="1" hidden="1">#REF!</definedName>
    <definedName name="BLPH33" localSheetId="2" hidden="1">#REF!</definedName>
    <definedName name="BLPH33" hidden="1">#REF!</definedName>
    <definedName name="BLPH34" localSheetId="15" hidden="1">#REF!</definedName>
    <definedName name="BLPH34" localSheetId="1" hidden="1">#REF!</definedName>
    <definedName name="BLPH34" localSheetId="2" hidden="1">#REF!</definedName>
    <definedName name="BLPH34" hidden="1">#REF!</definedName>
    <definedName name="BLPH35" localSheetId="15" hidden="1">#REF!</definedName>
    <definedName name="BLPH35" localSheetId="1" hidden="1">#REF!</definedName>
    <definedName name="BLPH35" localSheetId="2" hidden="1">#REF!</definedName>
    <definedName name="BLPH35" hidden="1">#REF!</definedName>
    <definedName name="BLPH36" localSheetId="15" hidden="1">#REF!</definedName>
    <definedName name="BLPH36" localSheetId="1" hidden="1">#REF!</definedName>
    <definedName name="BLPH36" localSheetId="2" hidden="1">#REF!</definedName>
    <definedName name="BLPH36" hidden="1">#REF!</definedName>
    <definedName name="BLPH37" localSheetId="15" hidden="1">#REF!</definedName>
    <definedName name="BLPH37" localSheetId="1" hidden="1">#REF!</definedName>
    <definedName name="BLPH37" localSheetId="2" hidden="1">#REF!</definedName>
    <definedName name="BLPH37" hidden="1">#REF!</definedName>
    <definedName name="BLPH38" localSheetId="15" hidden="1">#REF!</definedName>
    <definedName name="BLPH38" localSheetId="1" hidden="1">#REF!</definedName>
    <definedName name="BLPH38" localSheetId="2" hidden="1">#REF!</definedName>
    <definedName name="BLPH38" hidden="1">#REF!</definedName>
    <definedName name="BLPH39" localSheetId="15" hidden="1">#REF!</definedName>
    <definedName name="BLPH39" localSheetId="1" hidden="1">#REF!</definedName>
    <definedName name="BLPH39" localSheetId="2" hidden="1">#REF!</definedName>
    <definedName name="BLPH39" hidden="1">#REF!</definedName>
    <definedName name="BLPH4" hidden="1">'[24]Ex rate bloom'!$J$4</definedName>
    <definedName name="BLPH40" localSheetId="15" hidden="1">#REF!</definedName>
    <definedName name="BLPH40" localSheetId="1" hidden="1">#REF!</definedName>
    <definedName name="BLPH40" localSheetId="2" hidden="1">#REF!</definedName>
    <definedName name="BLPH40" localSheetId="3" hidden="1">#REF!</definedName>
    <definedName name="BLPH40" localSheetId="4" hidden="1">#REF!</definedName>
    <definedName name="BLPH40" localSheetId="5" hidden="1">#REF!</definedName>
    <definedName name="BLPH40" localSheetId="13" hidden="1">#REF!</definedName>
    <definedName name="BLPH40" localSheetId="14" hidden="1">#REF!</definedName>
    <definedName name="BLPH40" hidden="1">#REF!</definedName>
    <definedName name="BLPH41" localSheetId="15" hidden="1">#REF!</definedName>
    <definedName name="BLPH41" localSheetId="1" hidden="1">#REF!</definedName>
    <definedName name="BLPH41" localSheetId="2" hidden="1">#REF!</definedName>
    <definedName name="BLPH41" localSheetId="3" hidden="1">#REF!</definedName>
    <definedName name="BLPH41" localSheetId="4" hidden="1">#REF!</definedName>
    <definedName name="BLPH41" localSheetId="5" hidden="1">#REF!</definedName>
    <definedName name="BLPH41" hidden="1">#REF!</definedName>
    <definedName name="BLPH42" localSheetId="15" hidden="1">#REF!</definedName>
    <definedName name="BLPH42" localSheetId="1" hidden="1">#REF!</definedName>
    <definedName name="BLPH42" localSheetId="2" hidden="1">#REF!</definedName>
    <definedName name="BLPH42" localSheetId="4" hidden="1">#REF!</definedName>
    <definedName name="BLPH42" localSheetId="5" hidden="1">#REF!</definedName>
    <definedName name="BLPH42" hidden="1">#REF!</definedName>
    <definedName name="BLPH43" localSheetId="15" hidden="1">#REF!</definedName>
    <definedName name="BLPH43" localSheetId="1" hidden="1">#REF!</definedName>
    <definedName name="BLPH43" localSheetId="2" hidden="1">#REF!</definedName>
    <definedName name="BLPH43" hidden="1">#REF!</definedName>
    <definedName name="BLPH44" localSheetId="15" hidden="1">#REF!</definedName>
    <definedName name="BLPH44" localSheetId="1" hidden="1">#REF!</definedName>
    <definedName name="BLPH44" localSheetId="2" hidden="1">#REF!</definedName>
    <definedName name="BLPH44" hidden="1">#REF!</definedName>
    <definedName name="BLPH45" localSheetId="15" hidden="1">#REF!</definedName>
    <definedName name="BLPH45" localSheetId="1" hidden="1">#REF!</definedName>
    <definedName name="BLPH45" localSheetId="2" hidden="1">#REF!</definedName>
    <definedName name="BLPH45" hidden="1">#REF!</definedName>
    <definedName name="BLPH46" localSheetId="15" hidden="1">#REF!</definedName>
    <definedName name="BLPH46" localSheetId="1" hidden="1">#REF!</definedName>
    <definedName name="BLPH46" localSheetId="2" hidden="1">#REF!</definedName>
    <definedName name="BLPH46" hidden="1">#REF!</definedName>
    <definedName name="BLPH47" localSheetId="15" hidden="1">#REF!</definedName>
    <definedName name="BLPH47" localSheetId="1" hidden="1">#REF!</definedName>
    <definedName name="BLPH47" localSheetId="2" hidden="1">#REF!</definedName>
    <definedName name="BLPH47" hidden="1">#REF!</definedName>
    <definedName name="BLPH5" hidden="1">'[24]Ex rate bloom'!$M$4</definedName>
    <definedName name="BLPH50" localSheetId="15" hidden="1">[26]daily!#REF!</definedName>
    <definedName name="BLPH50" localSheetId="1" hidden="1">[26]daily!#REF!</definedName>
    <definedName name="BLPH50" localSheetId="2" hidden="1">[26]daily!#REF!</definedName>
    <definedName name="BLPH50" localSheetId="3" hidden="1">[26]daily!#REF!</definedName>
    <definedName name="BLPH50" localSheetId="4" hidden="1">[26]daily!#REF!</definedName>
    <definedName name="BLPH50" localSheetId="5" hidden="1">[26]daily!#REF!</definedName>
    <definedName name="BLPH50" localSheetId="13" hidden="1">[26]daily!#REF!</definedName>
    <definedName name="BLPH50" localSheetId="14" hidden="1">[26]daily!#REF!</definedName>
    <definedName name="BLPH50" hidden="1">[26]daily!#REF!</definedName>
    <definedName name="BLPH51" localSheetId="15" hidden="1">[26]daily!#REF!</definedName>
    <definedName name="BLPH51" localSheetId="1" hidden="1">[26]daily!#REF!</definedName>
    <definedName name="BLPH51" localSheetId="2" hidden="1">[26]daily!#REF!</definedName>
    <definedName name="BLPH51" localSheetId="3" hidden="1">[26]daily!#REF!</definedName>
    <definedName name="BLPH51" localSheetId="4" hidden="1">[26]daily!#REF!</definedName>
    <definedName name="BLPH51" localSheetId="5" hidden="1">[26]daily!#REF!</definedName>
    <definedName name="BLPH51" hidden="1">[26]daily!#REF!</definedName>
    <definedName name="BLPH53" localSheetId="15" hidden="1">[26]daily!#REF!</definedName>
    <definedName name="BLPH53" localSheetId="1" hidden="1">[26]daily!#REF!</definedName>
    <definedName name="BLPH53" localSheetId="2" hidden="1">[26]daily!#REF!</definedName>
    <definedName name="BLPH53" localSheetId="4" hidden="1">[26]daily!#REF!</definedName>
    <definedName name="BLPH53" localSheetId="5" hidden="1">[26]daily!#REF!</definedName>
    <definedName name="BLPH53" hidden="1">[26]daily!#REF!</definedName>
    <definedName name="BLPH54" localSheetId="15" hidden="1">[26]daily!#REF!</definedName>
    <definedName name="BLPH54" localSheetId="1" hidden="1">[26]daily!#REF!</definedName>
    <definedName name="BLPH54" localSheetId="2" hidden="1">[26]daily!#REF!</definedName>
    <definedName name="BLPH54" localSheetId="4" hidden="1">[26]daily!#REF!</definedName>
    <definedName name="BLPH54" localSheetId="5" hidden="1">[26]daily!#REF!</definedName>
    <definedName name="BLPH54" hidden="1">[26]daily!#REF!</definedName>
    <definedName name="BLPH55" localSheetId="15" hidden="1">[26]daily!#REF!</definedName>
    <definedName name="BLPH55" localSheetId="1" hidden="1">[26]daily!#REF!</definedName>
    <definedName name="BLPH55" localSheetId="2" hidden="1">[26]daily!#REF!</definedName>
    <definedName name="BLPH55" hidden="1">[26]daily!#REF!</definedName>
    <definedName name="BLPH56" localSheetId="15" hidden="1">[26]daily!#REF!</definedName>
    <definedName name="BLPH56" localSheetId="1" hidden="1">[26]daily!#REF!</definedName>
    <definedName name="BLPH56" localSheetId="2" hidden="1">[26]daily!#REF!</definedName>
    <definedName name="BLPH56" hidden="1">[26]daily!#REF!</definedName>
    <definedName name="BLPH57" localSheetId="15" hidden="1">[26]daily!#REF!</definedName>
    <definedName name="BLPH57" localSheetId="1" hidden="1">[26]daily!#REF!</definedName>
    <definedName name="BLPH57" localSheetId="2" hidden="1">[26]daily!#REF!</definedName>
    <definedName name="BLPH57" hidden="1">[26]daily!#REF!</definedName>
    <definedName name="BLPH6" hidden="1">'[24]Ex rate bloom'!$P$4</definedName>
    <definedName name="BLPH7" hidden="1">'[24]Ex rate bloom'!$S$4</definedName>
    <definedName name="BLPH8" hidden="1">'[24]Ex rate bloom'!$V$4</definedName>
    <definedName name="BLPH9" localSheetId="15" hidden="1">#REF!</definedName>
    <definedName name="BLPH9" localSheetId="1" hidden="1">#REF!</definedName>
    <definedName name="BLPH9" localSheetId="2" hidden="1">#REF!</definedName>
    <definedName name="BLPH9" localSheetId="3" hidden="1">#REF!</definedName>
    <definedName name="BLPH9" localSheetId="4" hidden="1">#REF!</definedName>
    <definedName name="BLPH9" localSheetId="5" hidden="1">#REF!</definedName>
    <definedName name="BLPH9" localSheetId="13" hidden="1">#REF!</definedName>
    <definedName name="BLPH9" localSheetId="14" hidden="1">#REF!</definedName>
    <definedName name="BLPH9" hidden="1">#REF!</definedName>
    <definedName name="board" localSheetId="15" hidden="1">{FALSE,FALSE,-1.25,-15.5,484.5,276.75,FALSE,FALSE,TRUE,TRUE,0,12,#N/A,46,#N/A,2.93460490463215,15.35,1,FALSE,FALSE,3,TRUE,1,FALSE,100,"Swvu.PLA1.","ACwvu.PLA1.",#N/A,FALSE,FALSE,0,0,0,0,2,"","",TRUE,TRUE,FALSE,FALSE,1,60,#N/A,#N/A,FALSE,FALSE,FALSE,FALSE,FALSE,FALSE,FALSE,9,65532,65532,FALSE,FALSE,TRUE,TRUE,TRUE}</definedName>
    <definedName name="board" localSheetId="3" hidden="1">{FALSE,FALSE,-1.25,-15.5,484.5,276.75,FALSE,FALSE,TRUE,TRUE,0,12,#N/A,46,#N/A,2.93460490463215,15.35,1,FALSE,FALSE,3,TRUE,1,FALSE,100,"Swvu.PLA1.","ACwvu.PLA1.",#N/A,FALSE,FALSE,0,0,0,0,2,"","",TRUE,TRUE,FALSE,FALSE,1,60,#N/A,#N/A,FALSE,FALSE,FALSE,FALSE,FALSE,FALSE,FALSE,9,65532,65532,FALSE,FALSE,TRUE,TRUE,TRUE}</definedName>
    <definedName name="board" localSheetId="4" hidden="1">{FALSE,FALSE,-1.25,-15.5,484.5,276.75,FALSE,FALSE,TRUE,TRUE,0,12,#N/A,46,#N/A,2.93460490463215,15.35,1,FALSE,FALSE,3,TRUE,1,FALSE,100,"Swvu.PLA1.","ACwvu.PLA1.",#N/A,FALSE,FALSE,0,0,0,0,2,"","",TRUE,TRUE,FALSE,FALSE,1,60,#N/A,#N/A,FALSE,FALSE,FALSE,FALSE,FALSE,FALSE,FALSE,9,65532,65532,FALSE,FALSE,TRUE,TRUE,TRUE}</definedName>
    <definedName name="board" localSheetId="5" hidden="1">{FALSE,FALSE,-1.25,-15.5,484.5,276.75,FALSE,FALSE,TRUE,TRUE,0,12,#N/A,46,#N/A,2.93460490463215,15.35,1,FALSE,FALSE,3,TRUE,1,FALSE,100,"Swvu.PLA1.","ACwvu.PLA1.",#N/A,FALSE,FALSE,0,0,0,0,2,"","",TRUE,TRUE,FALSE,FALSE,1,60,#N/A,#N/A,FALSE,FALSE,FALSE,FALSE,FALSE,FALSE,FALSE,9,65532,65532,FALSE,FALSE,TRUE,TRUE,TRUE}</definedName>
    <definedName name="board" localSheetId="7" hidden="1">{FALSE,FALSE,-1.25,-15.5,484.5,276.75,FALSE,FALSE,TRUE,TRUE,0,12,#N/A,46,#N/A,2.93460490463215,15.35,1,FALSE,FALSE,3,TRUE,1,FALSE,100,"Swvu.PLA1.","ACwvu.PLA1.",#N/A,FALSE,FALSE,0,0,0,0,2,"","",TRUE,TRUE,FALSE,FALSE,1,60,#N/A,#N/A,FALSE,FALSE,FALSE,FALSE,FALSE,FALSE,FALSE,9,65532,65532,FALSE,FALSE,TRUE,TRUE,TRUE}</definedName>
    <definedName name="board" localSheetId="8" hidden="1">{FALSE,FALSE,-1.25,-15.5,484.5,276.75,FALSE,FALSE,TRUE,TRUE,0,12,#N/A,46,#N/A,2.93460490463215,15.35,1,FALSE,FALSE,3,TRUE,1,FALSE,100,"Swvu.PLA1.","ACwvu.PLA1.",#N/A,FALSE,FALSE,0,0,0,0,2,"","",TRUE,TRUE,FALSE,FALSE,1,60,#N/A,#N/A,FALSE,FALSE,FALSE,FALSE,FALSE,FALSE,FALSE,9,65532,65532,FALSE,FALSE,TRUE,TRUE,TRUE}</definedName>
    <definedName name="board" localSheetId="9" hidden="1">{FALSE,FALSE,-1.25,-15.5,484.5,276.75,FALSE,FALSE,TRUE,TRUE,0,12,#N/A,46,#N/A,2.93460490463215,15.35,1,FALSE,FALSE,3,TRUE,1,FALSE,100,"Swvu.PLA1.","ACwvu.PLA1.",#N/A,FALSE,FALSE,0,0,0,0,2,"","",TRUE,TRUE,FALSE,FALSE,1,60,#N/A,#N/A,FALSE,FALSE,FALSE,FALSE,FALSE,FALSE,FALSE,9,65532,65532,FALSE,FALSE,TRUE,TRUE,TRUE}</definedName>
    <definedName name="board" localSheetId="10" hidden="1">{FALSE,FALSE,-1.25,-15.5,484.5,276.75,FALSE,FALSE,TRUE,TRUE,0,12,#N/A,46,#N/A,2.93460490463215,15.35,1,FALSE,FALSE,3,TRUE,1,FALSE,100,"Swvu.PLA1.","ACwvu.PLA1.",#N/A,FALSE,FALSE,0,0,0,0,2,"","",TRUE,TRUE,FALSE,FALSE,1,60,#N/A,#N/A,FALSE,FALSE,FALSE,FALSE,FALSE,FALSE,FALSE,9,65532,65532,FALSE,FALSE,TRUE,TRUE,TRUE}</definedName>
    <definedName name="board" localSheetId="11" hidden="1">{FALSE,FALSE,-1.25,-15.5,484.5,276.75,FALSE,FALSE,TRUE,TRUE,0,12,#N/A,46,#N/A,2.93460490463215,15.35,1,FALSE,FALSE,3,TRUE,1,FALSE,100,"Swvu.PLA1.","ACwvu.PLA1.",#N/A,FALSE,FALSE,0,0,0,0,2,"","",TRUE,TRUE,FALSE,FALSE,1,60,#N/A,#N/A,FALSE,FALSE,FALSE,FALSE,FALSE,FALSE,FALSE,9,65532,65532,FALSE,FALSE,TRUE,TRUE,TRUE}</definedName>
    <definedName name="board" localSheetId="12" hidden="1">{FALSE,FALSE,-1.25,-15.5,484.5,276.75,FALSE,FALSE,TRUE,TRUE,0,12,#N/A,46,#N/A,2.93460490463215,15.35,1,FALSE,FALSE,3,TRUE,1,FALSE,100,"Swvu.PLA1.","ACwvu.PLA1.",#N/A,FALSE,FALSE,0,0,0,0,2,"","",TRUE,TRUE,FALSE,FALSE,1,60,#N/A,#N/A,FALSE,FALSE,FALSE,FALSE,FALSE,FALSE,FALSE,9,65532,65532,FALSE,FALSE,TRUE,TRUE,TRUE}</definedName>
    <definedName name="board" localSheetId="13" hidden="1">{FALSE,FALSE,-1.25,-15.5,484.5,276.75,FALSE,FALSE,TRUE,TRUE,0,12,#N/A,46,#N/A,2.93460490463215,15.35,1,FALSE,FALSE,3,TRUE,1,FALSE,100,"Swvu.PLA1.","ACwvu.PLA1.",#N/A,FALSE,FALSE,0,0,0,0,2,"","",TRUE,TRUE,FALSE,FALSE,1,60,#N/A,#N/A,FALSE,FALSE,FALSE,FALSE,FALSE,FALSE,FALSE,9,65532,65532,FALSE,FALSE,TRUE,TRUE,TRUE}</definedName>
    <definedName name="board" localSheetId="14"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caja" localSheetId="15" hidden="1">{FALSE,FALSE,-1.25,-15.5,484.5,276.75,FALSE,FALSE,TRUE,TRUE,0,12,#N/A,46,#N/A,2.93460490463215,15.35,1,FALSE,FALSE,3,TRUE,1,FALSE,100,"Swvu.PLA1.","ACwvu.PLA1.",#N/A,FALSE,FALSE,0,0,0,0,2,"","",TRUE,TRUE,FALSE,FALSE,1,60,#N/A,#N/A,FALSE,FALSE,FALSE,FALSE,FALSE,FALSE,FALSE,9,65532,65532,FALSE,FALSE,TRUE,TRUE,TRUE}</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localSheetId="4"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8" hidden="1">{FALSE,FALSE,-1.25,-15.5,484.5,276.75,FALSE,FALSE,TRUE,TRUE,0,12,#N/A,46,#N/A,2.93460490463215,15.35,1,FALSE,FALSE,3,TRUE,1,FALSE,100,"Swvu.PLA1.","ACwvu.PLA1.",#N/A,FALSE,FALSE,0,0,0,0,2,"","",TRUE,TRUE,FALSE,FALSE,1,60,#N/A,#N/A,FALSE,FALSE,FALSE,FALSE,FALSE,FALSE,FALSE,9,65532,65532,FALSE,FALSE,TRUE,TRUE,TRUE}</definedName>
    <definedName name="caja" localSheetId="9" hidden="1">{FALSE,FALSE,-1.25,-15.5,484.5,276.75,FALSE,FALSE,TRUE,TRUE,0,12,#N/A,46,#N/A,2.93460490463215,15.35,1,FALSE,FALSE,3,TRUE,1,FALSE,100,"Swvu.PLA1.","ACwvu.PLA1.",#N/A,FALSE,FALSE,0,0,0,0,2,"","",TRUE,TRUE,FALSE,FALSE,1,60,#N/A,#N/A,FALSE,FALSE,FALSE,FALSE,FALSE,FALSE,FALSE,9,65532,65532,FALSE,FALSE,TRUE,TRUE,TRUE}</definedName>
    <definedName name="caja" localSheetId="10" hidden="1">{FALSE,FALSE,-1.25,-15.5,484.5,276.75,FALSE,FALSE,TRUE,TRUE,0,12,#N/A,46,#N/A,2.93460490463215,15.35,1,FALSE,FALSE,3,TRUE,1,FALSE,100,"Swvu.PLA1.","ACwvu.PLA1.",#N/A,FALSE,FALSE,0,0,0,0,2,"","",TRUE,TRUE,FALSE,FALSE,1,60,#N/A,#N/A,FALSE,FALSE,FALSE,FALSE,FALSE,FALSE,FALSE,9,65532,65532,FALSE,FALSE,TRUE,TRUE,TRUE}</definedName>
    <definedName name="caja" localSheetId="11" hidden="1">{FALSE,FALSE,-1.25,-15.5,484.5,276.75,FALSE,FALSE,TRUE,TRUE,0,12,#N/A,46,#N/A,2.93460490463215,15.35,1,FALSE,FALSE,3,TRUE,1,FALSE,100,"Swvu.PLA1.","ACwvu.PLA1.",#N/A,FALSE,FALSE,0,0,0,0,2,"","",TRUE,TRUE,FALSE,FALSE,1,60,#N/A,#N/A,FALSE,FALSE,FALSE,FALSE,FALSE,FALSE,FALSE,9,65532,65532,FALSE,FALSE,TRUE,TRUE,TRUE}</definedName>
    <definedName name="caja" localSheetId="12" hidden="1">{FALSE,FALSE,-1.25,-15.5,484.5,276.75,FALSE,FALSE,TRUE,TRUE,0,12,#N/A,46,#N/A,2.93460490463215,15.35,1,FALSE,FALSE,3,TRUE,1,FALSE,100,"Swvu.PLA1.","ACwvu.PLA1.",#N/A,FALSE,FALSE,0,0,0,0,2,"","",TRUE,TRUE,FALSE,FALSE,1,60,#N/A,#N/A,FALSE,FALSE,FALSE,FALSE,FALSE,FALSE,FALSE,9,65532,65532,FALSE,FALSE,TRUE,TRUE,TRUE}</definedName>
    <definedName name="caja" localSheetId="13" hidden="1">{FALSE,FALSE,-1.25,-15.5,484.5,276.75,FALSE,FALSE,TRUE,TRUE,0,12,#N/A,46,#N/A,2.93460490463215,15.35,1,FALSE,FALSE,3,TRUE,1,FALSE,100,"Swvu.PLA1.","ACwvu.PLA1.",#N/A,FALSE,FALSE,0,0,0,0,2,"","",TRUE,TRUE,FALSE,FALSE,1,60,#N/A,#N/A,FALSE,FALSE,FALSE,FALSE,FALSE,FALSE,FALSE,9,65532,65532,FALSE,FALSE,TRUE,TRUE,TRUE}</definedName>
    <definedName name="caja" localSheetId="14"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5" hidden="1">{FALSE,FALSE,-1.25,-15.5,484.5,276.75,FALSE,FALSE,TRUE,TRUE,0,12,#N/A,46,#N/A,2.93460490463215,15.35,1,FALSE,FALSE,3,TRUE,1,FALSE,100,"Swvu.PLA1.","ACwvu.PLA1.",#N/A,FALSE,FALSE,0,0,0,0,2,"","",TRUE,TRUE,FALSE,FALSE,1,60,#N/A,#N/A,FALSE,FALSE,FALSE,FALSE,FALSE,FALSE,FALSE,9,65532,65532,FALSE,FALSE,TRUE,TRUE,TRUE}</definedName>
    <definedName name="Caja1" localSheetId="3" hidden="1">{FALSE,FALSE,-1.25,-15.5,484.5,276.75,FALSE,FALSE,TRUE,TRUE,0,12,#N/A,46,#N/A,2.93460490463215,15.35,1,FALSE,FALSE,3,TRUE,1,FALSE,100,"Swvu.PLA1.","ACwvu.PLA1.",#N/A,FALSE,FALSE,0,0,0,0,2,"","",TRUE,TRUE,FALSE,FALSE,1,60,#N/A,#N/A,FALSE,FALSE,FALSE,FALSE,FALSE,FALSE,FALSE,9,65532,65532,FALSE,FALSE,TRUE,TRUE,TRUE}</definedName>
    <definedName name="Caja1" localSheetId="4" hidden="1">{FALSE,FALSE,-1.25,-15.5,484.5,276.75,FALSE,FALSE,TRUE,TRUE,0,12,#N/A,46,#N/A,2.93460490463215,15.35,1,FALSE,FALSE,3,TRUE,1,FALSE,100,"Swvu.PLA1.","ACwvu.PLA1.",#N/A,FALSE,FALSE,0,0,0,0,2,"","",TRUE,TRUE,FALSE,FALSE,1,60,#N/A,#N/A,FALSE,FALSE,FALSE,FALSE,FALSE,FALSE,FALSE,9,65532,65532,FALSE,FALSE,TRUE,TRUE,TRUE}</definedName>
    <definedName name="Caja1" localSheetId="5" hidden="1">{FALSE,FALSE,-1.25,-15.5,484.5,276.75,FALSE,FALSE,TRUE,TRUE,0,12,#N/A,46,#N/A,2.93460490463215,15.35,1,FALSE,FALSE,3,TRUE,1,FALSE,100,"Swvu.PLA1.","ACwvu.PLA1.",#N/A,FALSE,FALSE,0,0,0,0,2,"","",TRUE,TRUE,FALSE,FALSE,1,60,#N/A,#N/A,FALSE,FALSE,FALSE,FALSE,FALSE,FALSE,FALSE,9,65532,65532,FALSE,FALSE,TRUE,TRUE,TRUE}</definedName>
    <definedName name="Caja1" localSheetId="7" hidden="1">{FALSE,FALSE,-1.25,-15.5,484.5,276.75,FALSE,FALSE,TRUE,TRUE,0,12,#N/A,46,#N/A,2.93460490463215,15.35,1,FALSE,FALSE,3,TRUE,1,FALSE,100,"Swvu.PLA1.","ACwvu.PLA1.",#N/A,FALSE,FALSE,0,0,0,0,2,"","",TRUE,TRUE,FALSE,FALSE,1,60,#N/A,#N/A,FALSE,FALSE,FALSE,FALSE,FALSE,FALSE,FALSE,9,65532,65532,FALSE,FALSE,TRUE,TRUE,TRUE}</definedName>
    <definedName name="Caja1" localSheetId="8" hidden="1">{FALSE,FALSE,-1.25,-15.5,484.5,276.75,FALSE,FALSE,TRUE,TRUE,0,12,#N/A,46,#N/A,2.93460490463215,15.35,1,FALSE,FALSE,3,TRUE,1,FALSE,100,"Swvu.PLA1.","ACwvu.PLA1.",#N/A,FALSE,FALSE,0,0,0,0,2,"","",TRUE,TRUE,FALSE,FALSE,1,60,#N/A,#N/A,FALSE,FALSE,FALSE,FALSE,FALSE,FALSE,FALSE,9,65532,65532,FALSE,FALSE,TRUE,TRUE,TRUE}</definedName>
    <definedName name="Caja1" localSheetId="9" hidden="1">{FALSE,FALSE,-1.25,-15.5,484.5,276.75,FALSE,FALSE,TRUE,TRUE,0,12,#N/A,46,#N/A,2.93460490463215,15.35,1,FALSE,FALSE,3,TRUE,1,FALSE,100,"Swvu.PLA1.","ACwvu.PLA1.",#N/A,FALSE,FALSE,0,0,0,0,2,"","",TRUE,TRUE,FALSE,FALSE,1,60,#N/A,#N/A,FALSE,FALSE,FALSE,FALSE,FALSE,FALSE,FALSE,9,65532,65532,FALSE,FALSE,TRUE,TRUE,TRUE}</definedName>
    <definedName name="Caja1" localSheetId="10" hidden="1">{FALSE,FALSE,-1.25,-15.5,484.5,276.75,FALSE,FALSE,TRUE,TRUE,0,12,#N/A,46,#N/A,2.93460490463215,15.35,1,FALSE,FALSE,3,TRUE,1,FALSE,100,"Swvu.PLA1.","ACwvu.PLA1.",#N/A,FALSE,FALSE,0,0,0,0,2,"","",TRUE,TRUE,FALSE,FALSE,1,60,#N/A,#N/A,FALSE,FALSE,FALSE,FALSE,FALSE,FALSE,FALSE,9,65532,65532,FALSE,FALSE,TRUE,TRUE,TRUE}</definedName>
    <definedName name="Caja1" localSheetId="11" hidden="1">{FALSE,FALSE,-1.25,-15.5,484.5,276.75,FALSE,FALSE,TRUE,TRUE,0,12,#N/A,46,#N/A,2.93460490463215,15.35,1,FALSE,FALSE,3,TRUE,1,FALSE,100,"Swvu.PLA1.","ACwvu.PLA1.",#N/A,FALSE,FALSE,0,0,0,0,2,"","",TRUE,TRUE,FALSE,FALSE,1,60,#N/A,#N/A,FALSE,FALSE,FALSE,FALSE,FALSE,FALSE,FALSE,9,65532,65532,FALSE,FALSE,TRUE,TRUE,TRUE}</definedName>
    <definedName name="Caja1" localSheetId="12" hidden="1">{FALSE,FALSE,-1.25,-15.5,484.5,276.75,FALSE,FALSE,TRUE,TRUE,0,12,#N/A,46,#N/A,2.93460490463215,15.35,1,FALSE,FALSE,3,TRUE,1,FALSE,100,"Swvu.PLA1.","ACwvu.PLA1.",#N/A,FALSE,FALSE,0,0,0,0,2,"","",TRUE,TRUE,FALSE,FALSE,1,60,#N/A,#N/A,FALSE,FALSE,FALSE,FALSE,FALSE,FALSE,FALSE,9,65532,65532,FALSE,FALSE,TRUE,TRUE,TRUE}</definedName>
    <definedName name="Caja1" localSheetId="13" hidden="1">{FALSE,FALSE,-1.25,-15.5,484.5,276.75,FALSE,FALSE,TRUE,TRUE,0,12,#N/A,46,#N/A,2.93460490463215,15.35,1,FALSE,FALSE,3,TRUE,1,FALSE,100,"Swvu.PLA1.","ACwvu.PLA1.",#N/A,FALSE,FALSE,0,0,0,0,2,"","",TRUE,TRUE,FALSE,FALSE,1,60,#N/A,#N/A,FALSE,FALSE,FALSE,FALSE,FALSE,FALSE,FALSE,9,65532,65532,FALSE,FALSE,TRUE,TRUE,TRUE}</definedName>
    <definedName name="Caja1" localSheetId="14"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5" hidden="1">{FALSE,FALSE,-1.25,-15.5,484.5,276.75,FALSE,FALSE,TRUE,TRUE,0,12,#N/A,46,#N/A,2.93460490463215,15.35,1,FALSE,FALSE,3,TRUE,1,FALSE,100,"Swvu.PLA1.","ACwvu.PLA1.",#N/A,FALSE,FALSE,0,0,0,0,2,"","",TRUE,TRUE,FALSE,FALSE,1,60,#N/A,#N/A,FALSE,FALSE,FALSE,FALSE,FALSE,FALSE,FALSE,9,65532,65532,FALSE,FALSE,TRUE,TRUE,TRUE}</definedName>
    <definedName name="caja2" localSheetId="3" hidden="1">{FALSE,FALSE,-1.25,-15.5,484.5,276.75,FALSE,FALSE,TRUE,TRUE,0,12,#N/A,46,#N/A,2.93460490463215,15.35,1,FALSE,FALSE,3,TRUE,1,FALSE,100,"Swvu.PLA1.","ACwvu.PLA1.",#N/A,FALSE,FALSE,0,0,0,0,2,"","",TRUE,TRUE,FALSE,FALSE,1,60,#N/A,#N/A,FALSE,FALSE,FALSE,FALSE,FALSE,FALSE,FALSE,9,65532,65532,FALSE,FALSE,TRUE,TRUE,TRUE}</definedName>
    <definedName name="caja2" localSheetId="4" hidden="1">{FALSE,FALSE,-1.25,-15.5,484.5,276.75,FALSE,FALSE,TRUE,TRUE,0,12,#N/A,46,#N/A,2.93460490463215,15.35,1,FALSE,FALSE,3,TRUE,1,FALSE,100,"Swvu.PLA1.","ACwvu.PLA1.",#N/A,FALSE,FALSE,0,0,0,0,2,"","",TRUE,TRUE,FALSE,FALSE,1,60,#N/A,#N/A,FALSE,FALSE,FALSE,FALSE,FALSE,FALSE,FALSE,9,65532,65532,FALSE,FALSE,TRUE,TRUE,TRUE}</definedName>
    <definedName name="caja2" localSheetId="5" hidden="1">{FALSE,FALSE,-1.25,-15.5,484.5,276.75,FALSE,FALSE,TRUE,TRUE,0,12,#N/A,46,#N/A,2.93460490463215,15.35,1,FALSE,FALSE,3,TRUE,1,FALSE,100,"Swvu.PLA1.","ACwvu.PLA1.",#N/A,FALSE,FALSE,0,0,0,0,2,"","",TRUE,TRUE,FALSE,FALSE,1,60,#N/A,#N/A,FALSE,FALSE,FALSE,FALSE,FALSE,FALSE,FALSE,9,65532,65532,FALSE,FALSE,TRUE,TRUE,TRUE}</definedName>
    <definedName name="caja2" localSheetId="7" hidden="1">{FALSE,FALSE,-1.25,-15.5,484.5,276.75,FALSE,FALSE,TRUE,TRUE,0,12,#N/A,46,#N/A,2.93460490463215,15.35,1,FALSE,FALSE,3,TRUE,1,FALSE,100,"Swvu.PLA1.","ACwvu.PLA1.",#N/A,FALSE,FALSE,0,0,0,0,2,"","",TRUE,TRUE,FALSE,FALSE,1,60,#N/A,#N/A,FALSE,FALSE,FALSE,FALSE,FALSE,FALSE,FALSE,9,65532,65532,FALSE,FALSE,TRUE,TRUE,TRUE}</definedName>
    <definedName name="caja2" localSheetId="8" hidden="1">{FALSE,FALSE,-1.25,-15.5,484.5,276.75,FALSE,FALSE,TRUE,TRUE,0,12,#N/A,46,#N/A,2.93460490463215,15.35,1,FALSE,FALSE,3,TRUE,1,FALSE,100,"Swvu.PLA1.","ACwvu.PLA1.",#N/A,FALSE,FALSE,0,0,0,0,2,"","",TRUE,TRUE,FALSE,FALSE,1,60,#N/A,#N/A,FALSE,FALSE,FALSE,FALSE,FALSE,FALSE,FALSE,9,65532,65532,FALSE,FALSE,TRUE,TRUE,TRUE}</definedName>
    <definedName name="caja2" localSheetId="9" hidden="1">{FALSE,FALSE,-1.25,-15.5,484.5,276.75,FALSE,FALSE,TRUE,TRUE,0,12,#N/A,46,#N/A,2.93460490463215,15.35,1,FALSE,FALSE,3,TRUE,1,FALSE,100,"Swvu.PLA1.","ACwvu.PLA1.",#N/A,FALSE,FALSE,0,0,0,0,2,"","",TRUE,TRUE,FALSE,FALSE,1,60,#N/A,#N/A,FALSE,FALSE,FALSE,FALSE,FALSE,FALSE,FALSE,9,65532,65532,FALSE,FALSE,TRUE,TRUE,TRUE}</definedName>
    <definedName name="caja2" localSheetId="10" hidden="1">{FALSE,FALSE,-1.25,-15.5,484.5,276.75,FALSE,FALSE,TRUE,TRUE,0,12,#N/A,46,#N/A,2.93460490463215,15.35,1,FALSE,FALSE,3,TRUE,1,FALSE,100,"Swvu.PLA1.","ACwvu.PLA1.",#N/A,FALSE,FALSE,0,0,0,0,2,"","",TRUE,TRUE,FALSE,FALSE,1,60,#N/A,#N/A,FALSE,FALSE,FALSE,FALSE,FALSE,FALSE,FALSE,9,65532,65532,FALSE,FALSE,TRUE,TRUE,TRUE}</definedName>
    <definedName name="caja2" localSheetId="11" hidden="1">{FALSE,FALSE,-1.25,-15.5,484.5,276.75,FALSE,FALSE,TRUE,TRUE,0,12,#N/A,46,#N/A,2.93460490463215,15.35,1,FALSE,FALSE,3,TRUE,1,FALSE,100,"Swvu.PLA1.","ACwvu.PLA1.",#N/A,FALSE,FALSE,0,0,0,0,2,"","",TRUE,TRUE,FALSE,FALSE,1,60,#N/A,#N/A,FALSE,FALSE,FALSE,FALSE,FALSE,FALSE,FALSE,9,65532,65532,FALSE,FALSE,TRUE,TRUE,TRUE}</definedName>
    <definedName name="caja2" localSheetId="12" hidden="1">{FALSE,FALSE,-1.25,-15.5,484.5,276.75,FALSE,FALSE,TRUE,TRUE,0,12,#N/A,46,#N/A,2.93460490463215,15.35,1,FALSE,FALSE,3,TRUE,1,FALSE,100,"Swvu.PLA1.","ACwvu.PLA1.",#N/A,FALSE,FALSE,0,0,0,0,2,"","",TRUE,TRUE,FALSE,FALSE,1,60,#N/A,#N/A,FALSE,FALSE,FALSE,FALSE,FALSE,FALSE,FALSE,9,65532,65532,FALSE,FALSE,TRUE,TRUE,TRUE}</definedName>
    <definedName name="caja2" localSheetId="13" hidden="1">{FALSE,FALSE,-1.25,-15.5,484.5,276.75,FALSE,FALSE,TRUE,TRUE,0,12,#N/A,46,#N/A,2.93460490463215,15.35,1,FALSE,FALSE,3,TRUE,1,FALSE,100,"Swvu.PLA1.","ACwvu.PLA1.",#N/A,FALSE,FALSE,0,0,0,0,2,"","",TRUE,TRUE,FALSE,FALSE,1,60,#N/A,#N/A,FALSE,FALSE,FALSE,FALSE,FALSE,FALSE,FALSE,9,65532,65532,FALSE,FALSE,TRUE,TRUE,TRUE}</definedName>
    <definedName name="caja2" localSheetId="14"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5" hidden="1">{FALSE,FALSE,-1.25,-15.5,484.5,276.75,FALSE,FALSE,TRUE,TRUE,0,12,#N/A,46,#N/A,2.93460490463215,15.35,1,FALSE,FALSE,3,TRUE,1,FALSE,100,"Swvu.PLA1.","ACwvu.PLA1.",#N/A,FALSE,FALSE,0,0,0,0,2,"","",TRUE,TRUE,FALSE,FALSE,1,60,#N/A,#N/A,FALSE,FALSE,FALSE,FALSE,FALSE,FALSE,FALSE,9,65532,65532,FALSE,FALSE,TRUE,TRUE,TRUE}</definedName>
    <definedName name="caja3" localSheetId="3" hidden="1">{FALSE,FALSE,-1.25,-15.5,484.5,276.75,FALSE,FALSE,TRUE,TRUE,0,12,#N/A,46,#N/A,2.93460490463215,15.35,1,FALSE,FALSE,3,TRUE,1,FALSE,100,"Swvu.PLA1.","ACwvu.PLA1.",#N/A,FALSE,FALSE,0,0,0,0,2,"","",TRUE,TRUE,FALSE,FALSE,1,60,#N/A,#N/A,FALSE,FALSE,FALSE,FALSE,FALSE,FALSE,FALSE,9,65532,65532,FALSE,FALSE,TRUE,TRUE,TRUE}</definedName>
    <definedName name="caja3" localSheetId="4" hidden="1">{FALSE,FALSE,-1.25,-15.5,484.5,276.75,FALSE,FALSE,TRUE,TRUE,0,12,#N/A,46,#N/A,2.93460490463215,15.35,1,FALSE,FALSE,3,TRUE,1,FALSE,100,"Swvu.PLA1.","ACwvu.PLA1.",#N/A,FALSE,FALSE,0,0,0,0,2,"","",TRUE,TRUE,FALSE,FALSE,1,60,#N/A,#N/A,FALSE,FALSE,FALSE,FALSE,FALSE,FALSE,FALSE,9,65532,65532,FALSE,FALSE,TRUE,TRUE,TRUE}</definedName>
    <definedName name="caja3" localSheetId="5" hidden="1">{FALSE,FALSE,-1.25,-15.5,484.5,276.75,FALSE,FALSE,TRUE,TRUE,0,12,#N/A,46,#N/A,2.93460490463215,15.35,1,FALSE,FALSE,3,TRUE,1,FALSE,100,"Swvu.PLA1.","ACwvu.PLA1.",#N/A,FALSE,FALSE,0,0,0,0,2,"","",TRUE,TRUE,FALSE,FALSE,1,60,#N/A,#N/A,FALSE,FALSE,FALSE,FALSE,FALSE,FALSE,FALSE,9,65532,65532,FALSE,FALSE,TRUE,TRUE,TRUE}</definedName>
    <definedName name="caja3" localSheetId="7" hidden="1">{FALSE,FALSE,-1.25,-15.5,484.5,276.75,FALSE,FALSE,TRUE,TRUE,0,12,#N/A,46,#N/A,2.93460490463215,15.35,1,FALSE,FALSE,3,TRUE,1,FALSE,100,"Swvu.PLA1.","ACwvu.PLA1.",#N/A,FALSE,FALSE,0,0,0,0,2,"","",TRUE,TRUE,FALSE,FALSE,1,60,#N/A,#N/A,FALSE,FALSE,FALSE,FALSE,FALSE,FALSE,FALSE,9,65532,65532,FALSE,FALSE,TRUE,TRUE,TRUE}</definedName>
    <definedName name="caja3" localSheetId="8" hidden="1">{FALSE,FALSE,-1.25,-15.5,484.5,276.75,FALSE,FALSE,TRUE,TRUE,0,12,#N/A,46,#N/A,2.93460490463215,15.35,1,FALSE,FALSE,3,TRUE,1,FALSE,100,"Swvu.PLA1.","ACwvu.PLA1.",#N/A,FALSE,FALSE,0,0,0,0,2,"","",TRUE,TRUE,FALSE,FALSE,1,60,#N/A,#N/A,FALSE,FALSE,FALSE,FALSE,FALSE,FALSE,FALSE,9,65532,65532,FALSE,FALSE,TRUE,TRUE,TRUE}</definedName>
    <definedName name="caja3" localSheetId="9" hidden="1">{FALSE,FALSE,-1.25,-15.5,484.5,276.75,FALSE,FALSE,TRUE,TRUE,0,12,#N/A,46,#N/A,2.93460490463215,15.35,1,FALSE,FALSE,3,TRUE,1,FALSE,100,"Swvu.PLA1.","ACwvu.PLA1.",#N/A,FALSE,FALSE,0,0,0,0,2,"","",TRUE,TRUE,FALSE,FALSE,1,60,#N/A,#N/A,FALSE,FALSE,FALSE,FALSE,FALSE,FALSE,FALSE,9,65532,65532,FALSE,FALSE,TRUE,TRUE,TRUE}</definedName>
    <definedName name="caja3" localSheetId="10" hidden="1">{FALSE,FALSE,-1.25,-15.5,484.5,276.75,FALSE,FALSE,TRUE,TRUE,0,12,#N/A,46,#N/A,2.93460490463215,15.35,1,FALSE,FALSE,3,TRUE,1,FALSE,100,"Swvu.PLA1.","ACwvu.PLA1.",#N/A,FALSE,FALSE,0,0,0,0,2,"","",TRUE,TRUE,FALSE,FALSE,1,60,#N/A,#N/A,FALSE,FALSE,FALSE,FALSE,FALSE,FALSE,FALSE,9,65532,65532,FALSE,FALSE,TRUE,TRUE,TRUE}</definedName>
    <definedName name="caja3" localSheetId="11" hidden="1">{FALSE,FALSE,-1.25,-15.5,484.5,276.75,FALSE,FALSE,TRUE,TRUE,0,12,#N/A,46,#N/A,2.93460490463215,15.35,1,FALSE,FALSE,3,TRUE,1,FALSE,100,"Swvu.PLA1.","ACwvu.PLA1.",#N/A,FALSE,FALSE,0,0,0,0,2,"","",TRUE,TRUE,FALSE,FALSE,1,60,#N/A,#N/A,FALSE,FALSE,FALSE,FALSE,FALSE,FALSE,FALSE,9,65532,65532,FALSE,FALSE,TRUE,TRUE,TRUE}</definedName>
    <definedName name="caja3" localSheetId="12" hidden="1">{FALSE,FALSE,-1.25,-15.5,484.5,276.75,FALSE,FALSE,TRUE,TRUE,0,12,#N/A,46,#N/A,2.93460490463215,15.35,1,FALSE,FALSE,3,TRUE,1,FALSE,100,"Swvu.PLA1.","ACwvu.PLA1.",#N/A,FALSE,FALSE,0,0,0,0,2,"","",TRUE,TRUE,FALSE,FALSE,1,60,#N/A,#N/A,FALSE,FALSE,FALSE,FALSE,FALSE,FALSE,FALSE,9,65532,65532,FALSE,FALSE,TRUE,TRUE,TRUE}</definedName>
    <definedName name="caja3" localSheetId="13" hidden="1">{FALSE,FALSE,-1.25,-15.5,484.5,276.75,FALSE,FALSE,TRUE,TRUE,0,12,#N/A,46,#N/A,2.93460490463215,15.35,1,FALSE,FALSE,3,TRUE,1,FALSE,100,"Swvu.PLA1.","ACwvu.PLA1.",#N/A,FALSE,FALSE,0,0,0,0,2,"","",TRUE,TRUE,FALSE,FALSE,1,60,#N/A,#N/A,FALSE,FALSE,FALSE,FALSE,FALSE,FALSE,FALSE,9,65532,65532,FALSE,FALSE,TRUE,TRUE,TRUE}</definedName>
    <definedName name="caja3" localSheetId="14"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 localSheetId="15" hidden="1">'[27]2'!#REF!</definedName>
    <definedName name="car" localSheetId="1" hidden="1">'[27]2'!#REF!</definedName>
    <definedName name="car" localSheetId="2" hidden="1">'[27]2'!#REF!</definedName>
    <definedName name="car" localSheetId="3" hidden="1">'[27]2'!#REF!</definedName>
    <definedName name="car" localSheetId="4" hidden="1">'[27]2'!#REF!</definedName>
    <definedName name="car" localSheetId="13" hidden="1">'[27]2'!#REF!</definedName>
    <definedName name="car" localSheetId="14" hidden="1">'[27]2'!#REF!</definedName>
    <definedName name="car" hidden="1">'[27]2'!#REF!</definedName>
    <definedName name="CBB" localSheetId="3" hidden="1">{"Tab1",#N/A,FALSE,"P";"Tab2",#N/A,FALSE,"P"}</definedName>
    <definedName name="CBB" hidden="1">{"Tab1",#N/A,FALSE,"P";"Tab2",#N/A,FALSE,"P"}</definedName>
    <definedName name="CBXB" localSheetId="3" hidden="1">{"partial screen",#N/A,FALSE,"State_Gov't"}</definedName>
    <definedName name="CBXB" hidden="1">{"partial screen",#N/A,FALSE,"State_Gov't"}</definedName>
    <definedName name="cc" localSheetId="15" hidden="1">{"Riqfin97",#N/A,FALSE,"Tran";"Riqfinpro",#N/A,FALSE,"Tran"}</definedName>
    <definedName name="cc" localSheetId="3" hidden="1">{"Riqfin97",#N/A,FALSE,"Tran";"Riqfinpro",#N/A,FALSE,"Tran"}</definedName>
    <definedName name="cc" localSheetId="4" hidden="1">{"Riqfin97",#N/A,FALSE,"Tran";"Riqfinpro",#N/A,FALSE,"Tran"}</definedName>
    <definedName name="cc" localSheetId="5" hidden="1">{"Riqfin97",#N/A,FALSE,"Tran";"Riqfinpro",#N/A,FALSE,"Tran"}</definedName>
    <definedName name="cc" localSheetId="7" hidden="1">{"Riqfin97",#N/A,FALSE,"Tran";"Riqfinpro",#N/A,FALSE,"Tran"}</definedName>
    <definedName name="cc" localSheetId="8" hidden="1">{"Riqfin97",#N/A,FALSE,"Tran";"Riqfinpro",#N/A,FALSE,"Tran"}</definedName>
    <definedName name="cc" localSheetId="9" hidden="1">{"Riqfin97",#N/A,FALSE,"Tran";"Riqfinpro",#N/A,FALSE,"Tran"}</definedName>
    <definedName name="cc" localSheetId="10" hidden="1">{"Riqfin97",#N/A,FALSE,"Tran";"Riqfinpro",#N/A,FALSE,"Tran"}</definedName>
    <definedName name="cc" localSheetId="11" hidden="1">{"Riqfin97",#N/A,FALSE,"Tran";"Riqfinpro",#N/A,FALSE,"Tran"}</definedName>
    <definedName name="cc" localSheetId="12" hidden="1">{"Riqfin97",#N/A,FALSE,"Tran";"Riqfinpro",#N/A,FALSE,"Tran"}</definedName>
    <definedName name="cc" localSheetId="13" hidden="1">{"Riqfin97",#N/A,FALSE,"Tran";"Riqfinpro",#N/A,FALSE,"Tran"}</definedName>
    <definedName name="cc" localSheetId="14" hidden="1">{"Riqfin97",#N/A,FALSE,"Tran";"Riqfinpro",#N/A,FALSE,"Tran"}</definedName>
    <definedName name="cc" hidden="1">{"Riqfin97",#N/A,FALSE,"Tran";"Riqfinpro",#N/A,FALSE,"Tran"}</definedName>
    <definedName name="ccc" localSheetId="15" hidden="1">{"Riqfin97",#N/A,FALSE,"Tran";"Riqfinpro",#N/A,FALSE,"Tran"}</definedName>
    <definedName name="ccc" localSheetId="3" hidden="1">{"Riqfin97",#N/A,FALSE,"Tran";"Riqfinpro",#N/A,FALSE,"Tran"}</definedName>
    <definedName name="ccc" localSheetId="4" hidden="1">{"Riqfin97",#N/A,FALSE,"Tran";"Riqfinpro",#N/A,FALSE,"Tran"}</definedName>
    <definedName name="ccc" localSheetId="5" hidden="1">{"Riqfin97",#N/A,FALSE,"Tran";"Riqfinpro",#N/A,FALSE,"Tran"}</definedName>
    <definedName name="ccc" localSheetId="7" hidden="1">{"Riqfin97",#N/A,FALSE,"Tran";"Riqfinpro",#N/A,FALSE,"Tran"}</definedName>
    <definedName name="ccc" localSheetId="8" hidden="1">{"Riqfin97",#N/A,FALSE,"Tran";"Riqfinpro",#N/A,FALSE,"Tran"}</definedName>
    <definedName name="ccc" localSheetId="9" hidden="1">{"Riqfin97",#N/A,FALSE,"Tran";"Riqfinpro",#N/A,FALSE,"Tran"}</definedName>
    <definedName name="ccc" localSheetId="10" hidden="1">{"Riqfin97",#N/A,FALSE,"Tran";"Riqfinpro",#N/A,FALSE,"Tran"}</definedName>
    <definedName name="ccc" localSheetId="11" hidden="1">{"Riqfin97",#N/A,FALSE,"Tran";"Riqfinpro",#N/A,FALSE,"Tran"}</definedName>
    <definedName name="ccc" localSheetId="12" hidden="1">{"Riqfin97",#N/A,FALSE,"Tran";"Riqfinpro",#N/A,FALSE,"Tran"}</definedName>
    <definedName name="ccc" localSheetId="13" hidden="1">{"Riqfin97",#N/A,FALSE,"Tran";"Riqfinpro",#N/A,FALSE,"Tran"}</definedName>
    <definedName name="ccc" localSheetId="14" hidden="1">{"Riqfin97",#N/A,FALSE,"Tran";"Riqfinpro",#N/A,FALSE,"Tran"}</definedName>
    <definedName name="ccc" hidden="1">{"Riqfin97",#N/A,FALSE,"Tran";"Riqfinpro",#N/A,FALSE,"Tran"}</definedName>
    <definedName name="comp" localSheetId="15" hidden="1">{"BOP_TAB",#N/A,FALSE,"N";"MIDTERM_TAB",#N/A,FALSE,"O";"FUND_CRED",#N/A,FALSE,"P";"DEBT_TAB1",#N/A,FALSE,"Q";"DEBT_TAB2",#N/A,FALSE,"Q";"FORFIN_TAB1",#N/A,FALSE,"R";"FORFIN_TAB2",#N/A,FALSE,"R";"BOP_ANALY",#N/A,FALSE,"U"}</definedName>
    <definedName name="comp" localSheetId="3" hidden="1">{"BOP_TAB",#N/A,FALSE,"N";"MIDTERM_TAB",#N/A,FALSE,"O";"FUND_CRED",#N/A,FALSE,"P";"DEBT_TAB1",#N/A,FALSE,"Q";"DEBT_TAB2",#N/A,FALSE,"Q";"FORFIN_TAB1",#N/A,FALSE,"R";"FORFIN_TAB2",#N/A,FALSE,"R";"BOP_ANALY",#N/A,FALSE,"U"}</definedName>
    <definedName name="comp" localSheetId="4" hidden="1">{"BOP_TAB",#N/A,FALSE,"N";"MIDTERM_TAB",#N/A,FALSE,"O";"FUND_CRED",#N/A,FALSE,"P";"DEBT_TAB1",#N/A,FALSE,"Q";"DEBT_TAB2",#N/A,FALSE,"Q";"FORFIN_TAB1",#N/A,FALSE,"R";"FORFIN_TAB2",#N/A,FALSE,"R";"BOP_ANALY",#N/A,FALSE,"U"}</definedName>
    <definedName name="comp" localSheetId="5" hidden="1">{"BOP_TAB",#N/A,FALSE,"N";"MIDTERM_TAB",#N/A,FALSE,"O";"FUND_CRED",#N/A,FALSE,"P";"DEBT_TAB1",#N/A,FALSE,"Q";"DEBT_TAB2",#N/A,FALSE,"Q";"FORFIN_TAB1",#N/A,FALSE,"R";"FORFIN_TAB2",#N/A,FALSE,"R";"BOP_ANALY",#N/A,FALSE,"U"}</definedName>
    <definedName name="comp" localSheetId="7" hidden="1">{"BOP_TAB",#N/A,FALSE,"N";"MIDTERM_TAB",#N/A,FALSE,"O";"FUND_CRED",#N/A,FALSE,"P";"DEBT_TAB1",#N/A,FALSE,"Q";"DEBT_TAB2",#N/A,FALSE,"Q";"FORFIN_TAB1",#N/A,FALSE,"R";"FORFIN_TAB2",#N/A,FALSE,"R";"BOP_ANALY",#N/A,FALSE,"U"}</definedName>
    <definedName name="comp" localSheetId="8" hidden="1">{"BOP_TAB",#N/A,FALSE,"N";"MIDTERM_TAB",#N/A,FALSE,"O";"FUND_CRED",#N/A,FALSE,"P";"DEBT_TAB1",#N/A,FALSE,"Q";"DEBT_TAB2",#N/A,FALSE,"Q";"FORFIN_TAB1",#N/A,FALSE,"R";"FORFIN_TAB2",#N/A,FALSE,"R";"BOP_ANALY",#N/A,FALSE,"U"}</definedName>
    <definedName name="comp" localSheetId="9" hidden="1">{"BOP_TAB",#N/A,FALSE,"N";"MIDTERM_TAB",#N/A,FALSE,"O";"FUND_CRED",#N/A,FALSE,"P";"DEBT_TAB1",#N/A,FALSE,"Q";"DEBT_TAB2",#N/A,FALSE,"Q";"FORFIN_TAB1",#N/A,FALSE,"R";"FORFIN_TAB2",#N/A,FALSE,"R";"BOP_ANALY",#N/A,FALSE,"U"}</definedName>
    <definedName name="comp" localSheetId="10" hidden="1">{"BOP_TAB",#N/A,FALSE,"N";"MIDTERM_TAB",#N/A,FALSE,"O";"FUND_CRED",#N/A,FALSE,"P";"DEBT_TAB1",#N/A,FALSE,"Q";"DEBT_TAB2",#N/A,FALSE,"Q";"FORFIN_TAB1",#N/A,FALSE,"R";"FORFIN_TAB2",#N/A,FALSE,"R";"BOP_ANALY",#N/A,FALSE,"U"}</definedName>
    <definedName name="comp" localSheetId="11" hidden="1">{"BOP_TAB",#N/A,FALSE,"N";"MIDTERM_TAB",#N/A,FALSE,"O";"FUND_CRED",#N/A,FALSE,"P";"DEBT_TAB1",#N/A,FALSE,"Q";"DEBT_TAB2",#N/A,FALSE,"Q";"FORFIN_TAB1",#N/A,FALSE,"R";"FORFIN_TAB2",#N/A,FALSE,"R";"BOP_ANALY",#N/A,FALSE,"U"}</definedName>
    <definedName name="comp" localSheetId="12" hidden="1">{"BOP_TAB",#N/A,FALSE,"N";"MIDTERM_TAB",#N/A,FALSE,"O";"FUND_CRED",#N/A,FALSE,"P";"DEBT_TAB1",#N/A,FALSE,"Q";"DEBT_TAB2",#N/A,FALSE,"Q";"FORFIN_TAB1",#N/A,FALSE,"R";"FORFIN_TAB2",#N/A,FALSE,"R";"BOP_ANALY",#N/A,FALSE,"U"}</definedName>
    <definedName name="comp" localSheetId="13" hidden="1">{"BOP_TAB",#N/A,FALSE,"N";"MIDTERM_TAB",#N/A,FALSE,"O";"FUND_CRED",#N/A,FALSE,"P";"DEBT_TAB1",#N/A,FALSE,"Q";"DEBT_TAB2",#N/A,FALSE,"Q";"FORFIN_TAB1",#N/A,FALSE,"R";"FORFIN_TAB2",#N/A,FALSE,"R";"BOP_ANALY",#N/A,FALSE,"U"}</definedName>
    <definedName name="comp" localSheetId="14" hidden="1">{"BOP_TAB",#N/A,FALSE,"N";"MIDTERM_TAB",#N/A,FALSE,"O";"FUND_CRED",#N/A,FALSE,"P";"DEBT_TAB1",#N/A,FALSE,"Q";"DEBT_TAB2",#N/A,FALSE,"Q";"FORFIN_TAB1",#N/A,FALSE,"R";"FORFIN_TAB2",#N/A,FALSE,"R";"BOP_ANALY",#N/A,FALSE,"U"}</definedName>
    <definedName name="comp" hidden="1">{"BOP_TAB",#N/A,FALSE,"N";"MIDTERM_TAB",#N/A,FALSE,"O";"FUND_CRED",#N/A,FALSE,"P";"DEBT_TAB1",#N/A,FALSE,"Q";"DEBT_TAB2",#N/A,FALSE,"Q";"FORFIN_TAB1",#N/A,FALSE,"R";"FORFIN_TAB2",#N/A,FALSE,"R";"BOP_ANALY",#N/A,FALSE,"U"}</definedName>
    <definedName name="contents2" localSheetId="15" hidden="1">[28]MSRV!#REF!</definedName>
    <definedName name="contents2" localSheetId="1" hidden="1">[28]MSRV!#REF!</definedName>
    <definedName name="contents2" localSheetId="2" hidden="1">[28]MSRV!#REF!</definedName>
    <definedName name="contents2" hidden="1">[28]MSRV!#REF!</definedName>
    <definedName name="CVBBBB" localSheetId="3" hidden="1">{"Riqfin97",#N/A,FALSE,"Tran";"Riqfinpro",#N/A,FALSE,"Tran"}</definedName>
    <definedName name="CVBBBB" hidden="1">{"Riqfin97",#N/A,FALSE,"Tran";"Riqfinpro",#N/A,FALSE,"Tran"}</definedName>
    <definedName name="Cwvu.a." localSheetId="15" hidden="1">[29]BOP!$36:$36,[29]BOP!$44:$44,[29]BOP!$59:$59,[29]BOP!#REF!,[29]BOP!#REF!,[29]BOP!$81:$88</definedName>
    <definedName name="Cwvu.a." localSheetId="1" hidden="1">[29]BOP!$36:$36,[29]BOP!$44:$44,[29]BOP!$59:$59,[29]BOP!#REF!,[29]BOP!#REF!,[29]BOP!$81:$88</definedName>
    <definedName name="Cwvu.a." localSheetId="2" hidden="1">[29]BOP!$36:$36,[29]BOP!$44:$44,[29]BOP!$59:$59,[29]BOP!#REF!,[29]BOP!#REF!,[29]BOP!$81:$88</definedName>
    <definedName name="Cwvu.a." localSheetId="3" hidden="1">[29]BOP!$36:$36,[29]BOP!$44:$44,[29]BOP!$59:$59,[29]BOP!#REF!,[29]BOP!#REF!,[29]BOP!$81:$88</definedName>
    <definedName name="Cwvu.a." localSheetId="4" hidden="1">[29]BOP!$36:$36,[29]BOP!$44:$44,[29]BOP!$59:$59,[29]BOP!#REF!,[29]BOP!#REF!,[29]BOP!$81:$88</definedName>
    <definedName name="Cwvu.a." localSheetId="5" hidden="1">[29]BOP!$36:$36,[29]BOP!$44:$44,[29]BOP!$59:$59,[29]BOP!#REF!,[29]BOP!#REF!,[29]BOP!$81:$88</definedName>
    <definedName name="Cwvu.a." localSheetId="13" hidden="1">[29]BOP!$36:$36,[29]BOP!$44:$44,[29]BOP!$59:$59,[29]BOP!#REF!,[29]BOP!#REF!,[29]BOP!$81:$88</definedName>
    <definedName name="Cwvu.a." localSheetId="14" hidden="1">[29]BOP!$36:$36,[29]BOP!$44:$44,[29]BOP!$59:$59,[29]BOP!#REF!,[29]BOP!#REF!,[29]BOP!$81:$88</definedName>
    <definedName name="Cwvu.a." hidden="1">[29]BOP!$36:$36,[29]BOP!$44:$44,[29]BOP!$59:$59,[29]BOP!#REF!,[29]BOP!#REF!,[29]BOP!$81:$88</definedName>
    <definedName name="Cwvu.bop." localSheetId="15" hidden="1">[29]BOP!$36:$36,[29]BOP!$44:$44,[29]BOP!$59:$59,[29]BOP!#REF!,[29]BOP!#REF!,[29]BOP!$81:$88</definedName>
    <definedName name="Cwvu.bop." localSheetId="1" hidden="1">[29]BOP!$36:$36,[29]BOP!$44:$44,[29]BOP!$59:$59,[29]BOP!#REF!,[29]BOP!#REF!,[29]BOP!$81:$88</definedName>
    <definedName name="Cwvu.bop." localSheetId="2" hidden="1">[29]BOP!$36:$36,[29]BOP!$44:$44,[29]BOP!$59:$59,[29]BOP!#REF!,[29]BOP!#REF!,[29]BOP!$81:$88</definedName>
    <definedName name="Cwvu.bop." localSheetId="3" hidden="1">[29]BOP!$36:$36,[29]BOP!$44:$44,[29]BOP!$59:$59,[29]BOP!#REF!,[29]BOP!#REF!,[29]BOP!$81:$88</definedName>
    <definedName name="Cwvu.bop." localSheetId="4" hidden="1">[29]BOP!$36:$36,[29]BOP!$44:$44,[29]BOP!$59:$59,[29]BOP!#REF!,[29]BOP!#REF!,[29]BOP!$81:$88</definedName>
    <definedName name="Cwvu.bop." localSheetId="5" hidden="1">[29]BOP!$36:$36,[29]BOP!$44:$44,[29]BOP!$59:$59,[29]BOP!#REF!,[29]BOP!#REF!,[29]BOP!$81:$88</definedName>
    <definedName name="Cwvu.bop." localSheetId="13" hidden="1">[29]BOP!$36:$36,[29]BOP!$44:$44,[29]BOP!$59:$59,[29]BOP!#REF!,[29]BOP!#REF!,[29]BOP!$81:$88</definedName>
    <definedName name="Cwvu.bop." localSheetId="14" hidden="1">[29]BOP!$36:$36,[29]BOP!$44:$44,[29]BOP!$59:$59,[29]BOP!#REF!,[29]BOP!#REF!,[29]BOP!$81:$88</definedName>
    <definedName name="Cwvu.bop." hidden="1">[29]BOP!$36:$36,[29]BOP!$44:$44,[29]BOP!$59:$59,[29]BOP!#REF!,[29]BOP!#REF!,[29]BOP!$81:$88</definedName>
    <definedName name="Cwvu.bop.sr." localSheetId="15" hidden="1">[29]BOP!$36:$36,[29]BOP!$44:$44,[29]BOP!$59:$59,[29]BOP!#REF!,[29]BOP!#REF!,[29]BOP!$81:$88</definedName>
    <definedName name="Cwvu.bop.sr." localSheetId="1" hidden="1">[29]BOP!$36:$36,[29]BOP!$44:$44,[29]BOP!$59:$59,[29]BOP!#REF!,[29]BOP!#REF!,[29]BOP!$81:$88</definedName>
    <definedName name="Cwvu.bop.sr." localSheetId="2" hidden="1">[29]BOP!$36:$36,[29]BOP!$44:$44,[29]BOP!$59:$59,[29]BOP!#REF!,[29]BOP!#REF!,[29]BOP!$81:$88</definedName>
    <definedName name="Cwvu.bop.sr." localSheetId="3" hidden="1">[29]BOP!$36:$36,[29]BOP!$44:$44,[29]BOP!$59:$59,[29]BOP!#REF!,[29]BOP!#REF!,[29]BOP!$81:$88</definedName>
    <definedName name="Cwvu.bop.sr." localSheetId="4" hidden="1">[29]BOP!$36:$36,[29]BOP!$44:$44,[29]BOP!$59:$59,[29]BOP!#REF!,[29]BOP!#REF!,[29]BOP!$81:$88</definedName>
    <definedName name="Cwvu.bop.sr." localSheetId="5" hidden="1">[29]BOP!$36:$36,[29]BOP!$44:$44,[29]BOP!$59:$59,[29]BOP!#REF!,[29]BOP!#REF!,[29]BOP!$81:$88</definedName>
    <definedName name="Cwvu.bop.sr." hidden="1">[29]BOP!$36:$36,[29]BOP!$44:$44,[29]BOP!$59:$59,[29]BOP!#REF!,[29]BOP!#REF!,[29]BOP!$81:$88</definedName>
    <definedName name="Cwvu.bopsdr.sr." localSheetId="15" hidden="1">[29]BOP!$36:$36,[29]BOP!$44:$44,[29]BOP!$59:$59,[29]BOP!#REF!,[29]BOP!#REF!,[29]BOP!$81:$88</definedName>
    <definedName name="Cwvu.bopsdr.sr." localSheetId="1" hidden="1">[29]BOP!$36:$36,[29]BOP!$44:$44,[29]BOP!$59:$59,[29]BOP!#REF!,[29]BOP!#REF!,[29]BOP!$81:$88</definedName>
    <definedName name="Cwvu.bopsdr.sr." localSheetId="2" hidden="1">[29]BOP!$36:$36,[29]BOP!$44:$44,[29]BOP!$59:$59,[29]BOP!#REF!,[29]BOP!#REF!,[29]BOP!$81:$88</definedName>
    <definedName name="Cwvu.bopsdr.sr." localSheetId="4" hidden="1">[29]BOP!$36:$36,[29]BOP!$44:$44,[29]BOP!$59:$59,[29]BOP!#REF!,[29]BOP!#REF!,[29]BOP!$81:$88</definedName>
    <definedName name="Cwvu.bopsdr.sr." localSheetId="5" hidden="1">[29]BOP!$36:$36,[29]BOP!$44:$44,[29]BOP!$59:$59,[29]BOP!#REF!,[29]BOP!#REF!,[29]BOP!$81:$88</definedName>
    <definedName name="Cwvu.bopsdr.sr." hidden="1">[29]BOP!$36:$36,[29]BOP!$44:$44,[29]BOP!$59:$59,[29]BOP!#REF!,[29]BOP!#REF!,[29]BOP!$81:$88</definedName>
    <definedName name="Cwvu.cotton." localSheetId="15" hidden="1">[29]BOP!$36:$36,[29]BOP!$44:$44,[29]BOP!$59:$59,[29]BOP!#REF!,[29]BOP!#REF!,[29]BOP!$79:$79,[29]BOP!$81:$88,[29]BOP!#REF!</definedName>
    <definedName name="Cwvu.cotton." localSheetId="1" hidden="1">[29]BOP!$36:$36,[29]BOP!$44:$44,[29]BOP!$59:$59,[29]BOP!#REF!,[29]BOP!#REF!,[29]BOP!$79:$79,[29]BOP!$81:$88,[29]BOP!#REF!</definedName>
    <definedName name="Cwvu.cotton." localSheetId="2" hidden="1">[29]BOP!$36:$36,[29]BOP!$44:$44,[29]BOP!$59:$59,[29]BOP!#REF!,[29]BOP!#REF!,[29]BOP!$79:$79,[29]BOP!$81:$88,[29]BOP!#REF!</definedName>
    <definedName name="Cwvu.cotton." localSheetId="3" hidden="1">[29]BOP!$36:$36,[29]BOP!$44:$44,[29]BOP!$59:$59,[29]BOP!#REF!,[29]BOP!#REF!,[29]BOP!$79:$79,[29]BOP!$81:$88,[29]BOP!#REF!</definedName>
    <definedName name="Cwvu.cotton." localSheetId="4" hidden="1">[29]BOP!$36:$36,[29]BOP!$44:$44,[29]BOP!$59:$59,[29]BOP!#REF!,[29]BOP!#REF!,[29]BOP!$79:$79,[29]BOP!$81:$88,[29]BOP!#REF!</definedName>
    <definedName name="Cwvu.cotton." localSheetId="5" hidden="1">[29]BOP!$36:$36,[29]BOP!$44:$44,[29]BOP!$59:$59,[29]BOP!#REF!,[29]BOP!#REF!,[29]BOP!$79:$79,[29]BOP!$81:$88,[29]BOP!#REF!</definedName>
    <definedName name="Cwvu.cotton." localSheetId="13" hidden="1">[29]BOP!$36:$36,[29]BOP!$44:$44,[29]BOP!$59:$59,[29]BOP!#REF!,[29]BOP!#REF!,[29]BOP!$79:$79,[29]BOP!$81:$88,[29]BOP!#REF!</definedName>
    <definedName name="Cwvu.cotton." localSheetId="14" hidden="1">[29]BOP!$36:$36,[29]BOP!$44:$44,[29]BOP!$59:$59,[29]BOP!#REF!,[29]BOP!#REF!,[29]BOP!$79:$79,[29]BOP!$81:$88,[29]BOP!#REF!</definedName>
    <definedName name="Cwvu.cotton." hidden="1">[29]BOP!$36:$36,[29]BOP!$44:$44,[29]BOP!$59:$59,[29]BOP!#REF!,[29]BOP!#REF!,[29]BOP!$79:$79,[29]BOP!$81:$88,[29]BOP!#REF!</definedName>
    <definedName name="Cwvu.cottonall." localSheetId="15" hidden="1">[29]BOP!$36:$36,[29]BOP!$44:$44,[29]BOP!$59:$59,[29]BOP!#REF!,[29]BOP!#REF!,[29]BOP!$79:$79,[29]BOP!$81:$88</definedName>
    <definedName name="Cwvu.cottonall." localSheetId="1" hidden="1">[29]BOP!$36:$36,[29]BOP!$44:$44,[29]BOP!$59:$59,[29]BOP!#REF!,[29]BOP!#REF!,[29]BOP!$79:$79,[29]BOP!$81:$88</definedName>
    <definedName name="Cwvu.cottonall." localSheetId="2" hidden="1">[29]BOP!$36:$36,[29]BOP!$44:$44,[29]BOP!$59:$59,[29]BOP!#REF!,[29]BOP!#REF!,[29]BOP!$79:$79,[29]BOP!$81:$88</definedName>
    <definedName name="Cwvu.cottonall." localSheetId="4" hidden="1">[29]BOP!$36:$36,[29]BOP!$44:$44,[29]BOP!$59:$59,[29]BOP!#REF!,[29]BOP!#REF!,[29]BOP!$79:$79,[29]BOP!$81:$88</definedName>
    <definedName name="Cwvu.cottonall." localSheetId="5" hidden="1">[29]BOP!$36:$36,[29]BOP!$44:$44,[29]BOP!$59:$59,[29]BOP!#REF!,[29]BOP!#REF!,[29]BOP!$79:$79,[29]BOP!$81:$88</definedName>
    <definedName name="Cwvu.cottonall." hidden="1">[29]BOP!$36:$36,[29]BOP!$44:$44,[29]BOP!$59:$59,[29]BOP!#REF!,[29]BOP!#REF!,[29]BOP!$79:$79,[29]BOP!$81:$88</definedName>
    <definedName name="Cwvu.exportdetails." localSheetId="15" hidden="1">[29]BOP!$36:$36,[29]BOP!$44:$44,[29]BOP!$59:$59,[29]BOP!#REF!,[29]BOP!#REF!,[29]BOP!$79:$79,[29]BOP!#REF!</definedName>
    <definedName name="Cwvu.exportdetails." localSheetId="1" hidden="1">[29]BOP!$36:$36,[29]BOP!$44:$44,[29]BOP!$59:$59,[29]BOP!#REF!,[29]BOP!#REF!,[29]BOP!$79:$79,[29]BOP!#REF!</definedName>
    <definedName name="Cwvu.exportdetails." localSheetId="2" hidden="1">[29]BOP!$36:$36,[29]BOP!$44:$44,[29]BOP!$59:$59,[29]BOP!#REF!,[29]BOP!#REF!,[29]BOP!$79:$79,[29]BOP!#REF!</definedName>
    <definedName name="Cwvu.exportdetails." localSheetId="3" hidden="1">[29]BOP!$36:$36,[29]BOP!$44:$44,[29]BOP!$59:$59,[29]BOP!#REF!,[29]BOP!#REF!,[29]BOP!$79:$79,[29]BOP!#REF!</definedName>
    <definedName name="Cwvu.exportdetails." localSheetId="4" hidden="1">[29]BOP!$36:$36,[29]BOP!$44:$44,[29]BOP!$59:$59,[29]BOP!#REF!,[29]BOP!#REF!,[29]BOP!$79:$79,[29]BOP!#REF!</definedName>
    <definedName name="Cwvu.exportdetails." localSheetId="5" hidden="1">[29]BOP!$36:$36,[29]BOP!$44:$44,[29]BOP!$59:$59,[29]BOP!#REF!,[29]BOP!#REF!,[29]BOP!$79:$79,[29]BOP!#REF!</definedName>
    <definedName name="Cwvu.exportdetails." localSheetId="13" hidden="1">[29]BOP!$36:$36,[29]BOP!$44:$44,[29]BOP!$59:$59,[29]BOP!#REF!,[29]BOP!#REF!,[29]BOP!$79:$79,[29]BOP!#REF!</definedName>
    <definedName name="Cwvu.exportdetails." localSheetId="14" hidden="1">[29]BOP!$36:$36,[29]BOP!$44:$44,[29]BOP!$59:$59,[29]BOP!#REF!,[29]BOP!#REF!,[29]BOP!$79:$79,[29]BOP!#REF!</definedName>
    <definedName name="Cwvu.exportdetails." hidden="1">[29]BOP!$36:$36,[29]BOP!$44:$44,[29]BOP!$59:$59,[29]BOP!#REF!,[29]BOP!#REF!,[29]BOP!$79:$79,[29]BOP!#REF!</definedName>
    <definedName name="Cwvu.exports." localSheetId="15" hidden="1">[29]BOP!$36:$36,[29]BOP!$44:$44,[29]BOP!$59:$59,[29]BOP!#REF!,[29]BOP!#REF!,[29]BOP!$79:$79,[29]BOP!$81:$88,[29]BOP!#REF!</definedName>
    <definedName name="Cwvu.exports." localSheetId="1" hidden="1">[29]BOP!$36:$36,[29]BOP!$44:$44,[29]BOP!$59:$59,[29]BOP!#REF!,[29]BOP!#REF!,[29]BOP!$79:$79,[29]BOP!$81:$88,[29]BOP!#REF!</definedName>
    <definedName name="Cwvu.exports." localSheetId="2" hidden="1">[29]BOP!$36:$36,[29]BOP!$44:$44,[29]BOP!$59:$59,[29]BOP!#REF!,[29]BOP!#REF!,[29]BOP!$79:$79,[29]BOP!$81:$88,[29]BOP!#REF!</definedName>
    <definedName name="Cwvu.exports." localSheetId="3" hidden="1">[29]BOP!$36:$36,[29]BOP!$44:$44,[29]BOP!$59:$59,[29]BOP!#REF!,[29]BOP!#REF!,[29]BOP!$79:$79,[29]BOP!$81:$88,[29]BOP!#REF!</definedName>
    <definedName name="Cwvu.exports." localSheetId="4" hidden="1">[29]BOP!$36:$36,[29]BOP!$44:$44,[29]BOP!$59:$59,[29]BOP!#REF!,[29]BOP!#REF!,[29]BOP!$79:$79,[29]BOP!$81:$88,[29]BOP!#REF!</definedName>
    <definedName name="Cwvu.exports." localSheetId="5" hidden="1">[29]BOP!$36:$36,[29]BOP!$44:$44,[29]BOP!$59:$59,[29]BOP!#REF!,[29]BOP!#REF!,[29]BOP!$79:$79,[29]BOP!$81:$88,[29]BOP!#REF!</definedName>
    <definedName name="Cwvu.exports." localSheetId="13" hidden="1">[29]BOP!$36:$36,[29]BOP!$44:$44,[29]BOP!$59:$59,[29]BOP!#REF!,[29]BOP!#REF!,[29]BOP!$79:$79,[29]BOP!$81:$88,[29]BOP!#REF!</definedName>
    <definedName name="Cwvu.exports." localSheetId="14" hidden="1">[29]BOP!$36:$36,[29]BOP!$44:$44,[29]BOP!$59:$59,[29]BOP!#REF!,[29]BOP!#REF!,[29]BOP!$79:$79,[29]BOP!$81:$88,[29]BOP!#REF!</definedName>
    <definedName name="Cwvu.exports." hidden="1">[29]BOP!$36:$36,[29]BOP!$44:$44,[29]BOP!$59:$59,[29]BOP!#REF!,[29]BOP!#REF!,[29]BOP!$79:$79,[29]BOP!$81:$88,[29]BOP!#REF!</definedName>
    <definedName name="Cwvu.gold." localSheetId="15" hidden="1">[29]BOP!$36:$36,[29]BOP!$44:$44,[29]BOP!$59:$59,[29]BOP!#REF!,[29]BOP!#REF!,[29]BOP!$79:$79,[29]BOP!$81:$88,[29]BOP!#REF!</definedName>
    <definedName name="Cwvu.gold." localSheetId="1" hidden="1">[29]BOP!$36:$36,[29]BOP!$44:$44,[29]BOP!$59:$59,[29]BOP!#REF!,[29]BOP!#REF!,[29]BOP!$79:$79,[29]BOP!$81:$88,[29]BOP!#REF!</definedName>
    <definedName name="Cwvu.gold." localSheetId="2" hidden="1">[29]BOP!$36:$36,[29]BOP!$44:$44,[29]BOP!$59:$59,[29]BOP!#REF!,[29]BOP!#REF!,[29]BOP!$79:$79,[29]BOP!$81:$88,[29]BOP!#REF!</definedName>
    <definedName name="Cwvu.gold." localSheetId="3" hidden="1">[29]BOP!$36:$36,[29]BOP!$44:$44,[29]BOP!$59:$59,[29]BOP!#REF!,[29]BOP!#REF!,[29]BOP!$79:$79,[29]BOP!$81:$88,[29]BOP!#REF!</definedName>
    <definedName name="Cwvu.gold." localSheetId="4" hidden="1">[29]BOP!$36:$36,[29]BOP!$44:$44,[29]BOP!$59:$59,[29]BOP!#REF!,[29]BOP!#REF!,[29]BOP!$79:$79,[29]BOP!$81:$88,[29]BOP!#REF!</definedName>
    <definedName name="Cwvu.gold." localSheetId="5" hidden="1">[29]BOP!$36:$36,[29]BOP!$44:$44,[29]BOP!$59:$59,[29]BOP!#REF!,[29]BOP!#REF!,[29]BOP!$79:$79,[29]BOP!$81:$88,[29]BOP!#REF!</definedName>
    <definedName name="Cwvu.gold." hidden="1">[29]BOP!$36:$36,[29]BOP!$44:$44,[29]BOP!$59:$59,[29]BOP!#REF!,[29]BOP!#REF!,[29]BOP!$79:$79,[29]BOP!$81:$88,[29]BOP!#REF!</definedName>
    <definedName name="Cwvu.goldall." localSheetId="15" hidden="1">[29]BOP!$36:$36,[29]BOP!$44:$44,[29]BOP!$59:$59,[29]BOP!#REF!,[29]BOP!#REF!,[29]BOP!$79:$79,[29]BOP!$81:$88,[29]BOP!#REF!</definedName>
    <definedName name="Cwvu.goldall." localSheetId="1" hidden="1">[29]BOP!$36:$36,[29]BOP!$44:$44,[29]BOP!$59:$59,[29]BOP!#REF!,[29]BOP!#REF!,[29]BOP!$79:$79,[29]BOP!$81:$88,[29]BOP!#REF!</definedName>
    <definedName name="Cwvu.goldall." localSheetId="2" hidden="1">[29]BOP!$36:$36,[29]BOP!$44:$44,[29]BOP!$59:$59,[29]BOP!#REF!,[29]BOP!#REF!,[29]BOP!$79:$79,[29]BOP!$81:$88,[29]BOP!#REF!</definedName>
    <definedName name="Cwvu.goldall." localSheetId="4" hidden="1">[29]BOP!$36:$36,[29]BOP!$44:$44,[29]BOP!$59:$59,[29]BOP!#REF!,[29]BOP!#REF!,[29]BOP!$79:$79,[29]BOP!$81:$88,[29]BOP!#REF!</definedName>
    <definedName name="Cwvu.goldall." localSheetId="5" hidden="1">[29]BOP!$36:$36,[29]BOP!$44:$44,[29]BOP!$59:$59,[29]BOP!#REF!,[29]BOP!#REF!,[29]BOP!$79:$79,[29]BOP!$81:$88,[29]BOP!#REF!</definedName>
    <definedName name="Cwvu.goldall." hidden="1">[29]BOP!$36:$36,[29]BOP!$44:$44,[29]BOP!$59:$59,[29]BOP!#REF!,[29]BOP!#REF!,[29]BOP!$79:$79,[29]BOP!$81:$88,[29]BOP!#REF!</definedName>
    <definedName name="Cwvu.IMPORT." localSheetId="15" hidden="1">#REF!</definedName>
    <definedName name="Cwvu.IMPORT." localSheetId="1" hidden="1">#REF!</definedName>
    <definedName name="Cwvu.IMPORT." localSheetId="2" hidden="1">#REF!</definedName>
    <definedName name="Cwvu.IMPORT." localSheetId="3" hidden="1">#REF!</definedName>
    <definedName name="Cwvu.IMPORT." localSheetId="4" hidden="1">#REF!</definedName>
    <definedName name="Cwvu.IMPORT." localSheetId="5" hidden="1">#REF!</definedName>
    <definedName name="Cwvu.IMPORT." localSheetId="13" hidden="1">#REF!</definedName>
    <definedName name="Cwvu.IMPORT." localSheetId="14" hidden="1">#REF!</definedName>
    <definedName name="Cwvu.IMPORT." hidden="1">#REF!</definedName>
    <definedName name="Cwvu.imports." localSheetId="15" hidden="1">[29]BOP!$36:$36,[29]BOP!$44:$44,[29]BOP!$59:$59,[29]BOP!#REF!,[29]BOP!#REF!,[29]BOP!$79:$79,[29]BOP!$81:$88,[29]BOP!#REF!,[29]BOP!#REF!</definedName>
    <definedName name="Cwvu.imports." localSheetId="1" hidden="1">[29]BOP!$36:$36,[29]BOP!$44:$44,[29]BOP!$59:$59,[29]BOP!#REF!,[29]BOP!#REF!,[29]BOP!$79:$79,[29]BOP!$81:$88,[29]BOP!#REF!,[29]BOP!#REF!</definedName>
    <definedName name="Cwvu.imports." localSheetId="2" hidden="1">[29]BOP!$36:$36,[29]BOP!$44:$44,[29]BOP!$59:$59,[29]BOP!#REF!,[29]BOP!#REF!,[29]BOP!$79:$79,[29]BOP!$81:$88,[29]BOP!#REF!,[29]BOP!#REF!</definedName>
    <definedName name="Cwvu.imports." localSheetId="3" hidden="1">[29]BOP!$36:$36,[29]BOP!$44:$44,[29]BOP!$59:$59,[29]BOP!#REF!,[29]BOP!#REF!,[29]BOP!$79:$79,[29]BOP!$81:$88,[29]BOP!#REF!,[29]BOP!#REF!</definedName>
    <definedName name="Cwvu.imports." localSheetId="4" hidden="1">[29]BOP!$36:$36,[29]BOP!$44:$44,[29]BOP!$59:$59,[29]BOP!#REF!,[29]BOP!#REF!,[29]BOP!$79:$79,[29]BOP!$81:$88,[29]BOP!#REF!,[29]BOP!#REF!</definedName>
    <definedName name="Cwvu.imports." localSheetId="5" hidden="1">[29]BOP!$36:$36,[29]BOP!$44:$44,[29]BOP!$59:$59,[29]BOP!#REF!,[29]BOP!#REF!,[29]BOP!$79:$79,[29]BOP!$81:$88,[29]BOP!#REF!,[29]BOP!#REF!</definedName>
    <definedName name="Cwvu.imports." localSheetId="13" hidden="1">[29]BOP!$36:$36,[29]BOP!$44:$44,[29]BOP!$59:$59,[29]BOP!#REF!,[29]BOP!#REF!,[29]BOP!$79:$79,[29]BOP!$81:$88,[29]BOP!#REF!,[29]BOP!#REF!</definedName>
    <definedName name="Cwvu.imports." localSheetId="14" hidden="1">[29]BOP!$36:$36,[29]BOP!$44:$44,[29]BOP!$59:$59,[29]BOP!#REF!,[29]BOP!#REF!,[29]BOP!$79:$79,[29]BOP!$81:$88,[29]BOP!#REF!,[29]BOP!#REF!</definedName>
    <definedName name="Cwvu.imports." hidden="1">[29]BOP!$36:$36,[29]BOP!$44:$44,[29]BOP!$59:$59,[29]BOP!#REF!,[29]BOP!#REF!,[29]BOP!$79:$79,[29]BOP!$81:$88,[29]BOP!#REF!,[29]BOP!#REF!</definedName>
    <definedName name="Cwvu.importsall." localSheetId="15" hidden="1">[29]BOP!$36:$36,[29]BOP!$44:$44,[29]BOP!$59:$59,[29]BOP!#REF!,[29]BOP!#REF!,[29]BOP!$79:$79,[29]BOP!$81:$88,[29]BOP!#REF!,[29]BOP!#REF!</definedName>
    <definedName name="Cwvu.importsall." localSheetId="1" hidden="1">[29]BOP!$36:$36,[29]BOP!$44:$44,[29]BOP!$59:$59,[29]BOP!#REF!,[29]BOP!#REF!,[29]BOP!$79:$79,[29]BOP!$81:$88,[29]BOP!#REF!,[29]BOP!#REF!</definedName>
    <definedName name="Cwvu.importsall." localSheetId="2" hidden="1">[29]BOP!$36:$36,[29]BOP!$44:$44,[29]BOP!$59:$59,[29]BOP!#REF!,[29]BOP!#REF!,[29]BOP!$79:$79,[29]BOP!$81:$88,[29]BOP!#REF!,[29]BOP!#REF!</definedName>
    <definedName name="Cwvu.importsall." localSheetId="3" hidden="1">[29]BOP!$36:$36,[29]BOP!$44:$44,[29]BOP!$59:$59,[29]BOP!#REF!,[29]BOP!#REF!,[29]BOP!$79:$79,[29]BOP!$81:$88,[29]BOP!#REF!,[29]BOP!#REF!</definedName>
    <definedName name="Cwvu.importsall." localSheetId="4" hidden="1">[29]BOP!$36:$36,[29]BOP!$44:$44,[29]BOP!$59:$59,[29]BOP!#REF!,[29]BOP!#REF!,[29]BOP!$79:$79,[29]BOP!$81:$88,[29]BOP!#REF!,[29]BOP!#REF!</definedName>
    <definedName name="Cwvu.importsall." localSheetId="5" hidden="1">[29]BOP!$36:$36,[29]BOP!$44:$44,[29]BOP!$59:$59,[29]BOP!#REF!,[29]BOP!#REF!,[29]BOP!$79:$79,[29]BOP!$81:$88,[29]BOP!#REF!,[29]BOP!#REF!</definedName>
    <definedName name="Cwvu.importsall." localSheetId="13" hidden="1">[29]BOP!$36:$36,[29]BOP!$44:$44,[29]BOP!$59:$59,[29]BOP!#REF!,[29]BOP!#REF!,[29]BOP!$79:$79,[29]BOP!$81:$88,[29]BOP!#REF!,[29]BOP!#REF!</definedName>
    <definedName name="Cwvu.importsall." localSheetId="14" hidden="1">[29]BOP!$36:$36,[29]BOP!$44:$44,[29]BOP!$59:$59,[29]BOP!#REF!,[29]BOP!#REF!,[29]BOP!$79:$79,[29]BOP!$81:$88,[29]BOP!#REF!,[29]BOP!#REF!</definedName>
    <definedName name="Cwvu.importsall." hidden="1">[29]BOP!$36:$36,[29]BOP!$44:$44,[29]BOP!$59:$59,[29]BOP!#REF!,[29]BOP!#REF!,[29]BOP!$79:$79,[29]BOP!$81:$88,[29]BOP!#REF!,[29]BOP!#REF!</definedName>
    <definedName name="Cwvu.Print." hidden="1">[30]Indic!$A$109:$IV$109,[30]Indic!$A$196:$IV$197,[30]Indic!$A$208:$IV$209,[30]Indic!$A$217:$IV$218</definedName>
    <definedName name="Cwvu.tot." localSheetId="15" hidden="1">[29]BOP!$36:$36,[29]BOP!$44:$44,[29]BOP!$59:$59,[29]BOP!#REF!,[29]BOP!#REF!,[29]BOP!$79:$79</definedName>
    <definedName name="Cwvu.tot." localSheetId="1" hidden="1">[29]BOP!$36:$36,[29]BOP!$44:$44,[29]BOP!$59:$59,[29]BOP!#REF!,[29]BOP!#REF!,[29]BOP!$79:$79</definedName>
    <definedName name="Cwvu.tot." localSheetId="2" hidden="1">[29]BOP!$36:$36,[29]BOP!$44:$44,[29]BOP!$59:$59,[29]BOP!#REF!,[29]BOP!#REF!,[29]BOP!$79:$79</definedName>
    <definedName name="Cwvu.tot." localSheetId="3" hidden="1">[29]BOP!$36:$36,[29]BOP!$44:$44,[29]BOP!$59:$59,[29]BOP!#REF!,[29]BOP!#REF!,[29]BOP!$79:$79</definedName>
    <definedName name="Cwvu.tot." localSheetId="4" hidden="1">[29]BOP!$36:$36,[29]BOP!$44:$44,[29]BOP!$59:$59,[29]BOP!#REF!,[29]BOP!#REF!,[29]BOP!$79:$79</definedName>
    <definedName name="Cwvu.tot." localSheetId="5" hidden="1">[29]BOP!$36:$36,[29]BOP!$44:$44,[29]BOP!$59:$59,[29]BOP!#REF!,[29]BOP!#REF!,[29]BOP!$79:$79</definedName>
    <definedName name="Cwvu.tot." localSheetId="13" hidden="1">[29]BOP!$36:$36,[29]BOP!$44:$44,[29]BOP!$59:$59,[29]BOP!#REF!,[29]BOP!#REF!,[29]BOP!$79:$79</definedName>
    <definedName name="Cwvu.tot." localSheetId="14" hidden="1">[29]BOP!$36:$36,[29]BOP!$44:$44,[29]BOP!$59:$59,[29]BOP!#REF!,[29]BOP!#REF!,[29]BOP!$79:$79</definedName>
    <definedName name="Cwvu.tot." hidden="1">[29]BOP!$36:$36,[29]BOP!$44:$44,[29]BOP!$59:$59,[29]BOP!#REF!,[29]BOP!#REF!,[29]BOP!$79:$79</definedName>
    <definedName name="CXVB" localSheetId="3" hidden="1">{"partial screen",#N/A,FALSE,"State_Gov't"}</definedName>
    <definedName name="CXVB" hidden="1">{"partial screen",#N/A,FALSE,"State_Gov't"}</definedName>
    <definedName name="dd" localSheetId="15" hidden="1">{"Riqfin97",#N/A,FALSE,"Tran";"Riqfinpro",#N/A,FALSE,"Tran"}</definedName>
    <definedName name="dd" localSheetId="3" hidden="1">{"Riqfin97",#N/A,FALSE,"Tran";"Riqfinpro",#N/A,FALSE,"Tran"}</definedName>
    <definedName name="dd" localSheetId="4" hidden="1">{"Riqfin97",#N/A,FALSE,"Tran";"Riqfinpro",#N/A,FALSE,"Tran"}</definedName>
    <definedName name="dd" localSheetId="5" hidden="1">{"Riqfin97",#N/A,FALSE,"Tran";"Riqfinpro",#N/A,FALSE,"Tran"}</definedName>
    <definedName name="dd" localSheetId="7" hidden="1">{"Riqfin97",#N/A,FALSE,"Tran";"Riqfinpro",#N/A,FALSE,"Tran"}</definedName>
    <definedName name="dd" localSheetId="8" hidden="1">{"Riqfin97",#N/A,FALSE,"Tran";"Riqfinpro",#N/A,FALSE,"Tran"}</definedName>
    <definedName name="dd" localSheetId="9" hidden="1">{"Riqfin97",#N/A,FALSE,"Tran";"Riqfinpro",#N/A,FALSE,"Tran"}</definedName>
    <definedName name="dd" localSheetId="10" hidden="1">{"Riqfin97",#N/A,FALSE,"Tran";"Riqfinpro",#N/A,FALSE,"Tran"}</definedName>
    <definedName name="dd" localSheetId="11" hidden="1">{"Riqfin97",#N/A,FALSE,"Tran";"Riqfinpro",#N/A,FALSE,"Tran"}</definedName>
    <definedName name="dd" localSheetId="12" hidden="1">{"Riqfin97",#N/A,FALSE,"Tran";"Riqfinpro",#N/A,FALSE,"Tran"}</definedName>
    <definedName name="dd" localSheetId="13" hidden="1">{"Riqfin97",#N/A,FALSE,"Tran";"Riqfinpro",#N/A,FALSE,"Tran"}</definedName>
    <definedName name="dd" localSheetId="14" hidden="1">{"Riqfin97",#N/A,FALSE,"Tran";"Riqfinpro",#N/A,FALSE,"Tran"}</definedName>
    <definedName name="dd" hidden="1">{"Riqfin97",#N/A,FALSE,"Tran";"Riqfinpro",#N/A,FALSE,"Tran"}</definedName>
    <definedName name="ddd" localSheetId="15" hidden="1">{"WEO",#N/A,FALSE,"Data";"PRI",#N/A,FALSE,"Data";"QUA",#N/A,FALSE,"Data"}</definedName>
    <definedName name="ddd" localSheetId="3" hidden="1">{"WEO",#N/A,FALSE,"Data";"PRI",#N/A,FALSE,"Data";"QUA",#N/A,FALSE,"Data"}</definedName>
    <definedName name="ddd" localSheetId="4" hidden="1">{"WEO",#N/A,FALSE,"Data";"PRI",#N/A,FALSE,"Data";"QUA",#N/A,FALSE,"Data"}</definedName>
    <definedName name="ddd" localSheetId="5" hidden="1">{"WEO",#N/A,FALSE,"Data";"PRI",#N/A,FALSE,"Data";"QUA",#N/A,FALSE,"Data"}</definedName>
    <definedName name="ddd" localSheetId="7" hidden="1">{"WEO",#N/A,FALSE,"Data";"PRI",#N/A,FALSE,"Data";"QUA",#N/A,FALSE,"Data"}</definedName>
    <definedName name="ddd" localSheetId="8" hidden="1">{"WEO",#N/A,FALSE,"Data";"PRI",#N/A,FALSE,"Data";"QUA",#N/A,FALSE,"Data"}</definedName>
    <definedName name="ddd" localSheetId="9" hidden="1">{"WEO",#N/A,FALSE,"Data";"PRI",#N/A,FALSE,"Data";"QUA",#N/A,FALSE,"Data"}</definedName>
    <definedName name="ddd" localSheetId="10" hidden="1">{"WEO",#N/A,FALSE,"Data";"PRI",#N/A,FALSE,"Data";"QUA",#N/A,FALSE,"Data"}</definedName>
    <definedName name="ddd" localSheetId="11" hidden="1">{"WEO",#N/A,FALSE,"Data";"PRI",#N/A,FALSE,"Data";"QUA",#N/A,FALSE,"Data"}</definedName>
    <definedName name="ddd" localSheetId="12" hidden="1">{"WEO",#N/A,FALSE,"Data";"PRI",#N/A,FALSE,"Data";"QUA",#N/A,FALSE,"Data"}</definedName>
    <definedName name="ddd" localSheetId="13" hidden="1">{"WEO",#N/A,FALSE,"Data";"PRI",#N/A,FALSE,"Data";"QUA",#N/A,FALSE,"Data"}</definedName>
    <definedName name="ddd" localSheetId="14" hidden="1">{"WEO",#N/A,FALSE,"Data";"PRI",#N/A,FALSE,"Data";"QUA",#N/A,FALSE,"Data"}</definedName>
    <definedName name="ddd" hidden="1">{"WEO",#N/A,FALSE,"Data";"PRI",#N/A,FALSE,"Data";"QUA",#N/A,FALSE,"Data"}</definedName>
    <definedName name="DFDF" localSheetId="3" hidden="1">{"partial screen",#N/A,FALSE,"State_Gov't"}</definedName>
    <definedName name="DFDF" hidden="1">{"partial screen",#N/A,FALSE,"State_Gov't"}</definedName>
    <definedName name="dfgsdfg" localSheetId="15" hidden="1">{"'15.01L'!$A$1:$I$62"}</definedName>
    <definedName name="dfgsdfg" localSheetId="3" hidden="1">{"'15.01L'!$A$1:$I$62"}</definedName>
    <definedName name="dfgsdfg" localSheetId="4" hidden="1">{"'15.01L'!$A$1:$I$62"}</definedName>
    <definedName name="dfgsdfg" localSheetId="5" hidden="1">{"'15.01L'!$A$1:$I$62"}</definedName>
    <definedName name="dfgsdfg" localSheetId="7" hidden="1">{"'15.01L'!$A$1:$I$62"}</definedName>
    <definedName name="dfgsdfg" localSheetId="8" hidden="1">{"'15.01L'!$A$1:$I$62"}</definedName>
    <definedName name="dfgsdfg" localSheetId="9" hidden="1">{"'15.01L'!$A$1:$I$62"}</definedName>
    <definedName name="dfgsdfg" localSheetId="10" hidden="1">{"'15.01L'!$A$1:$I$62"}</definedName>
    <definedName name="dfgsdfg" localSheetId="11" hidden="1">{"'15.01L'!$A$1:$I$62"}</definedName>
    <definedName name="dfgsdfg" localSheetId="12" hidden="1">{"'15.01L'!$A$1:$I$62"}</definedName>
    <definedName name="dfgsdfg" localSheetId="13" hidden="1">{"'15.01L'!$A$1:$I$62"}</definedName>
    <definedName name="dfgsdfg" localSheetId="14" hidden="1">{"'15.01L'!$A$1:$I$62"}</definedName>
    <definedName name="dfgsdfg" hidden="1">{"'15.01L'!$A$1:$I$62"}</definedName>
    <definedName name="DME_BeforeCloseCompleted" hidden="1">"False"</definedName>
    <definedName name="DME_Dirty" hidden="1">"False"</definedName>
    <definedName name="DME_LocalFile" hidden="1">"True"</definedName>
    <definedName name="dsfsdf" localSheetId="15" hidden="1">{"'15.01L'!$A$1:$I$62"}</definedName>
    <definedName name="dsfsdf" localSheetId="3" hidden="1">{"'15.01L'!$A$1:$I$62"}</definedName>
    <definedName name="dsfsdf" localSheetId="4" hidden="1">{"'15.01L'!$A$1:$I$62"}</definedName>
    <definedName name="dsfsdf" localSheetId="5" hidden="1">{"'15.01L'!$A$1:$I$62"}</definedName>
    <definedName name="dsfsdf" localSheetId="7" hidden="1">{"'15.01L'!$A$1:$I$62"}</definedName>
    <definedName name="dsfsdf" localSheetId="8" hidden="1">{"'15.01L'!$A$1:$I$62"}</definedName>
    <definedName name="dsfsdf" localSheetId="9" hidden="1">{"'15.01L'!$A$1:$I$62"}</definedName>
    <definedName name="dsfsdf" localSheetId="10" hidden="1">{"'15.01L'!$A$1:$I$62"}</definedName>
    <definedName name="dsfsdf" localSheetId="11" hidden="1">{"'15.01L'!$A$1:$I$62"}</definedName>
    <definedName name="dsfsdf" localSheetId="12" hidden="1">{"'15.01L'!$A$1:$I$62"}</definedName>
    <definedName name="dsfsdf" localSheetId="13" hidden="1">{"'15.01L'!$A$1:$I$62"}</definedName>
    <definedName name="dsfsdf" localSheetId="14" hidden="1">{"'15.01L'!$A$1:$I$62"}</definedName>
    <definedName name="dsfsdf" hidden="1">{"'15.01L'!$A$1:$I$62"}</definedName>
    <definedName name="ee" localSheetId="15" hidden="1">{"Tab1",#N/A,FALSE,"P";"Tab2",#N/A,FALSE,"P"}</definedName>
    <definedName name="ee" localSheetId="3" hidden="1">{"Tab1",#N/A,FALSE,"P";"Tab2",#N/A,FALSE,"P"}</definedName>
    <definedName name="ee" localSheetId="4" hidden="1">{"Tab1",#N/A,FALSE,"P";"Tab2",#N/A,FALSE,"P"}</definedName>
    <definedName name="ee" localSheetId="5" hidden="1">{"Tab1",#N/A,FALSE,"P";"Tab2",#N/A,FALSE,"P"}</definedName>
    <definedName name="ee" localSheetId="7" hidden="1">{"Tab1",#N/A,FALSE,"P";"Tab2",#N/A,FALSE,"P"}</definedName>
    <definedName name="ee" localSheetId="8" hidden="1">{"Tab1",#N/A,FALSE,"P";"Tab2",#N/A,FALSE,"P"}</definedName>
    <definedName name="ee" localSheetId="9" hidden="1">{"Tab1",#N/A,FALSE,"P";"Tab2",#N/A,FALSE,"P"}</definedName>
    <definedName name="ee" localSheetId="10" hidden="1">{"Tab1",#N/A,FALSE,"P";"Tab2",#N/A,FALSE,"P"}</definedName>
    <definedName name="ee" localSheetId="11" hidden="1">{"Tab1",#N/A,FALSE,"P";"Tab2",#N/A,FALSE,"P"}</definedName>
    <definedName name="ee" localSheetId="12" hidden="1">{"Tab1",#N/A,FALSE,"P";"Tab2",#N/A,FALSE,"P"}</definedName>
    <definedName name="ee" localSheetId="13" hidden="1">{"Tab1",#N/A,FALSE,"P";"Tab2",#N/A,FALSE,"P"}</definedName>
    <definedName name="ee" localSheetId="14" hidden="1">{"Tab1",#N/A,FALSE,"P";"Tab2",#N/A,FALSE,"P"}</definedName>
    <definedName name="ee" hidden="1">{"Tab1",#N/A,FALSE,"P";"Tab2",#N/A,FALSE,"P"}</definedName>
    <definedName name="eee" localSheetId="15" hidden="1">{"Tab1",#N/A,FALSE,"P";"Tab2",#N/A,FALSE,"P"}</definedName>
    <definedName name="eee" localSheetId="3" hidden="1">{"Tab1",#N/A,FALSE,"P";"Tab2",#N/A,FALSE,"P"}</definedName>
    <definedName name="eee" localSheetId="4" hidden="1">{"Tab1",#N/A,FALSE,"P";"Tab2",#N/A,FALSE,"P"}</definedName>
    <definedName name="eee" localSheetId="5" hidden="1">{"Tab1",#N/A,FALSE,"P";"Tab2",#N/A,FALSE,"P"}</definedName>
    <definedName name="eee" localSheetId="7" hidden="1">{"Tab1",#N/A,FALSE,"P";"Tab2",#N/A,FALSE,"P"}</definedName>
    <definedName name="eee" localSheetId="8" hidden="1">{"Tab1",#N/A,FALSE,"P";"Tab2",#N/A,FALSE,"P"}</definedName>
    <definedName name="eee" localSheetId="9" hidden="1">{"Tab1",#N/A,FALSE,"P";"Tab2",#N/A,FALSE,"P"}</definedName>
    <definedName name="eee" localSheetId="10" hidden="1">{"Tab1",#N/A,FALSE,"P";"Tab2",#N/A,FALSE,"P"}</definedName>
    <definedName name="eee" localSheetId="11" hidden="1">{"Tab1",#N/A,FALSE,"P";"Tab2",#N/A,FALSE,"P"}</definedName>
    <definedName name="eee" localSheetId="12" hidden="1">{"Tab1",#N/A,FALSE,"P";"Tab2",#N/A,FALSE,"P"}</definedName>
    <definedName name="eee" localSheetId="13" hidden="1">{"Tab1",#N/A,FALSE,"P";"Tab2",#N/A,FALSE,"P"}</definedName>
    <definedName name="eee" localSheetId="14" hidden="1">{"Tab1",#N/A,FALSE,"P";"Tab2",#N/A,FALSE,"P"}</definedName>
    <definedName name="eee" hidden="1">{"Tab1",#N/A,FALSE,"P";"Tab2",#N/A,FALSE,"P"}</definedName>
    <definedName name="ff" localSheetId="15" hidden="1">{"Tab1",#N/A,FALSE,"P";"Tab2",#N/A,FALSE,"P"}</definedName>
    <definedName name="ff" localSheetId="3" hidden="1">{"Tab1",#N/A,FALSE,"P";"Tab2",#N/A,FALSE,"P"}</definedName>
    <definedName name="ff" localSheetId="4" hidden="1">{"Tab1",#N/A,FALSE,"P";"Tab2",#N/A,FALSE,"P"}</definedName>
    <definedName name="ff" localSheetId="5" hidden="1">{"Tab1",#N/A,FALSE,"P";"Tab2",#N/A,FALSE,"P"}</definedName>
    <definedName name="ff" localSheetId="7" hidden="1">{"Tab1",#N/A,FALSE,"P";"Tab2",#N/A,FALSE,"P"}</definedName>
    <definedName name="ff" localSheetId="8" hidden="1">{"Tab1",#N/A,FALSE,"P";"Tab2",#N/A,FALSE,"P"}</definedName>
    <definedName name="ff" localSheetId="9" hidden="1">{"Tab1",#N/A,FALSE,"P";"Tab2",#N/A,FALSE,"P"}</definedName>
    <definedName name="ff" localSheetId="10" hidden="1">{"Tab1",#N/A,FALSE,"P";"Tab2",#N/A,FALSE,"P"}</definedName>
    <definedName name="ff" localSheetId="11" hidden="1">{"Tab1",#N/A,FALSE,"P";"Tab2",#N/A,FALSE,"P"}</definedName>
    <definedName name="ff" localSheetId="12" hidden="1">{"Tab1",#N/A,FALSE,"P";"Tab2",#N/A,FALSE,"P"}</definedName>
    <definedName name="ff" localSheetId="13" hidden="1">{"Tab1",#N/A,FALSE,"P";"Tab2",#N/A,FALSE,"P"}</definedName>
    <definedName name="ff" localSheetId="14" hidden="1">{"Tab1",#N/A,FALSE,"P";"Tab2",#N/A,FALSE,"P"}</definedName>
    <definedName name="ff" hidden="1">{"Tab1",#N/A,FALSE,"P";"Tab2",#N/A,FALSE,"P"}</definedName>
    <definedName name="fff" localSheetId="15" hidden="1">{"Tab1",#N/A,FALSE,"P";"Tab2",#N/A,FALSE,"P"}</definedName>
    <definedName name="fff" localSheetId="3" hidden="1">{"Tab1",#N/A,FALSE,"P";"Tab2",#N/A,FALSE,"P"}</definedName>
    <definedName name="fff" localSheetId="4" hidden="1">{"Tab1",#N/A,FALSE,"P";"Tab2",#N/A,FALSE,"P"}</definedName>
    <definedName name="fff" localSheetId="5" hidden="1">{"Tab1",#N/A,FALSE,"P";"Tab2",#N/A,FALSE,"P"}</definedName>
    <definedName name="fff" localSheetId="7" hidden="1">{"Tab1",#N/A,FALSE,"P";"Tab2",#N/A,FALSE,"P"}</definedName>
    <definedName name="fff" localSheetId="8" hidden="1">{"Tab1",#N/A,FALSE,"P";"Tab2",#N/A,FALSE,"P"}</definedName>
    <definedName name="fff" localSheetId="9" hidden="1">{"Tab1",#N/A,FALSE,"P";"Tab2",#N/A,FALSE,"P"}</definedName>
    <definedName name="fff" localSheetId="10" hidden="1">{"Tab1",#N/A,FALSE,"P";"Tab2",#N/A,FALSE,"P"}</definedName>
    <definedName name="fff" localSheetId="11" hidden="1">{"Tab1",#N/A,FALSE,"P";"Tab2",#N/A,FALSE,"P"}</definedName>
    <definedName name="fff" localSheetId="12" hidden="1">{"Tab1",#N/A,FALSE,"P";"Tab2",#N/A,FALSE,"P"}</definedName>
    <definedName name="fff" localSheetId="13" hidden="1">{"Tab1",#N/A,FALSE,"P";"Tab2",#N/A,FALSE,"P"}</definedName>
    <definedName name="fff" localSheetId="14" hidden="1">{"Tab1",#N/A,FALSE,"P";"Tab2",#N/A,FALSE,"P"}</definedName>
    <definedName name="fff" hidden="1">{"Tab1",#N/A,FALSE,"P";"Tab2",#N/A,FALSE,"P"}</definedName>
    <definedName name="FGHFGH" localSheetId="3" hidden="1">{"Tab1",#N/A,FALSE,"P";"Tab2",#N/A,FALSE,"P"}</definedName>
    <definedName name="FGHFGH" hidden="1">{"Tab1",#N/A,FALSE,"P";"Tab2",#N/A,FALSE,"P"}</definedName>
    <definedName name="FGHFHJGFJ" localSheetId="3" hidden="1">{"Riqfin97",#N/A,FALSE,"Tran";"Riqfinpro",#N/A,FALSE,"Tran"}</definedName>
    <definedName name="FGHFHJGFJ" hidden="1">{"Riqfin97",#N/A,FALSE,"Tran";"Riqfinpro",#N/A,FALSE,"Tran"}</definedName>
    <definedName name="FGHGFH" localSheetId="3" hidden="1">{"Riqfin97",#N/A,FALSE,"Tran";"Riqfinpro",#N/A,FALSE,"Tran"}</definedName>
    <definedName name="FGHGFH" hidden="1">{"Riqfin97",#N/A,FALSE,"Tran";"Riqfinpro",#N/A,FALSE,"Tran"}</definedName>
    <definedName name="FGHH" localSheetId="3" hidden="1">{"partial screen",#N/A,FALSE,"State_Gov't"}</definedName>
    <definedName name="FGHH" hidden="1">{"partial screen",#N/A,FALSE,"State_Gov't"}</definedName>
    <definedName name="Financing" localSheetId="15" hidden="1">{"Tab1",#N/A,FALSE,"P";"Tab2",#N/A,FALSE,"P"}</definedName>
    <definedName name="Financing" localSheetId="3" hidden="1">{"Tab1",#N/A,FALSE,"P";"Tab2",#N/A,FALSE,"P"}</definedName>
    <definedName name="Financing" localSheetId="4" hidden="1">{"Tab1",#N/A,FALSE,"P";"Tab2",#N/A,FALSE,"P"}</definedName>
    <definedName name="Financing" localSheetId="5" hidden="1">{"Tab1",#N/A,FALSE,"P";"Tab2",#N/A,FALSE,"P"}</definedName>
    <definedName name="Financing" localSheetId="7" hidden="1">{"Tab1",#N/A,FALSE,"P";"Tab2",#N/A,FALSE,"P"}</definedName>
    <definedName name="Financing" localSheetId="8" hidden="1">{"Tab1",#N/A,FALSE,"P";"Tab2",#N/A,FALSE,"P"}</definedName>
    <definedName name="Financing" localSheetId="9" hidden="1">{"Tab1",#N/A,FALSE,"P";"Tab2",#N/A,FALSE,"P"}</definedName>
    <definedName name="Financing" localSheetId="10" hidden="1">{"Tab1",#N/A,FALSE,"P";"Tab2",#N/A,FALSE,"P"}</definedName>
    <definedName name="Financing" localSheetId="11" hidden="1">{"Tab1",#N/A,FALSE,"P";"Tab2",#N/A,FALSE,"P"}</definedName>
    <definedName name="Financing" localSheetId="12" hidden="1">{"Tab1",#N/A,FALSE,"P";"Tab2",#N/A,FALSE,"P"}</definedName>
    <definedName name="Financing" localSheetId="13" hidden="1">{"Tab1",#N/A,FALSE,"P";"Tab2",#N/A,FALSE,"P"}</definedName>
    <definedName name="Financing" localSheetId="14" hidden="1">{"Tab1",#N/A,FALSE,"P";"Tab2",#N/A,FALSE,"P"}</definedName>
    <definedName name="Financing" hidden="1">{"Tab1",#N/A,FALSE,"P";"Tab2",#N/A,FALSE,"P"}</definedName>
    <definedName name="fuck" localSheetId="15" hidden="1">#REF!</definedName>
    <definedName name="fuck" localSheetId="1" hidden="1">#REF!</definedName>
    <definedName name="fuck" localSheetId="2" hidden="1">#REF!</definedName>
    <definedName name="fuck" localSheetId="3" hidden="1">#REF!</definedName>
    <definedName name="fuck" localSheetId="4" hidden="1">#REF!</definedName>
    <definedName name="fuck" localSheetId="5" hidden="1">#REF!</definedName>
    <definedName name="fuck" localSheetId="13" hidden="1">#REF!</definedName>
    <definedName name="fuck" localSheetId="14" hidden="1">#REF!</definedName>
    <definedName name="fuck" hidden="1">#REF!</definedName>
    <definedName name="gf" localSheetId="15" hidden="1">{"'yps17a'!$B$2:$R$64"}</definedName>
    <definedName name="gf" localSheetId="3" hidden="1">{"'yps17a'!$B$2:$R$64"}</definedName>
    <definedName name="gf" localSheetId="4" hidden="1">{"'yps17a'!$B$2:$R$64"}</definedName>
    <definedName name="gf" localSheetId="5" hidden="1">{"'yps17a'!$B$2:$R$64"}</definedName>
    <definedName name="gf" localSheetId="7" hidden="1">{"'yps17a'!$B$2:$R$64"}</definedName>
    <definedName name="gf" localSheetId="8" hidden="1">{"'yps17a'!$B$2:$R$64"}</definedName>
    <definedName name="gf" localSheetId="9" hidden="1">{"'yps17a'!$B$2:$R$64"}</definedName>
    <definedName name="gf" localSheetId="10" hidden="1">{"'yps17a'!$B$2:$R$64"}</definedName>
    <definedName name="gf" localSheetId="11" hidden="1">{"'yps17a'!$B$2:$R$64"}</definedName>
    <definedName name="gf" localSheetId="12" hidden="1">{"'yps17a'!$B$2:$R$64"}</definedName>
    <definedName name="gf" localSheetId="13" hidden="1">{"'yps17a'!$B$2:$R$64"}</definedName>
    <definedName name="gf" localSheetId="14" hidden="1">{"'yps17a'!$B$2:$R$64"}</definedName>
    <definedName name="gf" hidden="1">{"'yps17a'!$B$2:$R$64"}</definedName>
    <definedName name="ggg" localSheetId="15" hidden="1">{"Riqfin97",#N/A,FALSE,"Tran";"Riqfinpro",#N/A,FALSE,"Tran"}</definedName>
    <definedName name="ggg" localSheetId="3" hidden="1">{"Riqfin97",#N/A,FALSE,"Tran";"Riqfinpro",#N/A,FALSE,"Tran"}</definedName>
    <definedName name="ggg" localSheetId="4" hidden="1">{"Riqfin97",#N/A,FALSE,"Tran";"Riqfinpro",#N/A,FALSE,"Tran"}</definedName>
    <definedName name="ggg" localSheetId="5" hidden="1">{"Riqfin97",#N/A,FALSE,"Tran";"Riqfinpro",#N/A,FALSE,"Tran"}</definedName>
    <definedName name="ggg" localSheetId="7" hidden="1">{"Riqfin97",#N/A,FALSE,"Tran";"Riqfinpro",#N/A,FALSE,"Tran"}</definedName>
    <definedName name="ggg" localSheetId="8" hidden="1">{"Riqfin97",#N/A,FALSE,"Tran";"Riqfinpro",#N/A,FALSE,"Tran"}</definedName>
    <definedName name="ggg" localSheetId="9" hidden="1">{"Riqfin97",#N/A,FALSE,"Tran";"Riqfinpro",#N/A,FALSE,"Tran"}</definedName>
    <definedName name="ggg" localSheetId="10" hidden="1">{"Riqfin97",#N/A,FALSE,"Tran";"Riqfinpro",#N/A,FALSE,"Tran"}</definedName>
    <definedName name="ggg" localSheetId="11" hidden="1">{"Riqfin97",#N/A,FALSE,"Tran";"Riqfinpro",#N/A,FALSE,"Tran"}</definedName>
    <definedName name="ggg" localSheetId="12" hidden="1">{"Riqfin97",#N/A,FALSE,"Tran";"Riqfinpro",#N/A,FALSE,"Tran"}</definedName>
    <definedName name="ggg" localSheetId="13" hidden="1">{"Riqfin97",#N/A,FALSE,"Tran";"Riqfinpro",#N/A,FALSE,"Tran"}</definedName>
    <definedName name="ggg" localSheetId="14" hidden="1">{"Riqfin97",#N/A,FALSE,"Tran";"Riqfinpro",#N/A,FALSE,"Tran"}</definedName>
    <definedName name="ggg" hidden="1">{"Riqfin97",#N/A,FALSE,"Tran";"Riqfinpro",#N/A,FALSE,"Tran"}</definedName>
    <definedName name="ggggg" localSheetId="15" hidden="1">'[31]J(Priv.Cap)'!#REF!</definedName>
    <definedName name="ggggg" localSheetId="1" hidden="1">'[31]J(Priv.Cap)'!#REF!</definedName>
    <definedName name="ggggg" localSheetId="2" hidden="1">'[31]J(Priv.Cap)'!#REF!</definedName>
    <definedName name="ggggg" localSheetId="3" hidden="1">'[31]J(Priv.Cap)'!#REF!</definedName>
    <definedName name="ggggg" localSheetId="4" hidden="1">'[31]J(Priv.Cap)'!#REF!</definedName>
    <definedName name="ggggg" localSheetId="5" hidden="1">'[31]J(Priv.Cap)'!#REF!</definedName>
    <definedName name="ggggg" localSheetId="13" hidden="1">'[31]J(Priv.Cap)'!#REF!</definedName>
    <definedName name="ggggg" localSheetId="14" hidden="1">'[31]J(Priv.Cap)'!#REF!</definedName>
    <definedName name="ggggg" hidden="1">'[31]J(Priv.Cap)'!#REF!</definedName>
    <definedName name="GH" localSheetId="3" hidden="1">{"partial screen",#N/A,FALSE,"State_Gov't"}</definedName>
    <definedName name="GH" hidden="1">{"partial screen",#N/A,FALSE,"State_Gov't"}</definedName>
    <definedName name="GHFH" localSheetId="3" hidden="1">{"partial screen",#N/A,FALSE,"State_Gov't"}</definedName>
    <definedName name="GHFH" hidden="1">{"partial screen",#N/A,FALSE,"State_Gov't"}</definedName>
    <definedName name="ghjgkhkhgkhgk" localSheetId="15" hidden="1">'[32]J(Priv.Cap)'!#REF!</definedName>
    <definedName name="ghjgkhkhgkhgk" localSheetId="1" hidden="1">'[32]J(Priv.Cap)'!#REF!</definedName>
    <definedName name="ghjgkhkhgkhgk" localSheetId="2" hidden="1">'[32]J(Priv.Cap)'!#REF!</definedName>
    <definedName name="ghjgkhkhgkhgk" localSheetId="3" hidden="1">'[32]J(Priv.Cap)'!#REF!</definedName>
    <definedName name="ghjgkhkhgkhgk" localSheetId="4" hidden="1">'[32]J(Priv.Cap)'!#REF!</definedName>
    <definedName name="ghjgkhkhgkhgk" localSheetId="5" hidden="1">'[32]J(Priv.Cap)'!#REF!</definedName>
    <definedName name="ghjgkhkhgkhgk" hidden="1">'[32]J(Priv.Cap)'!#REF!</definedName>
    <definedName name="GHJHGJ" localSheetId="3" hidden="1">{"Riqfin97",#N/A,FALSE,"Tran";"Riqfinpro",#N/A,FALSE,"Tran"}</definedName>
    <definedName name="GHJHGJ" hidden="1">{"Riqfin97",#N/A,FALSE,"Tran";"Riqfinpro",#N/A,FALSE,"Tran"}</definedName>
    <definedName name="h" localSheetId="15" hidden="1">{FALSE,FALSE,-1.25,-15.5,484.5,276.75,FALSE,FALSE,TRUE,TRUE,0,12,#N/A,46,#N/A,2.93460490463215,15.35,1,FALSE,FALSE,3,TRUE,1,FALSE,100,"Swvu.PLA1.","ACwvu.PLA1.",#N/A,FALSE,FALSE,0,0,0,0,2,"","",TRUE,TRUE,FALSE,FALSE,1,60,#N/A,#N/A,FALSE,FALSE,FALSE,FALSE,FALSE,FALSE,FALSE,9,65532,65532,FALSE,FALSE,TRUE,TRUE,TRUE}</definedName>
    <definedName name="h" localSheetId="3" hidden="1">{FALSE,FALSE,-1.25,-15.5,484.5,276.75,FALSE,FALSE,TRUE,TRUE,0,12,#N/A,46,#N/A,2.93460490463215,15.35,1,FALSE,FALSE,3,TRUE,1,FALSE,100,"Swvu.PLA1.","ACwvu.PLA1.",#N/A,FALSE,FALSE,0,0,0,0,2,"","",TRUE,TRUE,FALSE,FALSE,1,60,#N/A,#N/A,FALSE,FALSE,FALSE,FALSE,FALSE,FALSE,FALSE,9,65532,65532,FALSE,FALSE,TRUE,TRUE,TRUE}</definedName>
    <definedName name="h" localSheetId="4" hidden="1">{FALSE,FALSE,-1.25,-15.5,484.5,276.75,FALSE,FALSE,TRUE,TRUE,0,12,#N/A,46,#N/A,2.93460490463215,15.35,1,FALSE,FALSE,3,TRUE,1,FALSE,100,"Swvu.PLA1.","ACwvu.PLA1.",#N/A,FALSE,FALSE,0,0,0,0,2,"","",TRUE,TRUE,FALSE,FALSE,1,60,#N/A,#N/A,FALSE,FALSE,FALSE,FALSE,FALSE,FALSE,FALSE,9,65532,65532,FALSE,FALSE,TRUE,TRUE,TRUE}</definedName>
    <definedName name="h" localSheetId="5" hidden="1">{FALSE,FALSE,-1.25,-15.5,484.5,276.75,FALSE,FALSE,TRUE,TRUE,0,12,#N/A,46,#N/A,2.93460490463215,15.35,1,FALSE,FALSE,3,TRUE,1,FALSE,100,"Swvu.PLA1.","ACwvu.PLA1.",#N/A,FALSE,FALSE,0,0,0,0,2,"","",TRUE,TRUE,FALSE,FALSE,1,60,#N/A,#N/A,FALSE,FALSE,FALSE,FALSE,FALSE,FALSE,FALSE,9,65532,65532,FALSE,FALSE,TRUE,TRUE,TRUE}</definedName>
    <definedName name="h" localSheetId="7" hidden="1">{FALSE,FALSE,-1.25,-15.5,484.5,276.75,FALSE,FALSE,TRUE,TRUE,0,12,#N/A,46,#N/A,2.93460490463215,15.35,1,FALSE,FALSE,3,TRUE,1,FALSE,100,"Swvu.PLA1.","ACwvu.PLA1.",#N/A,FALSE,FALSE,0,0,0,0,2,"","",TRUE,TRUE,FALSE,FALSE,1,60,#N/A,#N/A,FALSE,FALSE,FALSE,FALSE,FALSE,FALSE,FALSE,9,65532,65532,FALSE,FALSE,TRUE,TRUE,TRUE}</definedName>
    <definedName name="h" localSheetId="8" hidden="1">{FALSE,FALSE,-1.25,-15.5,484.5,276.75,FALSE,FALSE,TRUE,TRUE,0,12,#N/A,46,#N/A,2.93460490463215,15.35,1,FALSE,FALSE,3,TRUE,1,FALSE,100,"Swvu.PLA1.","ACwvu.PLA1.",#N/A,FALSE,FALSE,0,0,0,0,2,"","",TRUE,TRUE,FALSE,FALSE,1,60,#N/A,#N/A,FALSE,FALSE,FALSE,FALSE,FALSE,FALSE,FALSE,9,65532,65532,FALSE,FALSE,TRUE,TRUE,TRUE}</definedName>
    <definedName name="h" localSheetId="9" hidden="1">{FALSE,FALSE,-1.25,-15.5,484.5,276.75,FALSE,FALSE,TRUE,TRUE,0,12,#N/A,46,#N/A,2.93460490463215,15.35,1,FALSE,FALSE,3,TRUE,1,FALSE,100,"Swvu.PLA1.","ACwvu.PLA1.",#N/A,FALSE,FALSE,0,0,0,0,2,"","",TRUE,TRUE,FALSE,FALSE,1,60,#N/A,#N/A,FALSE,FALSE,FALSE,FALSE,FALSE,FALSE,FALSE,9,65532,65532,FALSE,FALSE,TRUE,TRUE,TRUE}</definedName>
    <definedName name="h" localSheetId="10" hidden="1">{FALSE,FALSE,-1.25,-15.5,484.5,276.75,FALSE,FALSE,TRUE,TRUE,0,12,#N/A,46,#N/A,2.93460490463215,15.35,1,FALSE,FALSE,3,TRUE,1,FALSE,100,"Swvu.PLA1.","ACwvu.PLA1.",#N/A,FALSE,FALSE,0,0,0,0,2,"","",TRUE,TRUE,FALSE,FALSE,1,60,#N/A,#N/A,FALSE,FALSE,FALSE,FALSE,FALSE,FALSE,FALSE,9,65532,65532,FALSE,FALSE,TRUE,TRUE,TRUE}</definedName>
    <definedName name="h" localSheetId="11" hidden="1">{FALSE,FALSE,-1.25,-15.5,484.5,276.75,FALSE,FALSE,TRUE,TRUE,0,12,#N/A,46,#N/A,2.93460490463215,15.35,1,FALSE,FALSE,3,TRUE,1,FALSE,100,"Swvu.PLA1.","ACwvu.PLA1.",#N/A,FALSE,FALSE,0,0,0,0,2,"","",TRUE,TRUE,FALSE,FALSE,1,60,#N/A,#N/A,FALSE,FALSE,FALSE,FALSE,FALSE,FALSE,FALSE,9,65532,65532,FALSE,FALSE,TRUE,TRUE,TRUE}</definedName>
    <definedName name="h" localSheetId="12" hidden="1">{FALSE,FALSE,-1.25,-15.5,484.5,276.75,FALSE,FALSE,TRUE,TRUE,0,12,#N/A,46,#N/A,2.93460490463215,15.35,1,FALSE,FALSE,3,TRUE,1,FALSE,100,"Swvu.PLA1.","ACwvu.PLA1.",#N/A,FALSE,FALSE,0,0,0,0,2,"","",TRUE,TRUE,FALSE,FALSE,1,60,#N/A,#N/A,FALSE,FALSE,FALSE,FALSE,FALSE,FALSE,FALSE,9,65532,65532,FALSE,FALSE,TRUE,TRUE,TRUE}</definedName>
    <definedName name="h" localSheetId="13" hidden="1">{FALSE,FALSE,-1.25,-15.5,484.5,276.75,FALSE,FALSE,TRUE,TRUE,0,12,#N/A,46,#N/A,2.93460490463215,15.35,1,FALSE,FALSE,3,TRUE,1,FALSE,100,"Swvu.PLA1.","ACwvu.PLA1.",#N/A,FALSE,FALSE,0,0,0,0,2,"","",TRUE,TRUE,FALSE,FALSE,1,60,#N/A,#N/A,FALSE,FALSE,FALSE,FALSE,FALSE,FALSE,FALSE,9,65532,65532,FALSE,FALSE,TRUE,TRUE,TRUE}</definedName>
    <definedName name="h" localSheetId="14" hidden="1">{FALSE,FALSE,-1.25,-15.5,484.5,276.75,FALSE,FALSE,TRUE,TRUE,0,12,#N/A,46,#N/A,2.93460490463215,15.35,1,FALSE,FALSE,3,TRUE,1,FALSE,100,"Swvu.PLA1.","ACwvu.PLA1.",#N/A,FALSE,FALSE,0,0,0,0,2,"","",TRUE,TRUE,FALSE,FALSE,1,60,#N/A,#N/A,FALSE,FALSE,FALSE,FALSE,FALSE,FALSE,FALSE,9,65532,65532,FALSE,FALSE,TRUE,TRUE,TRUE}</definedName>
    <definedName name="h" hidden="1">{FALSE,FALSE,-1.25,-15.5,484.5,276.75,FALSE,FALSE,TRUE,TRUE,0,12,#N/A,46,#N/A,2.93460490463215,15.35,1,FALSE,FALSE,3,TRUE,1,FALSE,100,"Swvu.PLA1.","ACwvu.PLA1.",#N/A,FALSE,FALSE,0,0,0,0,2,"","",TRUE,TRUE,FALSE,FALSE,1,60,#N/A,#N/A,FALSE,FALSE,FALSE,FALSE,FALSE,FALSE,FALSE,9,65532,65532,FALSE,FALSE,TRUE,TRUE,TRUE}</definedName>
    <definedName name="hhh" localSheetId="15" hidden="1">'[32]J(Priv.Cap)'!#REF!</definedName>
    <definedName name="hhh" localSheetId="1" hidden="1">'[32]J(Priv.Cap)'!#REF!</definedName>
    <definedName name="hhh" localSheetId="2" hidden="1">'[32]J(Priv.Cap)'!#REF!</definedName>
    <definedName name="hhh" localSheetId="3" hidden="1">'[32]J(Priv.Cap)'!#REF!</definedName>
    <definedName name="hhh" localSheetId="4" hidden="1">'[32]J(Priv.Cap)'!#REF!</definedName>
    <definedName name="hhh" localSheetId="5" hidden="1">'[32]J(Priv.Cap)'!#REF!</definedName>
    <definedName name="hhh" localSheetId="13" hidden="1">'[32]J(Priv.Cap)'!#REF!</definedName>
    <definedName name="hhh" localSheetId="14" hidden="1">'[32]J(Priv.Cap)'!#REF!</definedName>
    <definedName name="hhh" hidden="1">'[32]J(Priv.Cap)'!#REF!</definedName>
    <definedName name="ii" localSheetId="15" hidden="1">{"Tab1",#N/A,FALSE,"P";"Tab2",#N/A,FALSE,"P"}</definedName>
    <definedName name="ii" localSheetId="3" hidden="1">{"Tab1",#N/A,FALSE,"P";"Tab2",#N/A,FALSE,"P"}</definedName>
    <definedName name="ii" localSheetId="4" hidden="1">{"Tab1",#N/A,FALSE,"P";"Tab2",#N/A,FALSE,"P"}</definedName>
    <definedName name="ii" localSheetId="5" hidden="1">{"Tab1",#N/A,FALSE,"P";"Tab2",#N/A,FALSE,"P"}</definedName>
    <definedName name="ii" localSheetId="7" hidden="1">{"Tab1",#N/A,FALSE,"P";"Tab2",#N/A,FALSE,"P"}</definedName>
    <definedName name="ii" localSheetId="8" hidden="1">{"Tab1",#N/A,FALSE,"P";"Tab2",#N/A,FALSE,"P"}</definedName>
    <definedName name="ii" localSheetId="9" hidden="1">{"Tab1",#N/A,FALSE,"P";"Tab2",#N/A,FALSE,"P"}</definedName>
    <definedName name="ii" localSheetId="10" hidden="1">{"Tab1",#N/A,FALSE,"P";"Tab2",#N/A,FALSE,"P"}</definedName>
    <definedName name="ii" localSheetId="11" hidden="1">{"Tab1",#N/A,FALSE,"P";"Tab2",#N/A,FALSE,"P"}</definedName>
    <definedName name="ii" localSheetId="12" hidden="1">{"Tab1",#N/A,FALSE,"P";"Tab2",#N/A,FALSE,"P"}</definedName>
    <definedName name="ii" localSheetId="13" hidden="1">{"Tab1",#N/A,FALSE,"P";"Tab2",#N/A,FALSE,"P"}</definedName>
    <definedName name="ii" localSheetId="14" hidden="1">{"Tab1",#N/A,FALSE,"P";"Tab2",#N/A,FALSE,"P"}</definedName>
    <definedName name="ii" hidden="1">{"Tab1",#N/A,FALSE,"P";"Tab2",#N/A,FALSE,"P"}</definedName>
    <definedName name="iiiiii" localSheetId="15" hidden="1">[33]M!#REF!</definedName>
    <definedName name="iiiiii" localSheetId="1" hidden="1">[33]M!#REF!</definedName>
    <definedName name="iiiiii" localSheetId="2" hidden="1">[33]M!#REF!</definedName>
    <definedName name="iiiiii" localSheetId="3" hidden="1">[33]M!#REF!</definedName>
    <definedName name="iiiiii" localSheetId="4" hidden="1">[33]M!#REF!</definedName>
    <definedName name="iiiiii" localSheetId="5" hidden="1">[33]M!#REF!</definedName>
    <definedName name="iiiiii" localSheetId="13" hidden="1">[33]M!#REF!</definedName>
    <definedName name="iiiiii" localSheetId="14" hidden="1">[33]M!#REF!</definedName>
    <definedName name="iiiiii" hidden="1">[33]M!#REF!</definedName>
    <definedName name="JHJUJY" localSheetId="3" hidden="1">{FALSE,FALSE,-1.25,-15.5,484.5,276.75,FALSE,FALSE,TRUE,TRUE,0,12,#N/A,46,#N/A,2.93460490463215,15.35,1,FALSE,FALSE,3,TRUE,1,FALSE,100,"Swvu.PLA1.","ACwvu.PLA1.",#N/A,FALSE,FALSE,0,0,0,0,2,"","",TRUE,TRUE,FALSE,FALSE,1,60,#N/A,#N/A,FALSE,FALSE,FALSE,FALSE,FALSE,FALSE,FALSE,9,65532,65532,FALSE,FALSE,TRUE,TRUE,TRUE}</definedName>
    <definedName name="JHJUJY" hidden="1">{FALSE,FALSE,-1.25,-15.5,484.5,276.75,FALSE,FALSE,TRUE,TRUE,0,12,#N/A,46,#N/A,2.93460490463215,15.35,1,FALSE,FALSE,3,TRUE,1,FALSE,100,"Swvu.PLA1.","ACwvu.PLA1.",#N/A,FALSE,FALSE,0,0,0,0,2,"","",TRUE,TRUE,FALSE,FALSE,1,60,#N/A,#N/A,FALSE,FALSE,FALSE,FALSE,FALSE,FALSE,FALSE,9,65532,65532,FALSE,FALSE,TRUE,TRUE,TRUE}</definedName>
    <definedName name="jhkghjkghkg" localSheetId="15" hidden="1">{"Riqfin97",#N/A,FALSE,"Tran";"Riqfinpro",#N/A,FALSE,"Tran"}</definedName>
    <definedName name="jhkghjkghkg" localSheetId="3" hidden="1">{"Riqfin97",#N/A,FALSE,"Tran";"Riqfinpro",#N/A,FALSE,"Tran"}</definedName>
    <definedName name="jhkghjkghkg" localSheetId="4" hidden="1">{"Riqfin97",#N/A,FALSE,"Tran";"Riqfinpro",#N/A,FALSE,"Tran"}</definedName>
    <definedName name="jhkghjkghkg" localSheetId="5" hidden="1">{"Riqfin97",#N/A,FALSE,"Tran";"Riqfinpro",#N/A,FALSE,"Tran"}</definedName>
    <definedName name="jhkghjkghkg" localSheetId="7" hidden="1">{"Riqfin97",#N/A,FALSE,"Tran";"Riqfinpro",#N/A,FALSE,"Tran"}</definedName>
    <definedName name="jhkghjkghkg" localSheetId="8" hidden="1">{"Riqfin97",#N/A,FALSE,"Tran";"Riqfinpro",#N/A,FALSE,"Tran"}</definedName>
    <definedName name="jhkghjkghkg" localSheetId="9" hidden="1">{"Riqfin97",#N/A,FALSE,"Tran";"Riqfinpro",#N/A,FALSE,"Tran"}</definedName>
    <definedName name="jhkghjkghkg" localSheetId="10" hidden="1">{"Riqfin97",#N/A,FALSE,"Tran";"Riqfinpro",#N/A,FALSE,"Tran"}</definedName>
    <definedName name="jhkghjkghkg" localSheetId="11" hidden="1">{"Riqfin97",#N/A,FALSE,"Tran";"Riqfinpro",#N/A,FALSE,"Tran"}</definedName>
    <definedName name="jhkghjkghkg" localSheetId="12" hidden="1">{"Riqfin97",#N/A,FALSE,"Tran";"Riqfinpro",#N/A,FALSE,"Tran"}</definedName>
    <definedName name="jhkghjkghkg" localSheetId="13" hidden="1">{"Riqfin97",#N/A,FALSE,"Tran";"Riqfinpro",#N/A,FALSE,"Tran"}</definedName>
    <definedName name="jhkghjkghkg" localSheetId="14" hidden="1">{"Riqfin97",#N/A,FALSE,"Tran";"Riqfinpro",#N/A,FALSE,"Tran"}</definedName>
    <definedName name="jhkghjkghkg" hidden="1">{"Riqfin97",#N/A,FALSE,"Tran";"Riqfinpro",#N/A,FALSE,"Tran"}</definedName>
    <definedName name="jj" localSheetId="15" hidden="1">{"Riqfin97",#N/A,FALSE,"Tran";"Riqfinpro",#N/A,FALSE,"Tran"}</definedName>
    <definedName name="jj" localSheetId="3" hidden="1">{"Riqfin97",#N/A,FALSE,"Tran";"Riqfinpro",#N/A,FALSE,"Tran"}</definedName>
    <definedName name="jj" localSheetId="4" hidden="1">{"Riqfin97",#N/A,FALSE,"Tran";"Riqfinpro",#N/A,FALSE,"Tran"}</definedName>
    <definedName name="jj" localSheetId="5" hidden="1">{"Riqfin97",#N/A,FALSE,"Tran";"Riqfinpro",#N/A,FALSE,"Tran"}</definedName>
    <definedName name="jj" localSheetId="7" hidden="1">{"Riqfin97",#N/A,FALSE,"Tran";"Riqfinpro",#N/A,FALSE,"Tran"}</definedName>
    <definedName name="jj" localSheetId="8" hidden="1">{"Riqfin97",#N/A,FALSE,"Tran";"Riqfinpro",#N/A,FALSE,"Tran"}</definedName>
    <definedName name="jj" localSheetId="9" hidden="1">{"Riqfin97",#N/A,FALSE,"Tran";"Riqfinpro",#N/A,FALSE,"Tran"}</definedName>
    <definedName name="jj" localSheetId="10" hidden="1">{"Riqfin97",#N/A,FALSE,"Tran";"Riqfinpro",#N/A,FALSE,"Tran"}</definedName>
    <definedName name="jj" localSheetId="11" hidden="1">{"Riqfin97",#N/A,FALSE,"Tran";"Riqfinpro",#N/A,FALSE,"Tran"}</definedName>
    <definedName name="jj" localSheetId="12" hidden="1">{"Riqfin97",#N/A,FALSE,"Tran";"Riqfinpro",#N/A,FALSE,"Tran"}</definedName>
    <definedName name="jj" localSheetId="13" hidden="1">{"Riqfin97",#N/A,FALSE,"Tran";"Riqfinpro",#N/A,FALSE,"Tran"}</definedName>
    <definedName name="jj" localSheetId="14" hidden="1">{"Riqfin97",#N/A,FALSE,"Tran";"Riqfinpro",#N/A,FALSE,"Tran"}</definedName>
    <definedName name="jj" hidden="1">{"Riqfin97",#N/A,FALSE,"Tran";"Riqfinpro",#N/A,FALSE,"Tran"}</definedName>
    <definedName name="jjj" localSheetId="15" hidden="1">[33]M!#REF!</definedName>
    <definedName name="jjj" localSheetId="1" hidden="1">[33]M!#REF!</definedName>
    <definedName name="jjj" localSheetId="2" hidden="1">[33]M!#REF!</definedName>
    <definedName name="jjj" localSheetId="3" hidden="1">[33]M!#REF!</definedName>
    <definedName name="jjj" localSheetId="4" hidden="1">[33]M!#REF!</definedName>
    <definedName name="jjj" localSheetId="5" hidden="1">[33]M!#REF!</definedName>
    <definedName name="jjj" localSheetId="13" hidden="1">[33]M!#REF!</definedName>
    <definedName name="jjj" localSheetId="14" hidden="1">[33]M!#REF!</definedName>
    <definedName name="jjj" hidden="1">[33]M!#REF!</definedName>
    <definedName name="jjjjjj" localSheetId="15" hidden="1">'[31]J(Priv.Cap)'!#REF!</definedName>
    <definedName name="jjjjjj" localSheetId="1" hidden="1">'[31]J(Priv.Cap)'!#REF!</definedName>
    <definedName name="jjjjjj" localSheetId="2" hidden="1">'[31]J(Priv.Cap)'!#REF!</definedName>
    <definedName name="jjjjjj" localSheetId="3" hidden="1">'[31]J(Priv.Cap)'!#REF!</definedName>
    <definedName name="jjjjjj" localSheetId="4" hidden="1">'[31]J(Priv.Cap)'!#REF!</definedName>
    <definedName name="jjjjjj" localSheetId="5" hidden="1">'[31]J(Priv.Cap)'!#REF!</definedName>
    <definedName name="jjjjjj" hidden="1">'[31]J(Priv.Cap)'!#REF!</definedName>
    <definedName name="jjjjjjjjjjjjjjjjjjjjjj" localSheetId="15" hidden="1">#REF!</definedName>
    <definedName name="jjjjjjjjjjjjjjjjjjjjjj" localSheetId="1" hidden="1">#REF!</definedName>
    <definedName name="jjjjjjjjjjjjjjjjjjjjjj" localSheetId="2" hidden="1">#REF!</definedName>
    <definedName name="jjjjjjjjjjjjjjjjjjjjjj" localSheetId="3" hidden="1">#REF!</definedName>
    <definedName name="jjjjjjjjjjjjjjjjjjjjjj" localSheetId="4" hidden="1">#REF!</definedName>
    <definedName name="jjjjjjjjjjjjjjjjjjjjjj" localSheetId="5" hidden="1">#REF!</definedName>
    <definedName name="jjjjjjjjjjjjjjjjjjjjjj" localSheetId="13" hidden="1">#REF!</definedName>
    <definedName name="jjjjjjjjjjjjjjjjjjjjjj" localSheetId="14" hidden="1">#REF!</definedName>
    <definedName name="jjjjjjjjjjjjjjjjjjjjjj" hidden="1">#REF!</definedName>
    <definedName name="kghkghkhkghkhfk" localSheetId="15" hidden="1">{"Tab1",#N/A,FALSE,"P";"Tab2",#N/A,FALSE,"P"}</definedName>
    <definedName name="kghkghkhkghkhfk" localSheetId="3" hidden="1">{"Tab1",#N/A,FALSE,"P";"Tab2",#N/A,FALSE,"P"}</definedName>
    <definedName name="kghkghkhkghkhfk" localSheetId="4" hidden="1">{"Tab1",#N/A,FALSE,"P";"Tab2",#N/A,FALSE,"P"}</definedName>
    <definedName name="kghkghkhkghkhfk" localSheetId="5" hidden="1">{"Tab1",#N/A,FALSE,"P";"Tab2",#N/A,FALSE,"P"}</definedName>
    <definedName name="kghkghkhkghkhfk" localSheetId="7" hidden="1">{"Tab1",#N/A,FALSE,"P";"Tab2",#N/A,FALSE,"P"}</definedName>
    <definedName name="kghkghkhkghkhfk" localSheetId="8" hidden="1">{"Tab1",#N/A,FALSE,"P";"Tab2",#N/A,FALSE,"P"}</definedName>
    <definedName name="kghkghkhkghkhfk" localSheetId="9" hidden="1">{"Tab1",#N/A,FALSE,"P";"Tab2",#N/A,FALSE,"P"}</definedName>
    <definedName name="kghkghkhkghkhfk" localSheetId="10" hidden="1">{"Tab1",#N/A,FALSE,"P";"Tab2",#N/A,FALSE,"P"}</definedName>
    <definedName name="kghkghkhkghkhfk" localSheetId="11" hidden="1">{"Tab1",#N/A,FALSE,"P";"Tab2",#N/A,FALSE,"P"}</definedName>
    <definedName name="kghkghkhkghkhfk" localSheetId="12" hidden="1">{"Tab1",#N/A,FALSE,"P";"Tab2",#N/A,FALSE,"P"}</definedName>
    <definedName name="kghkghkhkghkhfk" localSheetId="13" hidden="1">{"Tab1",#N/A,FALSE,"P";"Tab2",#N/A,FALSE,"P"}</definedName>
    <definedName name="kghkghkhkghkhfk" localSheetId="14" hidden="1">{"Tab1",#N/A,FALSE,"P";"Tab2",#N/A,FALSE,"P"}</definedName>
    <definedName name="kghkghkhkghkhfk" hidden="1">{"Tab1",#N/A,FALSE,"P";"Tab2",#N/A,FALSE,"P"}</definedName>
    <definedName name="kk" localSheetId="15" hidden="1">{"Tab1",#N/A,FALSE,"P";"Tab2",#N/A,FALSE,"P"}</definedName>
    <definedName name="kk" localSheetId="3" hidden="1">{"Tab1",#N/A,FALSE,"P";"Tab2",#N/A,FALSE,"P"}</definedName>
    <definedName name="kk" localSheetId="4" hidden="1">{"Tab1",#N/A,FALSE,"P";"Tab2",#N/A,FALSE,"P"}</definedName>
    <definedName name="kk" localSheetId="5" hidden="1">{"Tab1",#N/A,FALSE,"P";"Tab2",#N/A,FALSE,"P"}</definedName>
    <definedName name="kk" localSheetId="7" hidden="1">{"Tab1",#N/A,FALSE,"P";"Tab2",#N/A,FALSE,"P"}</definedName>
    <definedName name="kk" localSheetId="8" hidden="1">{"Tab1",#N/A,FALSE,"P";"Tab2",#N/A,FALSE,"P"}</definedName>
    <definedName name="kk" localSheetId="9" hidden="1">{"Tab1",#N/A,FALSE,"P";"Tab2",#N/A,FALSE,"P"}</definedName>
    <definedName name="kk" localSheetId="10" hidden="1">{"Tab1",#N/A,FALSE,"P";"Tab2",#N/A,FALSE,"P"}</definedName>
    <definedName name="kk" localSheetId="11" hidden="1">{"Tab1",#N/A,FALSE,"P";"Tab2",#N/A,FALSE,"P"}</definedName>
    <definedName name="kk" localSheetId="12" hidden="1">{"Tab1",#N/A,FALSE,"P";"Tab2",#N/A,FALSE,"P"}</definedName>
    <definedName name="kk" localSheetId="13" hidden="1">{"Tab1",#N/A,FALSE,"P";"Tab2",#N/A,FALSE,"P"}</definedName>
    <definedName name="kk" localSheetId="14" hidden="1">{"Tab1",#N/A,FALSE,"P";"Tab2",#N/A,FALSE,"P"}</definedName>
    <definedName name="kk" hidden="1">{"Tab1",#N/A,FALSE,"P";"Tab2",#N/A,FALSE,"P"}</definedName>
    <definedName name="kkk" localSheetId="15" hidden="1">{"WEO",#N/A,FALSE,"Data";"PRI",#N/A,FALSE,"Data";"QUA",#N/A,FALSE,"Data"}</definedName>
    <definedName name="kkk" localSheetId="3" hidden="1">{"WEO",#N/A,FALSE,"Data";"PRI",#N/A,FALSE,"Data";"QUA",#N/A,FALSE,"Data"}</definedName>
    <definedName name="kkk" localSheetId="4" hidden="1">{"WEO",#N/A,FALSE,"Data";"PRI",#N/A,FALSE,"Data";"QUA",#N/A,FALSE,"Data"}</definedName>
    <definedName name="kkk" localSheetId="5" hidden="1">{"WEO",#N/A,FALSE,"Data";"PRI",#N/A,FALSE,"Data";"QUA",#N/A,FALSE,"Data"}</definedName>
    <definedName name="kkk" localSheetId="7" hidden="1">{"WEO",#N/A,FALSE,"Data";"PRI",#N/A,FALSE,"Data";"QUA",#N/A,FALSE,"Data"}</definedName>
    <definedName name="kkk" localSheetId="8" hidden="1">{"WEO",#N/A,FALSE,"Data";"PRI",#N/A,FALSE,"Data";"QUA",#N/A,FALSE,"Data"}</definedName>
    <definedName name="kkk" localSheetId="9" hidden="1">{"WEO",#N/A,FALSE,"Data";"PRI",#N/A,FALSE,"Data";"QUA",#N/A,FALSE,"Data"}</definedName>
    <definedName name="kkk" localSheetId="10" hidden="1">{"WEO",#N/A,FALSE,"Data";"PRI",#N/A,FALSE,"Data";"QUA",#N/A,FALSE,"Data"}</definedName>
    <definedName name="kkk" localSheetId="11" hidden="1">{"WEO",#N/A,FALSE,"Data";"PRI",#N/A,FALSE,"Data";"QUA",#N/A,FALSE,"Data"}</definedName>
    <definedName name="kkk" localSheetId="12" hidden="1">{"WEO",#N/A,FALSE,"Data";"PRI",#N/A,FALSE,"Data";"QUA",#N/A,FALSE,"Data"}</definedName>
    <definedName name="kkk" localSheetId="13" hidden="1">{"WEO",#N/A,FALSE,"Data";"PRI",#N/A,FALSE,"Data";"QUA",#N/A,FALSE,"Data"}</definedName>
    <definedName name="kkk" localSheetId="14" hidden="1">{"WEO",#N/A,FALSE,"Data";"PRI",#N/A,FALSE,"Data";"QUA",#N/A,FALSE,"Data"}</definedName>
    <definedName name="kkk" hidden="1">{"WEO",#N/A,FALSE,"Data";"PRI",#N/A,FALSE,"Data";"QUA",#N/A,FALSE,"Data"}</definedName>
    <definedName name="kkkk" localSheetId="15" hidden="1">[34]M!#REF!</definedName>
    <definedName name="kkkk" localSheetId="1" hidden="1">[34]M!#REF!</definedName>
    <definedName name="kkkk" localSheetId="2" hidden="1">[34]M!#REF!</definedName>
    <definedName name="kkkk" localSheetId="3" hidden="1">[34]M!#REF!</definedName>
    <definedName name="kkkk" localSheetId="4" hidden="1">[34]M!#REF!</definedName>
    <definedName name="kkkk" localSheetId="5" hidden="1">[34]M!#REF!</definedName>
    <definedName name="kkkk" localSheetId="13" hidden="1">[34]M!#REF!</definedName>
    <definedName name="kkkk" localSheetId="14" hidden="1">[34]M!#REF!</definedName>
    <definedName name="kkkk" hidden="1">[34]M!#REF!</definedName>
    <definedName name="kkkkkkkkk" localSheetId="15" hidden="1">{"Tab1",#N/A,FALSE,"P";"Tab2",#N/A,FALSE,"P"}</definedName>
    <definedName name="kkkkkkkkk" localSheetId="3" hidden="1">{"Tab1",#N/A,FALSE,"P";"Tab2",#N/A,FALSE,"P"}</definedName>
    <definedName name="kkkkkkkkk" localSheetId="4" hidden="1">{"Tab1",#N/A,FALSE,"P";"Tab2",#N/A,FALSE,"P"}</definedName>
    <definedName name="kkkkkkkkk" localSheetId="5" hidden="1">{"Tab1",#N/A,FALSE,"P";"Tab2",#N/A,FALSE,"P"}</definedName>
    <definedName name="kkkkkkkkk" localSheetId="7" hidden="1">{"Tab1",#N/A,FALSE,"P";"Tab2",#N/A,FALSE,"P"}</definedName>
    <definedName name="kkkkkkkkk" localSheetId="8" hidden="1">{"Tab1",#N/A,FALSE,"P";"Tab2",#N/A,FALSE,"P"}</definedName>
    <definedName name="kkkkkkkkk" localSheetId="9" hidden="1">{"Tab1",#N/A,FALSE,"P";"Tab2",#N/A,FALSE,"P"}</definedName>
    <definedName name="kkkkkkkkk" localSheetId="10" hidden="1">{"Tab1",#N/A,FALSE,"P";"Tab2",#N/A,FALSE,"P"}</definedName>
    <definedName name="kkkkkkkkk" localSheetId="11" hidden="1">{"Tab1",#N/A,FALSE,"P";"Tab2",#N/A,FALSE,"P"}</definedName>
    <definedName name="kkkkkkkkk" localSheetId="12" hidden="1">{"Tab1",#N/A,FALSE,"P";"Tab2",#N/A,FALSE,"P"}</definedName>
    <definedName name="kkkkkkkkk" localSheetId="13" hidden="1">{"Tab1",#N/A,FALSE,"P";"Tab2",#N/A,FALSE,"P"}</definedName>
    <definedName name="kkkkkkkkk" localSheetId="14" hidden="1">{"Tab1",#N/A,FALSE,"P";"Tab2",#N/A,FALSE,"P"}</definedName>
    <definedName name="kkkkkkkkk" hidden="1">{"Tab1",#N/A,FALSE,"P";"Tab2",#N/A,FALSE,"P"}</definedName>
    <definedName name="kkkkkkkkkkk" localSheetId="15" hidden="1">{"WEO",#N/A,FALSE,"Data";"PRI",#N/A,FALSE,"Data";"QUA",#N/A,FALSE,"Data"}</definedName>
    <definedName name="kkkkkkkkkkk" localSheetId="3" hidden="1">{"WEO",#N/A,FALSE,"Data";"PRI",#N/A,FALSE,"Data";"QUA",#N/A,FALSE,"Data"}</definedName>
    <definedName name="kkkkkkkkkkk" localSheetId="4" hidden="1">{"WEO",#N/A,FALSE,"Data";"PRI",#N/A,FALSE,"Data";"QUA",#N/A,FALSE,"Data"}</definedName>
    <definedName name="kkkkkkkkkkk" localSheetId="5" hidden="1">{"WEO",#N/A,FALSE,"Data";"PRI",#N/A,FALSE,"Data";"QUA",#N/A,FALSE,"Data"}</definedName>
    <definedName name="kkkkkkkkkkk" localSheetId="7" hidden="1">{"WEO",#N/A,FALSE,"Data";"PRI",#N/A,FALSE,"Data";"QUA",#N/A,FALSE,"Data"}</definedName>
    <definedName name="kkkkkkkkkkk" localSheetId="8" hidden="1">{"WEO",#N/A,FALSE,"Data";"PRI",#N/A,FALSE,"Data";"QUA",#N/A,FALSE,"Data"}</definedName>
    <definedName name="kkkkkkkkkkk" localSheetId="9" hidden="1">{"WEO",#N/A,FALSE,"Data";"PRI",#N/A,FALSE,"Data";"QUA",#N/A,FALSE,"Data"}</definedName>
    <definedName name="kkkkkkkkkkk" localSheetId="10" hidden="1">{"WEO",#N/A,FALSE,"Data";"PRI",#N/A,FALSE,"Data";"QUA",#N/A,FALSE,"Data"}</definedName>
    <definedName name="kkkkkkkkkkk" localSheetId="11" hidden="1">{"WEO",#N/A,FALSE,"Data";"PRI",#N/A,FALSE,"Data";"QUA",#N/A,FALSE,"Data"}</definedName>
    <definedName name="kkkkkkkkkkk" localSheetId="12" hidden="1">{"WEO",#N/A,FALSE,"Data";"PRI",#N/A,FALSE,"Data";"QUA",#N/A,FALSE,"Data"}</definedName>
    <definedName name="kkkkkkkkkkk" localSheetId="13" hidden="1">{"WEO",#N/A,FALSE,"Data";"PRI",#N/A,FALSE,"Data";"QUA",#N/A,FALSE,"Data"}</definedName>
    <definedName name="kkkkkkkkkkk" localSheetId="14" hidden="1">{"WEO",#N/A,FALSE,"Data";"PRI",#N/A,FALSE,"Data";"QUA",#N/A,FALSE,"Data"}</definedName>
    <definedName name="kkkkkkkkkkk" hidden="1">{"WEO",#N/A,FALSE,"Data";"PRI",#N/A,FALSE,"Data";"QUA",#N/A,FALSE,"Data"}</definedName>
    <definedName name="kol" localSheetId="15" hidden="1">#REF!</definedName>
    <definedName name="kol" localSheetId="1" hidden="1">#REF!</definedName>
    <definedName name="kol" localSheetId="2" hidden="1">#REF!</definedName>
    <definedName name="kol" localSheetId="3" hidden="1">#REF!</definedName>
    <definedName name="kol" localSheetId="4" hidden="1">#REF!</definedName>
    <definedName name="kol" localSheetId="5" hidden="1">#REF!</definedName>
    <definedName name="kol" localSheetId="13" hidden="1">#REF!</definedName>
    <definedName name="kol" localSheetId="14" hidden="1">#REF!</definedName>
    <definedName name="kol" hidden="1">#REF!</definedName>
    <definedName name="kossi" localSheetId="15" hidden="1">'[7]Dep fonct'!#REF!</definedName>
    <definedName name="kossi" localSheetId="1" hidden="1">'[7]Dep fonct'!#REF!</definedName>
    <definedName name="kossi" localSheetId="2" hidden="1">'[7]Dep fonct'!#REF!</definedName>
    <definedName name="kossi" localSheetId="3" hidden="1">'[7]Dep fonct'!#REF!</definedName>
    <definedName name="kossi" localSheetId="4" hidden="1">'[7]Dep fonct'!#REF!</definedName>
    <definedName name="kossi" localSheetId="5" hidden="1">'[7]Dep fonct'!#REF!</definedName>
    <definedName name="kossi" localSheetId="13" hidden="1">'[7]Dep fonct'!#REF!</definedName>
    <definedName name="kossi" localSheetId="14" hidden="1">'[7]Dep fonct'!#REF!</definedName>
    <definedName name="kossi" hidden="1">'[7]Dep fonct'!#REF!</definedName>
    <definedName name="LL" localSheetId="15" hidden="1">{FALSE,FALSE,-1.25,-15.5,484.5,276.75,FALSE,FALSE,TRUE,TRUE,0,12,#N/A,46,#N/A,2.93460490463215,15.35,1,FALSE,FALSE,3,TRUE,1,FALSE,100,"Swvu.PLA1.","ACwvu.PLA1.",#N/A,FALSE,FALSE,0,0,0,0,2,"","",TRUE,TRUE,FALSE,FALSE,1,60,#N/A,#N/A,FALSE,FALSE,FALSE,FALSE,FALSE,FALSE,FALSE,9,65532,65532,FALSE,FALSE,TRUE,TRUE,TRUE}</definedName>
    <definedName name="LL" localSheetId="3" hidden="1">{FALSE,FALSE,-1.25,-15.5,484.5,276.75,FALSE,FALSE,TRUE,TRUE,0,12,#N/A,46,#N/A,2.93460490463215,15.35,1,FALSE,FALSE,3,TRUE,1,FALSE,100,"Swvu.PLA1.","ACwvu.PLA1.",#N/A,FALSE,FALSE,0,0,0,0,2,"","",TRUE,TRUE,FALSE,FALSE,1,60,#N/A,#N/A,FALSE,FALSE,FALSE,FALSE,FALSE,FALSE,FALSE,9,65532,65532,FALSE,FALSE,TRUE,TRUE,TRUE}</definedName>
    <definedName name="LL" localSheetId="4"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8" hidden="1">{FALSE,FALSE,-1.25,-15.5,484.5,276.75,FALSE,FALSE,TRUE,TRUE,0,12,#N/A,46,#N/A,2.93460490463215,15.35,1,FALSE,FALSE,3,TRUE,1,FALSE,100,"Swvu.PLA1.","ACwvu.PLA1.",#N/A,FALSE,FALSE,0,0,0,0,2,"","",TRUE,TRUE,FALSE,FALSE,1,60,#N/A,#N/A,FALSE,FALSE,FALSE,FALSE,FALSE,FALSE,FALSE,9,65532,65532,FALSE,FALSE,TRUE,TRUE,TRUE}</definedName>
    <definedName name="LL" localSheetId="9" hidden="1">{FALSE,FALSE,-1.25,-15.5,484.5,276.75,FALSE,FALSE,TRUE,TRUE,0,12,#N/A,46,#N/A,2.93460490463215,15.35,1,FALSE,FALSE,3,TRUE,1,FALSE,100,"Swvu.PLA1.","ACwvu.PLA1.",#N/A,FALSE,FALSE,0,0,0,0,2,"","",TRUE,TRUE,FALSE,FALSE,1,60,#N/A,#N/A,FALSE,FALSE,FALSE,FALSE,FALSE,FALSE,FALSE,9,65532,65532,FALSE,FALSE,TRUE,TRUE,TRUE}</definedName>
    <definedName name="LL" localSheetId="10" hidden="1">{FALSE,FALSE,-1.25,-15.5,484.5,276.75,FALSE,FALSE,TRUE,TRUE,0,12,#N/A,46,#N/A,2.93460490463215,15.35,1,FALSE,FALSE,3,TRUE,1,FALSE,100,"Swvu.PLA1.","ACwvu.PLA1.",#N/A,FALSE,FALSE,0,0,0,0,2,"","",TRUE,TRUE,FALSE,FALSE,1,60,#N/A,#N/A,FALSE,FALSE,FALSE,FALSE,FALSE,FALSE,FALSE,9,65532,65532,FALSE,FALSE,TRUE,TRUE,TRUE}</definedName>
    <definedName name="LL" localSheetId="11" hidden="1">{FALSE,FALSE,-1.25,-15.5,484.5,276.75,FALSE,FALSE,TRUE,TRUE,0,12,#N/A,46,#N/A,2.93460490463215,15.35,1,FALSE,FALSE,3,TRUE,1,FALSE,100,"Swvu.PLA1.","ACwvu.PLA1.",#N/A,FALSE,FALSE,0,0,0,0,2,"","",TRUE,TRUE,FALSE,FALSE,1,60,#N/A,#N/A,FALSE,FALSE,FALSE,FALSE,FALSE,FALSE,FALSE,9,65532,65532,FALSE,FALSE,TRUE,TRUE,TRUE}</definedName>
    <definedName name="LL" localSheetId="12" hidden="1">{FALSE,FALSE,-1.25,-15.5,484.5,276.75,FALSE,FALSE,TRUE,TRUE,0,12,#N/A,46,#N/A,2.93460490463215,15.35,1,FALSE,FALSE,3,TRUE,1,FALSE,100,"Swvu.PLA1.","ACwvu.PLA1.",#N/A,FALSE,FALSE,0,0,0,0,2,"","",TRUE,TRUE,FALSE,FALSE,1,60,#N/A,#N/A,FALSE,FALSE,FALSE,FALSE,FALSE,FALSE,FALSE,9,65532,65532,FALSE,FALSE,TRUE,TRUE,TRUE}</definedName>
    <definedName name="LL" localSheetId="13" hidden="1">{FALSE,FALSE,-1.25,-15.5,484.5,276.75,FALSE,FALSE,TRUE,TRUE,0,12,#N/A,46,#N/A,2.93460490463215,15.35,1,FALSE,FALSE,3,TRUE,1,FALSE,100,"Swvu.PLA1.","ACwvu.PLA1.",#N/A,FALSE,FALSE,0,0,0,0,2,"","",TRUE,TRUE,FALSE,FALSE,1,60,#N/A,#N/A,FALSE,FALSE,FALSE,FALSE,FALSE,FALSE,FALSE,9,65532,65532,FALSE,FALSE,TRUE,TRUE,TRUE}</definedName>
    <definedName name="LL" localSheetId="14"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lll" localSheetId="15" hidden="1">{"Riqfin97",#N/A,FALSE,"Tran";"Riqfinpro",#N/A,FALSE,"Tran"}</definedName>
    <definedName name="lll" localSheetId="3" hidden="1">{"Riqfin97",#N/A,FALSE,"Tran";"Riqfinpro",#N/A,FALSE,"Tran"}</definedName>
    <definedName name="lll" localSheetId="4" hidden="1">{"Riqfin97",#N/A,FALSE,"Tran";"Riqfinpro",#N/A,FALSE,"Tran"}</definedName>
    <definedName name="lll" localSheetId="5" hidden="1">{"Riqfin97",#N/A,FALSE,"Tran";"Riqfinpro",#N/A,FALSE,"Tran"}</definedName>
    <definedName name="lll" localSheetId="7" hidden="1">{"Riqfin97",#N/A,FALSE,"Tran";"Riqfinpro",#N/A,FALSE,"Tran"}</definedName>
    <definedName name="lll" localSheetId="8" hidden="1">{"Riqfin97",#N/A,FALSE,"Tran";"Riqfinpro",#N/A,FALSE,"Tran"}</definedName>
    <definedName name="lll" localSheetId="9" hidden="1">{"Riqfin97",#N/A,FALSE,"Tran";"Riqfinpro",#N/A,FALSE,"Tran"}</definedName>
    <definedName name="lll" localSheetId="10" hidden="1">{"Riqfin97",#N/A,FALSE,"Tran";"Riqfinpro",#N/A,FALSE,"Tran"}</definedName>
    <definedName name="lll" localSheetId="11" hidden="1">{"Riqfin97",#N/A,FALSE,"Tran";"Riqfinpro",#N/A,FALSE,"Tran"}</definedName>
    <definedName name="lll" localSheetId="12" hidden="1">{"Riqfin97",#N/A,FALSE,"Tran";"Riqfinpro",#N/A,FALSE,"Tran"}</definedName>
    <definedName name="lll" localSheetId="13" hidden="1">{"Riqfin97",#N/A,FALSE,"Tran";"Riqfinpro",#N/A,FALSE,"Tran"}</definedName>
    <definedName name="lll" localSheetId="14" hidden="1">{"Riqfin97",#N/A,FALSE,"Tran";"Riqfinpro",#N/A,FALSE,"Tran"}</definedName>
    <definedName name="lll" hidden="1">{"Riqfin97",#N/A,FALSE,"Tran";"Riqfinpro",#N/A,FALSE,"Tran"}</definedName>
    <definedName name="llll" localSheetId="15" hidden="1">[33]M!#REF!</definedName>
    <definedName name="llll" localSheetId="1" hidden="1">[33]M!#REF!</definedName>
    <definedName name="llll" localSheetId="2" hidden="1">[33]M!#REF!</definedName>
    <definedName name="llll" localSheetId="3" hidden="1">[33]M!#REF!</definedName>
    <definedName name="llll" localSheetId="4" hidden="1">[33]M!#REF!</definedName>
    <definedName name="llll" localSheetId="5" hidden="1">[33]M!#REF!</definedName>
    <definedName name="llll" localSheetId="13" hidden="1">[33]M!#REF!</definedName>
    <definedName name="llll" localSheetId="14" hidden="1">[33]M!#REF!</definedName>
    <definedName name="llll" hidden="1">[33]M!#REF!</definedName>
    <definedName name="lllllllllll" localSheetId="15" hidden="1">'[31]J(Priv.Cap)'!#REF!</definedName>
    <definedName name="lllllllllll" localSheetId="1" hidden="1">'[31]J(Priv.Cap)'!#REF!</definedName>
    <definedName name="lllllllllll" localSheetId="2" hidden="1">'[31]J(Priv.Cap)'!#REF!</definedName>
    <definedName name="lllllllllll" localSheetId="3" hidden="1">'[31]J(Priv.Cap)'!#REF!</definedName>
    <definedName name="lllllllllll" localSheetId="4" hidden="1">'[31]J(Priv.Cap)'!#REF!</definedName>
    <definedName name="lllllllllll" localSheetId="5" hidden="1">'[31]J(Priv.Cap)'!#REF!</definedName>
    <definedName name="lllllllllll" hidden="1">'[31]J(Priv.Cap)'!#REF!</definedName>
    <definedName name="MDTab" localSheetId="15" hidden="1">{FALSE,FALSE,-1.25,-15.5,484.5,276.75,FALSE,FALSE,TRUE,TRUE,0,12,#N/A,46,#N/A,2.93460490463215,15.35,1,FALSE,FALSE,3,TRUE,1,FALSE,100,"Swvu.PLA1.","ACwvu.PLA1.",#N/A,FALSE,FALSE,0,0,0,0,2,"","",TRUE,TRUE,FALSE,FALSE,1,60,#N/A,#N/A,FALSE,FALSE,FALSE,FALSE,FALSE,FALSE,FALSE,9,65532,65532,FALSE,FALSE,TRUE,TRUE,TRUE}</definedName>
    <definedName name="MDTab" localSheetId="3" hidden="1">{FALSE,FALSE,-1.25,-15.5,484.5,276.75,FALSE,FALSE,TRUE,TRUE,0,12,#N/A,46,#N/A,2.93460490463215,15.35,1,FALSE,FALSE,3,TRUE,1,FALSE,100,"Swvu.PLA1.","ACwvu.PLA1.",#N/A,FALSE,FALSE,0,0,0,0,2,"","",TRUE,TRUE,FALSE,FALSE,1,60,#N/A,#N/A,FALSE,FALSE,FALSE,FALSE,FALSE,FALSE,FALSE,9,65532,65532,FALSE,FALSE,TRUE,TRUE,TRUE}</definedName>
    <definedName name="MDTab" localSheetId="4" hidden="1">{FALSE,FALSE,-1.25,-15.5,484.5,276.75,FALSE,FALSE,TRUE,TRUE,0,12,#N/A,46,#N/A,2.93460490463215,15.35,1,FALSE,FALSE,3,TRUE,1,FALSE,100,"Swvu.PLA1.","ACwvu.PLA1.",#N/A,FALSE,FALSE,0,0,0,0,2,"","",TRUE,TRUE,FALSE,FALSE,1,60,#N/A,#N/A,FALSE,FALSE,FALSE,FALSE,FALSE,FALSE,FALSE,9,65532,65532,FALSE,FALSE,TRUE,TRUE,TRUE}</definedName>
    <definedName name="MDTab" localSheetId="5" hidden="1">{FALSE,FALSE,-1.25,-15.5,484.5,276.75,FALSE,FALSE,TRUE,TRUE,0,12,#N/A,46,#N/A,2.93460490463215,15.35,1,FALSE,FALSE,3,TRUE,1,FALSE,100,"Swvu.PLA1.","ACwvu.PLA1.",#N/A,FALSE,FALSE,0,0,0,0,2,"","",TRUE,TRUE,FALSE,FALSE,1,60,#N/A,#N/A,FALSE,FALSE,FALSE,FALSE,FALSE,FALSE,FALSE,9,65532,65532,FALSE,FALSE,TRUE,TRUE,TRUE}</definedName>
    <definedName name="MDTab" localSheetId="7" hidden="1">{FALSE,FALSE,-1.25,-15.5,484.5,276.75,FALSE,FALSE,TRUE,TRUE,0,12,#N/A,46,#N/A,2.93460490463215,15.35,1,FALSE,FALSE,3,TRUE,1,FALSE,100,"Swvu.PLA1.","ACwvu.PLA1.",#N/A,FALSE,FALSE,0,0,0,0,2,"","",TRUE,TRUE,FALSE,FALSE,1,60,#N/A,#N/A,FALSE,FALSE,FALSE,FALSE,FALSE,FALSE,FALSE,9,65532,65532,FALSE,FALSE,TRUE,TRUE,TRUE}</definedName>
    <definedName name="MDTab" localSheetId="8" hidden="1">{FALSE,FALSE,-1.25,-15.5,484.5,276.75,FALSE,FALSE,TRUE,TRUE,0,12,#N/A,46,#N/A,2.93460490463215,15.35,1,FALSE,FALSE,3,TRUE,1,FALSE,100,"Swvu.PLA1.","ACwvu.PLA1.",#N/A,FALSE,FALSE,0,0,0,0,2,"","",TRUE,TRUE,FALSE,FALSE,1,60,#N/A,#N/A,FALSE,FALSE,FALSE,FALSE,FALSE,FALSE,FALSE,9,65532,65532,FALSE,FALSE,TRUE,TRUE,TRUE}</definedName>
    <definedName name="MDTab" localSheetId="9" hidden="1">{FALSE,FALSE,-1.25,-15.5,484.5,276.75,FALSE,FALSE,TRUE,TRUE,0,12,#N/A,46,#N/A,2.93460490463215,15.35,1,FALSE,FALSE,3,TRUE,1,FALSE,100,"Swvu.PLA1.","ACwvu.PLA1.",#N/A,FALSE,FALSE,0,0,0,0,2,"","",TRUE,TRUE,FALSE,FALSE,1,60,#N/A,#N/A,FALSE,FALSE,FALSE,FALSE,FALSE,FALSE,FALSE,9,65532,65532,FALSE,FALSE,TRUE,TRUE,TRUE}</definedName>
    <definedName name="MDTab" localSheetId="10" hidden="1">{FALSE,FALSE,-1.25,-15.5,484.5,276.75,FALSE,FALSE,TRUE,TRUE,0,12,#N/A,46,#N/A,2.93460490463215,15.35,1,FALSE,FALSE,3,TRUE,1,FALSE,100,"Swvu.PLA1.","ACwvu.PLA1.",#N/A,FALSE,FALSE,0,0,0,0,2,"","",TRUE,TRUE,FALSE,FALSE,1,60,#N/A,#N/A,FALSE,FALSE,FALSE,FALSE,FALSE,FALSE,FALSE,9,65532,65532,FALSE,FALSE,TRUE,TRUE,TRUE}</definedName>
    <definedName name="MDTab" localSheetId="11" hidden="1">{FALSE,FALSE,-1.25,-15.5,484.5,276.75,FALSE,FALSE,TRUE,TRUE,0,12,#N/A,46,#N/A,2.93460490463215,15.35,1,FALSE,FALSE,3,TRUE,1,FALSE,100,"Swvu.PLA1.","ACwvu.PLA1.",#N/A,FALSE,FALSE,0,0,0,0,2,"","",TRUE,TRUE,FALSE,FALSE,1,60,#N/A,#N/A,FALSE,FALSE,FALSE,FALSE,FALSE,FALSE,FALSE,9,65532,65532,FALSE,FALSE,TRUE,TRUE,TRUE}</definedName>
    <definedName name="MDTab" localSheetId="12" hidden="1">{FALSE,FALSE,-1.25,-15.5,484.5,276.75,FALSE,FALSE,TRUE,TRUE,0,12,#N/A,46,#N/A,2.93460490463215,15.35,1,FALSE,FALSE,3,TRUE,1,FALSE,100,"Swvu.PLA1.","ACwvu.PLA1.",#N/A,FALSE,FALSE,0,0,0,0,2,"","",TRUE,TRUE,FALSE,FALSE,1,60,#N/A,#N/A,FALSE,FALSE,FALSE,FALSE,FALSE,FALSE,FALSE,9,65532,65532,FALSE,FALSE,TRUE,TRUE,TRUE}</definedName>
    <definedName name="MDTab" localSheetId="13" hidden="1">{FALSE,FALSE,-1.25,-15.5,484.5,276.75,FALSE,FALSE,TRUE,TRUE,0,12,#N/A,46,#N/A,2.93460490463215,15.35,1,FALSE,FALSE,3,TRUE,1,FALSE,100,"Swvu.PLA1.","ACwvu.PLA1.",#N/A,FALSE,FALSE,0,0,0,0,2,"","",TRUE,TRUE,FALSE,FALSE,1,60,#N/A,#N/A,FALSE,FALSE,FALSE,FALSE,FALSE,FALSE,FALSE,9,65532,65532,FALSE,FALSE,TRUE,TRUE,TRUE}</definedName>
    <definedName name="MDTab" localSheetId="14"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mm" localSheetId="15" hidden="1">{"Riqfin97",#N/A,FALSE,"Tran";"Riqfinpro",#N/A,FALSE,"Tran"}</definedName>
    <definedName name="mmm" localSheetId="3" hidden="1">{"Riqfin97",#N/A,FALSE,"Tran";"Riqfinpro",#N/A,FALSE,"Tran"}</definedName>
    <definedName name="mmm" localSheetId="4" hidden="1">{"Riqfin97",#N/A,FALSE,"Tran";"Riqfinpro",#N/A,FALSE,"Tran"}</definedName>
    <definedName name="mmm" localSheetId="5" hidden="1">{"Riqfin97",#N/A,FALSE,"Tran";"Riqfinpro",#N/A,FALSE,"Tran"}</definedName>
    <definedName name="mmm" localSheetId="7" hidden="1">{"Riqfin97",#N/A,FALSE,"Tran";"Riqfinpro",#N/A,FALSE,"Tran"}</definedName>
    <definedName name="mmm" localSheetId="8" hidden="1">{"Riqfin97",#N/A,FALSE,"Tran";"Riqfinpro",#N/A,FALSE,"Tran"}</definedName>
    <definedName name="mmm" localSheetId="9" hidden="1">{"Riqfin97",#N/A,FALSE,"Tran";"Riqfinpro",#N/A,FALSE,"Tran"}</definedName>
    <definedName name="mmm" localSheetId="10" hidden="1">{"Riqfin97",#N/A,FALSE,"Tran";"Riqfinpro",#N/A,FALSE,"Tran"}</definedName>
    <definedName name="mmm" localSheetId="11" hidden="1">{"Riqfin97",#N/A,FALSE,"Tran";"Riqfinpro",#N/A,FALSE,"Tran"}</definedName>
    <definedName name="mmm" localSheetId="12" hidden="1">{"Riqfin97",#N/A,FALSE,"Tran";"Riqfinpro",#N/A,FALSE,"Tran"}</definedName>
    <definedName name="mmm" localSheetId="13" hidden="1">{"Riqfin97",#N/A,FALSE,"Tran";"Riqfinpro",#N/A,FALSE,"Tran"}</definedName>
    <definedName name="mmm" localSheetId="14" hidden="1">{"Riqfin97",#N/A,FALSE,"Tran";"Riqfinpro",#N/A,FALSE,"Tran"}</definedName>
    <definedName name="mmm" hidden="1">{"Riqfin97",#N/A,FALSE,"Tran";"Riqfinpro",#N/A,FALSE,"Tran"}</definedName>
    <definedName name="mmmm" localSheetId="15" hidden="1">{"Tab1",#N/A,FALSE,"P";"Tab2",#N/A,FALSE,"P"}</definedName>
    <definedName name="mmmm" localSheetId="3" hidden="1">{"Tab1",#N/A,FALSE,"P";"Tab2",#N/A,FALSE,"P"}</definedName>
    <definedName name="mmmm" localSheetId="4" hidden="1">{"Tab1",#N/A,FALSE,"P";"Tab2",#N/A,FALSE,"P"}</definedName>
    <definedName name="mmmm" localSheetId="5" hidden="1">{"Tab1",#N/A,FALSE,"P";"Tab2",#N/A,FALSE,"P"}</definedName>
    <definedName name="mmmm" localSheetId="7" hidden="1">{"Tab1",#N/A,FALSE,"P";"Tab2",#N/A,FALSE,"P"}</definedName>
    <definedName name="mmmm" localSheetId="8" hidden="1">{"Tab1",#N/A,FALSE,"P";"Tab2",#N/A,FALSE,"P"}</definedName>
    <definedName name="mmmm" localSheetId="9" hidden="1">{"Tab1",#N/A,FALSE,"P";"Tab2",#N/A,FALSE,"P"}</definedName>
    <definedName name="mmmm" localSheetId="10" hidden="1">{"Tab1",#N/A,FALSE,"P";"Tab2",#N/A,FALSE,"P"}</definedName>
    <definedName name="mmmm" localSheetId="11" hidden="1">{"Tab1",#N/A,FALSE,"P";"Tab2",#N/A,FALSE,"P"}</definedName>
    <definedName name="mmmm" localSheetId="12" hidden="1">{"Tab1",#N/A,FALSE,"P";"Tab2",#N/A,FALSE,"P"}</definedName>
    <definedName name="mmmm" localSheetId="13" hidden="1">{"Tab1",#N/A,FALSE,"P";"Tab2",#N/A,FALSE,"P"}</definedName>
    <definedName name="mmmm" localSheetId="14" hidden="1">{"Tab1",#N/A,FALSE,"P";"Tab2",#N/A,FALSE,"P"}</definedName>
    <definedName name="mmmm" hidden="1">{"Tab1",#N/A,FALSE,"P";"Tab2",#N/A,FALSE,"P"}</definedName>
    <definedName name="nn" localSheetId="15" hidden="1">{"Riqfin97",#N/A,FALSE,"Tran";"Riqfinpro",#N/A,FALSE,"Tran"}</definedName>
    <definedName name="nn" localSheetId="3" hidden="1">{"Riqfin97",#N/A,FALSE,"Tran";"Riqfinpro",#N/A,FALSE,"Tran"}</definedName>
    <definedName name="nn" localSheetId="4" hidden="1">{"Riqfin97",#N/A,FALSE,"Tran";"Riqfinpro",#N/A,FALSE,"Tran"}</definedName>
    <definedName name="nn" localSheetId="5" hidden="1">{"Riqfin97",#N/A,FALSE,"Tran";"Riqfinpro",#N/A,FALSE,"Tran"}</definedName>
    <definedName name="nn" localSheetId="7" hidden="1">{"Riqfin97",#N/A,FALSE,"Tran";"Riqfinpro",#N/A,FALSE,"Tran"}</definedName>
    <definedName name="nn" localSheetId="8" hidden="1">{"Riqfin97",#N/A,FALSE,"Tran";"Riqfinpro",#N/A,FALSE,"Tran"}</definedName>
    <definedName name="nn" localSheetId="9" hidden="1">{"Riqfin97",#N/A,FALSE,"Tran";"Riqfinpro",#N/A,FALSE,"Tran"}</definedName>
    <definedName name="nn" localSheetId="10" hidden="1">{"Riqfin97",#N/A,FALSE,"Tran";"Riqfinpro",#N/A,FALSE,"Tran"}</definedName>
    <definedName name="nn" localSheetId="11" hidden="1">{"Riqfin97",#N/A,FALSE,"Tran";"Riqfinpro",#N/A,FALSE,"Tran"}</definedName>
    <definedName name="nn" localSheetId="12" hidden="1">{"Riqfin97",#N/A,FALSE,"Tran";"Riqfinpro",#N/A,FALSE,"Tran"}</definedName>
    <definedName name="nn" localSheetId="13" hidden="1">{"Riqfin97",#N/A,FALSE,"Tran";"Riqfinpro",#N/A,FALSE,"Tran"}</definedName>
    <definedName name="nn" localSheetId="14" hidden="1">{"Riqfin97",#N/A,FALSE,"Tran";"Riqfinpro",#N/A,FALSE,"Tran"}</definedName>
    <definedName name="nn" hidden="1">{"Riqfin97",#N/A,FALSE,"Tran";"Riqfinpro",#N/A,FALSE,"Tran"}</definedName>
    <definedName name="nnga" localSheetId="15" hidden="1">#REF!</definedName>
    <definedName name="nnga" localSheetId="1" hidden="1">#REF!</definedName>
    <definedName name="nnga" localSheetId="2" hidden="1">#REF!</definedName>
    <definedName name="nnga" localSheetId="3" hidden="1">#REF!</definedName>
    <definedName name="nnga" localSheetId="4" hidden="1">#REF!</definedName>
    <definedName name="nnga" localSheetId="5" hidden="1">#REF!</definedName>
    <definedName name="nnga" localSheetId="13" hidden="1">#REF!</definedName>
    <definedName name="nnga" localSheetId="14" hidden="1">#REF!</definedName>
    <definedName name="nnga" hidden="1">#REF!</definedName>
    <definedName name="nnn" localSheetId="15" hidden="1">{"Tab1",#N/A,FALSE,"P";"Tab2",#N/A,FALSE,"P"}</definedName>
    <definedName name="nnn" localSheetId="3" hidden="1">{"Tab1",#N/A,FALSE,"P";"Tab2",#N/A,FALSE,"P"}</definedName>
    <definedName name="nnn" localSheetId="4" hidden="1">{"Tab1",#N/A,FALSE,"P";"Tab2",#N/A,FALSE,"P"}</definedName>
    <definedName name="nnn" localSheetId="5" hidden="1">{"Tab1",#N/A,FALSE,"P";"Tab2",#N/A,FALSE,"P"}</definedName>
    <definedName name="nnn" localSheetId="7" hidden="1">{"Tab1",#N/A,FALSE,"P";"Tab2",#N/A,FALSE,"P"}</definedName>
    <definedName name="nnn" localSheetId="8" hidden="1">{"Tab1",#N/A,FALSE,"P";"Tab2",#N/A,FALSE,"P"}</definedName>
    <definedName name="nnn" localSheetId="9" hidden="1">{"Tab1",#N/A,FALSE,"P";"Tab2",#N/A,FALSE,"P"}</definedName>
    <definedName name="nnn" localSheetId="10" hidden="1">{"Tab1",#N/A,FALSE,"P";"Tab2",#N/A,FALSE,"P"}</definedName>
    <definedName name="nnn" localSheetId="11" hidden="1">{"Tab1",#N/A,FALSE,"P";"Tab2",#N/A,FALSE,"P"}</definedName>
    <definedName name="nnn" localSheetId="12" hidden="1">{"Tab1",#N/A,FALSE,"P";"Tab2",#N/A,FALSE,"P"}</definedName>
    <definedName name="nnn" localSheetId="13" hidden="1">{"Tab1",#N/A,FALSE,"P";"Tab2",#N/A,FALSE,"P"}</definedName>
    <definedName name="nnn" localSheetId="14" hidden="1">{"Tab1",#N/A,FALSE,"P";"Tab2",#N/A,FALSE,"P"}</definedName>
    <definedName name="nnn" hidden="1">{"Tab1",#N/A,FALSE,"P";"Tab2",#N/A,FALSE,"P"}</definedName>
    <definedName name="oo" localSheetId="15" hidden="1">{"Riqfin97",#N/A,FALSE,"Tran";"Riqfinpro",#N/A,FALSE,"Tran"}</definedName>
    <definedName name="oo" localSheetId="3" hidden="1">{"Riqfin97",#N/A,FALSE,"Tran";"Riqfinpro",#N/A,FALSE,"Tran"}</definedName>
    <definedName name="oo" localSheetId="4" hidden="1">{"Riqfin97",#N/A,FALSE,"Tran";"Riqfinpro",#N/A,FALSE,"Tran"}</definedName>
    <definedName name="oo" localSheetId="5" hidden="1">{"Riqfin97",#N/A,FALSE,"Tran";"Riqfinpro",#N/A,FALSE,"Tran"}</definedName>
    <definedName name="oo" localSheetId="7" hidden="1">{"Riqfin97",#N/A,FALSE,"Tran";"Riqfinpro",#N/A,FALSE,"Tran"}</definedName>
    <definedName name="oo" localSheetId="8" hidden="1">{"Riqfin97",#N/A,FALSE,"Tran";"Riqfinpro",#N/A,FALSE,"Tran"}</definedName>
    <definedName name="oo" localSheetId="9" hidden="1">{"Riqfin97",#N/A,FALSE,"Tran";"Riqfinpro",#N/A,FALSE,"Tran"}</definedName>
    <definedName name="oo" localSheetId="10" hidden="1">{"Riqfin97",#N/A,FALSE,"Tran";"Riqfinpro",#N/A,FALSE,"Tran"}</definedName>
    <definedName name="oo" localSheetId="11" hidden="1">{"Riqfin97",#N/A,FALSE,"Tran";"Riqfinpro",#N/A,FALSE,"Tran"}</definedName>
    <definedName name="oo" localSheetId="12" hidden="1">{"Riqfin97",#N/A,FALSE,"Tran";"Riqfinpro",#N/A,FALSE,"Tran"}</definedName>
    <definedName name="oo" localSheetId="13" hidden="1">{"Riqfin97",#N/A,FALSE,"Tran";"Riqfinpro",#N/A,FALSE,"Tran"}</definedName>
    <definedName name="oo" localSheetId="14" hidden="1">{"Riqfin97",#N/A,FALSE,"Tran";"Riqfinpro",#N/A,FALSE,"Tran"}</definedName>
    <definedName name="oo" hidden="1">{"Riqfin97",#N/A,FALSE,"Tran";"Riqfinpro",#N/A,FALSE,"Tran"}</definedName>
    <definedName name="ooo" localSheetId="15" hidden="1">{"Tab1",#N/A,FALSE,"P";"Tab2",#N/A,FALSE,"P"}</definedName>
    <definedName name="ooo" localSheetId="3" hidden="1">{"Tab1",#N/A,FALSE,"P";"Tab2",#N/A,FALSE,"P"}</definedName>
    <definedName name="ooo" localSheetId="4" hidden="1">{"Tab1",#N/A,FALSE,"P";"Tab2",#N/A,FALSE,"P"}</definedName>
    <definedName name="ooo" localSheetId="5" hidden="1">{"Tab1",#N/A,FALSE,"P";"Tab2",#N/A,FALSE,"P"}</definedName>
    <definedName name="ooo" localSheetId="7" hidden="1">{"Tab1",#N/A,FALSE,"P";"Tab2",#N/A,FALSE,"P"}</definedName>
    <definedName name="ooo" localSheetId="8" hidden="1">{"Tab1",#N/A,FALSE,"P";"Tab2",#N/A,FALSE,"P"}</definedName>
    <definedName name="ooo" localSheetId="9" hidden="1">{"Tab1",#N/A,FALSE,"P";"Tab2",#N/A,FALSE,"P"}</definedName>
    <definedName name="ooo" localSheetId="10" hidden="1">{"Tab1",#N/A,FALSE,"P";"Tab2",#N/A,FALSE,"P"}</definedName>
    <definedName name="ooo" localSheetId="11" hidden="1">{"Tab1",#N/A,FALSE,"P";"Tab2",#N/A,FALSE,"P"}</definedName>
    <definedName name="ooo" localSheetId="12" hidden="1">{"Tab1",#N/A,FALSE,"P";"Tab2",#N/A,FALSE,"P"}</definedName>
    <definedName name="ooo" localSheetId="13" hidden="1">{"Tab1",#N/A,FALSE,"P";"Tab2",#N/A,FALSE,"P"}</definedName>
    <definedName name="ooo" localSheetId="14" hidden="1">{"Tab1",#N/A,FALSE,"P";"Tab2",#N/A,FALSE,"P"}</definedName>
    <definedName name="ooo" hidden="1">{"Tab1",#N/A,FALSE,"P";"Tab2",#N/A,FALSE,"P"}</definedName>
    <definedName name="oooooooooooo" localSheetId="15" hidden="1">[34]M!#REF!</definedName>
    <definedName name="oooooooooooo" localSheetId="1" hidden="1">[34]M!#REF!</definedName>
    <definedName name="oooooooooooo" localSheetId="2" hidden="1">[34]M!#REF!</definedName>
    <definedName name="oooooooooooo" localSheetId="3" hidden="1">[34]M!#REF!</definedName>
    <definedName name="oooooooooooo" localSheetId="4" hidden="1">[34]M!#REF!</definedName>
    <definedName name="oooooooooooo" localSheetId="5" hidden="1">[34]M!#REF!</definedName>
    <definedName name="oooooooooooo" localSheetId="13" hidden="1">[34]M!#REF!</definedName>
    <definedName name="oooooooooooo" localSheetId="14" hidden="1">[34]M!#REF!</definedName>
    <definedName name="oooooooooooo" hidden="1">[34]M!#REF!</definedName>
    <definedName name="otro" localSheetId="15" hidden="1">{FALSE,FALSE,-1.25,-15.5,484.5,276.75,FALSE,FALSE,TRUE,TRUE,0,12,#N/A,46,#N/A,2.93460490463215,15.35,1,FALSE,FALSE,3,TRUE,1,FALSE,100,"Swvu.PLA1.","ACwvu.PLA1.",#N/A,FALSE,FALSE,0,0,0,0,2,"","",TRUE,TRUE,FALSE,FALSE,1,60,#N/A,#N/A,FALSE,FALSE,FALSE,FALSE,FALSE,FALSE,FALSE,9,65532,65532,FALSE,FALSE,TRUE,TRUE,TRUE}</definedName>
    <definedName name="otro" localSheetId="3" hidden="1">{FALSE,FALSE,-1.25,-15.5,484.5,276.75,FALSE,FALSE,TRUE,TRUE,0,12,#N/A,46,#N/A,2.93460490463215,15.35,1,FALSE,FALSE,3,TRUE,1,FALSE,100,"Swvu.PLA1.","ACwvu.PLA1.",#N/A,FALSE,FALSE,0,0,0,0,2,"","",TRUE,TRUE,FALSE,FALSE,1,60,#N/A,#N/A,FALSE,FALSE,FALSE,FALSE,FALSE,FALSE,FALSE,9,65532,65532,FALSE,FALSE,TRUE,TRUE,TRUE}</definedName>
    <definedName name="otro" localSheetId="4" hidden="1">{FALSE,FALSE,-1.25,-15.5,484.5,276.75,FALSE,FALSE,TRUE,TRUE,0,12,#N/A,46,#N/A,2.93460490463215,15.35,1,FALSE,FALSE,3,TRUE,1,FALSE,100,"Swvu.PLA1.","ACwvu.PLA1.",#N/A,FALSE,FALSE,0,0,0,0,2,"","",TRUE,TRUE,FALSE,FALSE,1,60,#N/A,#N/A,FALSE,FALSE,FALSE,FALSE,FALSE,FALSE,FALSE,9,65532,65532,FALSE,FALSE,TRUE,TRUE,TRUE}</definedName>
    <definedName name="otro" localSheetId="5" hidden="1">{FALSE,FALSE,-1.25,-15.5,484.5,276.75,FALSE,FALSE,TRUE,TRUE,0,12,#N/A,46,#N/A,2.93460490463215,15.35,1,FALSE,FALSE,3,TRUE,1,FALSE,100,"Swvu.PLA1.","ACwvu.PLA1.",#N/A,FALSE,FALSE,0,0,0,0,2,"","",TRUE,TRUE,FALSE,FALSE,1,60,#N/A,#N/A,FALSE,FALSE,FALSE,FALSE,FALSE,FALSE,FALSE,9,65532,65532,FALSE,FALSE,TRUE,TRUE,TRUE}</definedName>
    <definedName name="otro" localSheetId="7" hidden="1">{FALSE,FALSE,-1.25,-15.5,484.5,276.75,FALSE,FALSE,TRUE,TRUE,0,12,#N/A,46,#N/A,2.93460490463215,15.35,1,FALSE,FALSE,3,TRUE,1,FALSE,100,"Swvu.PLA1.","ACwvu.PLA1.",#N/A,FALSE,FALSE,0,0,0,0,2,"","",TRUE,TRUE,FALSE,FALSE,1,60,#N/A,#N/A,FALSE,FALSE,FALSE,FALSE,FALSE,FALSE,FALSE,9,65532,65532,FALSE,FALSE,TRUE,TRUE,TRUE}</definedName>
    <definedName name="otro" localSheetId="8" hidden="1">{FALSE,FALSE,-1.25,-15.5,484.5,276.75,FALSE,FALSE,TRUE,TRUE,0,12,#N/A,46,#N/A,2.93460490463215,15.35,1,FALSE,FALSE,3,TRUE,1,FALSE,100,"Swvu.PLA1.","ACwvu.PLA1.",#N/A,FALSE,FALSE,0,0,0,0,2,"","",TRUE,TRUE,FALSE,FALSE,1,60,#N/A,#N/A,FALSE,FALSE,FALSE,FALSE,FALSE,FALSE,FALSE,9,65532,65532,FALSE,FALSE,TRUE,TRUE,TRUE}</definedName>
    <definedName name="otro" localSheetId="9" hidden="1">{FALSE,FALSE,-1.25,-15.5,484.5,276.75,FALSE,FALSE,TRUE,TRUE,0,12,#N/A,46,#N/A,2.93460490463215,15.35,1,FALSE,FALSE,3,TRUE,1,FALSE,100,"Swvu.PLA1.","ACwvu.PLA1.",#N/A,FALSE,FALSE,0,0,0,0,2,"","",TRUE,TRUE,FALSE,FALSE,1,60,#N/A,#N/A,FALSE,FALSE,FALSE,FALSE,FALSE,FALSE,FALSE,9,65532,65532,FALSE,FALSE,TRUE,TRUE,TRUE}</definedName>
    <definedName name="otro" localSheetId="10" hidden="1">{FALSE,FALSE,-1.25,-15.5,484.5,276.75,FALSE,FALSE,TRUE,TRUE,0,12,#N/A,46,#N/A,2.93460490463215,15.35,1,FALSE,FALSE,3,TRUE,1,FALSE,100,"Swvu.PLA1.","ACwvu.PLA1.",#N/A,FALSE,FALSE,0,0,0,0,2,"","",TRUE,TRUE,FALSE,FALSE,1,60,#N/A,#N/A,FALSE,FALSE,FALSE,FALSE,FALSE,FALSE,FALSE,9,65532,65532,FALSE,FALSE,TRUE,TRUE,TRUE}</definedName>
    <definedName name="otro" localSheetId="11" hidden="1">{FALSE,FALSE,-1.25,-15.5,484.5,276.75,FALSE,FALSE,TRUE,TRUE,0,12,#N/A,46,#N/A,2.93460490463215,15.35,1,FALSE,FALSE,3,TRUE,1,FALSE,100,"Swvu.PLA1.","ACwvu.PLA1.",#N/A,FALSE,FALSE,0,0,0,0,2,"","",TRUE,TRUE,FALSE,FALSE,1,60,#N/A,#N/A,FALSE,FALSE,FALSE,FALSE,FALSE,FALSE,FALSE,9,65532,65532,FALSE,FALSE,TRUE,TRUE,TRUE}</definedName>
    <definedName name="otro" localSheetId="12" hidden="1">{FALSE,FALSE,-1.25,-15.5,484.5,276.75,FALSE,FALSE,TRUE,TRUE,0,12,#N/A,46,#N/A,2.93460490463215,15.35,1,FALSE,FALSE,3,TRUE,1,FALSE,100,"Swvu.PLA1.","ACwvu.PLA1.",#N/A,FALSE,FALSE,0,0,0,0,2,"","",TRUE,TRUE,FALSE,FALSE,1,60,#N/A,#N/A,FALSE,FALSE,FALSE,FALSE,FALSE,FALSE,FALSE,9,65532,65532,FALSE,FALSE,TRUE,TRUE,TRUE}</definedName>
    <definedName name="otro" localSheetId="13" hidden="1">{FALSE,FALSE,-1.25,-15.5,484.5,276.75,FALSE,FALSE,TRUE,TRUE,0,12,#N/A,46,#N/A,2.93460490463215,15.35,1,FALSE,FALSE,3,TRUE,1,FALSE,100,"Swvu.PLA1.","ACwvu.PLA1.",#N/A,FALSE,FALSE,0,0,0,0,2,"","",TRUE,TRUE,FALSE,FALSE,1,60,#N/A,#N/A,FALSE,FALSE,FALSE,FALSE,FALSE,FALSE,FALSE,9,65532,65532,FALSE,FALSE,TRUE,TRUE,TRUE}</definedName>
    <definedName name="otro" localSheetId="14"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15" hidden="1">{"WEO",#N/A,FALSE,"Data";"PRI",#N/A,FALSE,"Data";"QUA",#N/A,FALSE,"Data"}</definedName>
    <definedName name="p" localSheetId="3" hidden="1">{"WEO",#N/A,FALSE,"Data";"PRI",#N/A,FALSE,"Data";"QUA",#N/A,FALSE,"Data"}</definedName>
    <definedName name="p" localSheetId="4" hidden="1">{"WEO",#N/A,FALSE,"Data";"PRI",#N/A,FALSE,"Data";"QUA",#N/A,FALSE,"Data"}</definedName>
    <definedName name="p" localSheetId="5" hidden="1">{"WEO",#N/A,FALSE,"Data";"PRI",#N/A,FALSE,"Data";"QUA",#N/A,FALSE,"Data"}</definedName>
    <definedName name="p" localSheetId="7" hidden="1">{"WEO",#N/A,FALSE,"Data";"PRI",#N/A,FALSE,"Data";"QUA",#N/A,FALSE,"Data"}</definedName>
    <definedName name="p" localSheetId="8" hidden="1">{"WEO",#N/A,FALSE,"Data";"PRI",#N/A,FALSE,"Data";"QUA",#N/A,FALSE,"Data"}</definedName>
    <definedName name="p" localSheetId="9" hidden="1">{"WEO",#N/A,FALSE,"Data";"PRI",#N/A,FALSE,"Data";"QUA",#N/A,FALSE,"Data"}</definedName>
    <definedName name="p" localSheetId="10" hidden="1">{"WEO",#N/A,FALSE,"Data";"PRI",#N/A,FALSE,"Data";"QUA",#N/A,FALSE,"Data"}</definedName>
    <definedName name="p" localSheetId="11" hidden="1">{"WEO",#N/A,FALSE,"Data";"PRI",#N/A,FALSE,"Data";"QUA",#N/A,FALSE,"Data"}</definedName>
    <definedName name="p" localSheetId="12" hidden="1">{"WEO",#N/A,FALSE,"Data";"PRI",#N/A,FALSE,"Data";"QUA",#N/A,FALSE,"Data"}</definedName>
    <definedName name="p" localSheetId="13" hidden="1">{"WEO",#N/A,FALSE,"Data";"PRI",#N/A,FALSE,"Data";"QUA",#N/A,FALSE,"Data"}</definedName>
    <definedName name="p" localSheetId="14" hidden="1">{"WEO",#N/A,FALSE,"Data";"PRI",#N/A,FALSE,"Data";"QUA",#N/A,FALSE,"Data"}</definedName>
    <definedName name="p" hidden="1">{"WEO",#N/A,FALSE,"Data";"PRI",#N/A,FALSE,"Data";"QUA",#N/A,FALSE,"Data"}</definedName>
    <definedName name="pol" localSheetId="15" hidden="1">[35]A!#REF!</definedName>
    <definedName name="pol" localSheetId="1" hidden="1">[35]A!#REF!</definedName>
    <definedName name="pol" localSheetId="2" hidden="1">[35]A!#REF!</definedName>
    <definedName name="pol" localSheetId="3" hidden="1">[35]A!#REF!</definedName>
    <definedName name="pol" localSheetId="4" hidden="1">[35]A!#REF!</definedName>
    <definedName name="pol" localSheetId="5" hidden="1">[35]A!#REF!</definedName>
    <definedName name="pol" localSheetId="13" hidden="1">[35]A!#REF!</definedName>
    <definedName name="pol" localSheetId="14" hidden="1">[35]A!#REF!</definedName>
    <definedName name="pol" hidden="1">[35]A!#REF!</definedName>
    <definedName name="popl" localSheetId="15" hidden="1">#REF!</definedName>
    <definedName name="popl" localSheetId="1" hidden="1">#REF!</definedName>
    <definedName name="popl" localSheetId="2" hidden="1">#REF!</definedName>
    <definedName name="popl" localSheetId="3" hidden="1">#REF!</definedName>
    <definedName name="popl" localSheetId="4" hidden="1">#REF!</definedName>
    <definedName name="popl" localSheetId="5" hidden="1">#REF!</definedName>
    <definedName name="popl" localSheetId="13" hidden="1">#REF!</definedName>
    <definedName name="popl" localSheetId="14" hidden="1">#REF!</definedName>
    <definedName name="popl" hidden="1">#REF!</definedName>
    <definedName name="pp" localSheetId="15" hidden="1">{"Riqfin97",#N/A,FALSE,"Tran";"Riqfinpro",#N/A,FALSE,"Tran"}</definedName>
    <definedName name="pp" localSheetId="3" hidden="1">{"Riqfin97",#N/A,FALSE,"Tran";"Riqfinpro",#N/A,FALSE,"Tran"}</definedName>
    <definedName name="pp" localSheetId="4" hidden="1">{"Riqfin97",#N/A,FALSE,"Tran";"Riqfinpro",#N/A,FALSE,"Tran"}</definedName>
    <definedName name="pp" localSheetId="5" hidden="1">{"Riqfin97",#N/A,FALSE,"Tran";"Riqfinpro",#N/A,FALSE,"Tran"}</definedName>
    <definedName name="pp" localSheetId="7" hidden="1">{"Riqfin97",#N/A,FALSE,"Tran";"Riqfinpro",#N/A,FALSE,"Tran"}</definedName>
    <definedName name="pp" localSheetId="8" hidden="1">{"Riqfin97",#N/A,FALSE,"Tran";"Riqfinpro",#N/A,FALSE,"Tran"}</definedName>
    <definedName name="pp" localSheetId="9" hidden="1">{"Riqfin97",#N/A,FALSE,"Tran";"Riqfinpro",#N/A,FALSE,"Tran"}</definedName>
    <definedName name="pp" localSheetId="10" hidden="1">{"Riqfin97",#N/A,FALSE,"Tran";"Riqfinpro",#N/A,FALSE,"Tran"}</definedName>
    <definedName name="pp" localSheetId="11" hidden="1">{"Riqfin97",#N/A,FALSE,"Tran";"Riqfinpro",#N/A,FALSE,"Tran"}</definedName>
    <definedName name="pp" localSheetId="12" hidden="1">{"Riqfin97",#N/A,FALSE,"Tran";"Riqfinpro",#N/A,FALSE,"Tran"}</definedName>
    <definedName name="pp" localSheetId="13" hidden="1">{"Riqfin97",#N/A,FALSE,"Tran";"Riqfinpro",#N/A,FALSE,"Tran"}</definedName>
    <definedName name="pp" localSheetId="14" hidden="1">{"Riqfin97",#N/A,FALSE,"Tran";"Riqfinpro",#N/A,FALSE,"Tran"}</definedName>
    <definedName name="pp" hidden="1">{"Riqfin97",#N/A,FALSE,"Tran";"Riqfinpro",#N/A,FALSE,"Tran"}</definedName>
    <definedName name="ppp" localSheetId="15" hidden="1">{"Riqfin97",#N/A,FALSE,"Tran";"Riqfinpro",#N/A,FALSE,"Tran"}</definedName>
    <definedName name="ppp" localSheetId="3" hidden="1">{"Riqfin97",#N/A,FALSE,"Tran";"Riqfinpro",#N/A,FALSE,"Tran"}</definedName>
    <definedName name="ppp" localSheetId="4" hidden="1">{"Riqfin97",#N/A,FALSE,"Tran";"Riqfinpro",#N/A,FALSE,"Tran"}</definedName>
    <definedName name="ppp" localSheetId="5" hidden="1">{"Riqfin97",#N/A,FALSE,"Tran";"Riqfinpro",#N/A,FALSE,"Tran"}</definedName>
    <definedName name="ppp" localSheetId="7" hidden="1">{"Riqfin97",#N/A,FALSE,"Tran";"Riqfinpro",#N/A,FALSE,"Tran"}</definedName>
    <definedName name="ppp" localSheetId="8" hidden="1">{"Riqfin97",#N/A,FALSE,"Tran";"Riqfinpro",#N/A,FALSE,"Tran"}</definedName>
    <definedName name="ppp" localSheetId="9" hidden="1">{"Riqfin97",#N/A,FALSE,"Tran";"Riqfinpro",#N/A,FALSE,"Tran"}</definedName>
    <definedName name="ppp" localSheetId="10" hidden="1">{"Riqfin97",#N/A,FALSE,"Tran";"Riqfinpro",#N/A,FALSE,"Tran"}</definedName>
    <definedName name="ppp" localSheetId="11" hidden="1">{"Riqfin97",#N/A,FALSE,"Tran";"Riqfinpro",#N/A,FALSE,"Tran"}</definedName>
    <definedName name="ppp" localSheetId="12" hidden="1">{"Riqfin97",#N/A,FALSE,"Tran";"Riqfinpro",#N/A,FALSE,"Tran"}</definedName>
    <definedName name="ppp" localSheetId="13" hidden="1">{"Riqfin97",#N/A,FALSE,"Tran";"Riqfinpro",#N/A,FALSE,"Tran"}</definedName>
    <definedName name="ppp" localSheetId="14" hidden="1">{"Riqfin97",#N/A,FALSE,"Tran";"Riqfinpro",#N/A,FALSE,"Tran"}</definedName>
    <definedName name="ppp" hidden="1">{"Riqfin97",#N/A,FALSE,"Tran";"Riqfinpro",#N/A,FALSE,"Tran"}</definedName>
    <definedName name="q" localSheetId="15" hidden="1">{"WEO",#N/A,FALSE,"Data";"PRI",#N/A,FALSE,"Data";"QUA",#N/A,FALSE,"Data"}</definedName>
    <definedName name="q" localSheetId="3" hidden="1">{"WEO",#N/A,FALSE,"Data";"PRI",#N/A,FALSE,"Data";"QUA",#N/A,FALSE,"Data"}</definedName>
    <definedName name="q" localSheetId="4" hidden="1">{"WEO",#N/A,FALSE,"Data";"PRI",#N/A,FALSE,"Data";"QUA",#N/A,FALSE,"Data"}</definedName>
    <definedName name="q" localSheetId="5" hidden="1">{"WEO",#N/A,FALSE,"Data";"PRI",#N/A,FALSE,"Data";"QUA",#N/A,FALSE,"Data"}</definedName>
    <definedName name="q" localSheetId="7" hidden="1">{"WEO",#N/A,FALSE,"Data";"PRI",#N/A,FALSE,"Data";"QUA",#N/A,FALSE,"Data"}</definedName>
    <definedName name="q" localSheetId="8" hidden="1">{"WEO",#N/A,FALSE,"Data";"PRI",#N/A,FALSE,"Data";"QUA",#N/A,FALSE,"Data"}</definedName>
    <definedName name="q" localSheetId="9" hidden="1">{"WEO",#N/A,FALSE,"Data";"PRI",#N/A,FALSE,"Data";"QUA",#N/A,FALSE,"Data"}</definedName>
    <definedName name="q" localSheetId="10" hidden="1">{"WEO",#N/A,FALSE,"Data";"PRI",#N/A,FALSE,"Data";"QUA",#N/A,FALSE,"Data"}</definedName>
    <definedName name="q" localSheetId="11" hidden="1">{"WEO",#N/A,FALSE,"Data";"PRI",#N/A,FALSE,"Data";"QUA",#N/A,FALSE,"Data"}</definedName>
    <definedName name="q" localSheetId="12" hidden="1">{"WEO",#N/A,FALSE,"Data";"PRI",#N/A,FALSE,"Data";"QUA",#N/A,FALSE,"Data"}</definedName>
    <definedName name="q" localSheetId="13" hidden="1">{"WEO",#N/A,FALSE,"Data";"PRI",#N/A,FALSE,"Data";"QUA",#N/A,FALSE,"Data"}</definedName>
    <definedName name="q" localSheetId="14" hidden="1">{"WEO",#N/A,FALSE,"Data";"PRI",#N/A,FALSE,"Data";"QUA",#N/A,FALSE,"Data"}</definedName>
    <definedName name="q" hidden="1">{"WEO",#N/A,FALSE,"Data";"PRI",#N/A,FALSE,"Data";"QUA",#N/A,FALSE,"Data"}</definedName>
    <definedName name="qq" localSheetId="15" hidden="1">'[32]J(Priv.Cap)'!#REF!</definedName>
    <definedName name="qq" localSheetId="1" hidden="1">'[32]J(Priv.Cap)'!#REF!</definedName>
    <definedName name="qq" localSheetId="2" hidden="1">'[32]J(Priv.Cap)'!#REF!</definedName>
    <definedName name="qq" localSheetId="3" hidden="1">'[32]J(Priv.Cap)'!#REF!</definedName>
    <definedName name="qq" localSheetId="4" hidden="1">'[32]J(Priv.Cap)'!#REF!</definedName>
    <definedName name="qq" localSheetId="5" hidden="1">'[32]J(Priv.Cap)'!#REF!</definedName>
    <definedName name="qq" localSheetId="13" hidden="1">'[32]J(Priv.Cap)'!#REF!</definedName>
    <definedName name="qq" localSheetId="14" hidden="1">'[32]J(Priv.Cap)'!#REF!</definedName>
    <definedName name="qq" hidden="1">'[32]J(Priv.Cap)'!#REF!</definedName>
    <definedName name="QWE" localSheetId="3" hidden="1">{"Riqfin97",#N/A,FALSE,"Tran";"Riqfinpro",#N/A,FALSE,"Tran"}</definedName>
    <definedName name="QWE" hidden="1">{"Riqfin97",#N/A,FALSE,"Tran";"Riqfinpro",#N/A,FALSE,"Tran"}</definedName>
    <definedName name="QWEE" localSheetId="3" hidden="1">{"Tab1",#N/A,FALSE,"P";"Tab2",#N/A,FALSE,"P"}</definedName>
    <definedName name="QWEE" hidden="1">{"Tab1",#N/A,FALSE,"P";"Tab2",#N/A,FALSE,"P"}</definedName>
    <definedName name="QWERR" localSheetId="3" hidden="1">{"Tab1",#N/A,FALSE,"P";"Tab2",#N/A,FALSE,"P"}</definedName>
    <definedName name="QWERR" hidden="1">{"Tab1",#N/A,FALSE,"P";"Tab2",#N/A,FALSE,"P"}</definedName>
    <definedName name="RETET" localSheetId="3" hidden="1">{"Tab1",#N/A,FALSE,"P";"Tab2",#N/A,FALSE,"P"}</definedName>
    <definedName name="RETET" hidden="1">{"Tab1",#N/A,FALSE,"P";"Tab2",#N/A,FALSE,"P"}</definedName>
    <definedName name="reyherhefgf" localSheetId="15" hidden="1">{"'15.01L'!$A$1:$I$62"}</definedName>
    <definedName name="reyherhefgf" localSheetId="3" hidden="1">{"'15.01L'!$A$1:$I$62"}</definedName>
    <definedName name="reyherhefgf" localSheetId="4" hidden="1">{"'15.01L'!$A$1:$I$62"}</definedName>
    <definedName name="reyherhefgf" localSheetId="5" hidden="1">{"'15.01L'!$A$1:$I$62"}</definedName>
    <definedName name="reyherhefgf" localSheetId="7" hidden="1">{"'15.01L'!$A$1:$I$62"}</definedName>
    <definedName name="reyherhefgf" localSheetId="8" hidden="1">{"'15.01L'!$A$1:$I$62"}</definedName>
    <definedName name="reyherhefgf" localSheetId="9" hidden="1">{"'15.01L'!$A$1:$I$62"}</definedName>
    <definedName name="reyherhefgf" localSheetId="10" hidden="1">{"'15.01L'!$A$1:$I$62"}</definedName>
    <definedName name="reyherhefgf" localSheetId="11" hidden="1">{"'15.01L'!$A$1:$I$62"}</definedName>
    <definedName name="reyherhefgf" localSheetId="12" hidden="1">{"'15.01L'!$A$1:$I$62"}</definedName>
    <definedName name="reyherhefgf" localSheetId="13" hidden="1">{"'15.01L'!$A$1:$I$62"}</definedName>
    <definedName name="reyherhefgf" localSheetId="14" hidden="1">{"'15.01L'!$A$1:$I$62"}</definedName>
    <definedName name="reyherhefgf" hidden="1">{"'15.01L'!$A$1:$I$62"}</definedName>
    <definedName name="RQR" localSheetId="3" hidden="1">{"'yps17a'!$B$2:$R$64"}</definedName>
    <definedName name="RQR" hidden="1">{"'yps17a'!$B$2:$R$64"}</definedName>
    <definedName name="rr" localSheetId="15" hidden="1">{"Riqfin97",#N/A,FALSE,"Tran";"Riqfinpro",#N/A,FALSE,"Tran"}</definedName>
    <definedName name="rr" localSheetId="3" hidden="1">{"Riqfin97",#N/A,FALSE,"Tran";"Riqfinpro",#N/A,FALSE,"Tran"}</definedName>
    <definedName name="rr" localSheetId="4" hidden="1">{"Riqfin97",#N/A,FALSE,"Tran";"Riqfinpro",#N/A,FALSE,"Tran"}</definedName>
    <definedName name="rr" localSheetId="5" hidden="1">{"Riqfin97",#N/A,FALSE,"Tran";"Riqfinpro",#N/A,FALSE,"Tran"}</definedName>
    <definedName name="rr" localSheetId="7" hidden="1">{"Riqfin97",#N/A,FALSE,"Tran";"Riqfinpro",#N/A,FALSE,"Tran"}</definedName>
    <definedName name="rr" localSheetId="8" hidden="1">{"Riqfin97",#N/A,FALSE,"Tran";"Riqfinpro",#N/A,FALSE,"Tran"}</definedName>
    <definedName name="rr" localSheetId="9" hidden="1">{"Riqfin97",#N/A,FALSE,"Tran";"Riqfinpro",#N/A,FALSE,"Tran"}</definedName>
    <definedName name="rr" localSheetId="10" hidden="1">{"Riqfin97",#N/A,FALSE,"Tran";"Riqfinpro",#N/A,FALSE,"Tran"}</definedName>
    <definedName name="rr" localSheetId="11" hidden="1">{"Riqfin97",#N/A,FALSE,"Tran";"Riqfinpro",#N/A,FALSE,"Tran"}</definedName>
    <definedName name="rr" localSheetId="12" hidden="1">{"Riqfin97",#N/A,FALSE,"Tran";"Riqfinpro",#N/A,FALSE,"Tran"}</definedName>
    <definedName name="rr" localSheetId="13" hidden="1">{"Riqfin97",#N/A,FALSE,"Tran";"Riqfinpro",#N/A,FALSE,"Tran"}</definedName>
    <definedName name="rr" localSheetId="14" hidden="1">{"Riqfin97",#N/A,FALSE,"Tran";"Riqfinpro",#N/A,FALSE,"Tran"}</definedName>
    <definedName name="rr" hidden="1">{"Riqfin97",#N/A,FALSE,"Tran";"Riqfinpro",#N/A,FALSE,"Tran"}</definedName>
    <definedName name="rrr" localSheetId="15" hidden="1">{"Riqfin97",#N/A,FALSE,"Tran";"Riqfinpro",#N/A,FALSE,"Tran"}</definedName>
    <definedName name="rrr" localSheetId="3" hidden="1">{"Riqfin97",#N/A,FALSE,"Tran";"Riqfinpro",#N/A,FALSE,"Tran"}</definedName>
    <definedName name="rrr" localSheetId="4" hidden="1">{"Riqfin97",#N/A,FALSE,"Tran";"Riqfinpro",#N/A,FALSE,"Tran"}</definedName>
    <definedName name="rrr" localSheetId="5" hidden="1">{"Riqfin97",#N/A,FALSE,"Tran";"Riqfinpro",#N/A,FALSE,"Tran"}</definedName>
    <definedName name="rrr" localSheetId="7" hidden="1">{"Riqfin97",#N/A,FALSE,"Tran";"Riqfinpro",#N/A,FALSE,"Tran"}</definedName>
    <definedName name="rrr" localSheetId="8" hidden="1">{"Riqfin97",#N/A,FALSE,"Tran";"Riqfinpro",#N/A,FALSE,"Tran"}</definedName>
    <definedName name="rrr" localSheetId="9" hidden="1">{"Riqfin97",#N/A,FALSE,"Tran";"Riqfinpro",#N/A,FALSE,"Tran"}</definedName>
    <definedName name="rrr" localSheetId="10" hidden="1">{"Riqfin97",#N/A,FALSE,"Tran";"Riqfinpro",#N/A,FALSE,"Tran"}</definedName>
    <definedName name="rrr" localSheetId="11" hidden="1">{"Riqfin97",#N/A,FALSE,"Tran";"Riqfinpro",#N/A,FALSE,"Tran"}</definedName>
    <definedName name="rrr" localSheetId="12" hidden="1">{"Riqfin97",#N/A,FALSE,"Tran";"Riqfinpro",#N/A,FALSE,"Tran"}</definedName>
    <definedName name="rrr" localSheetId="13" hidden="1">{"Riqfin97",#N/A,FALSE,"Tran";"Riqfinpro",#N/A,FALSE,"Tran"}</definedName>
    <definedName name="rrr" localSheetId="14" hidden="1">{"Riqfin97",#N/A,FALSE,"Tran";"Riqfinpro",#N/A,FALSE,"Tran"}</definedName>
    <definedName name="rrr" hidden="1">{"Riqfin97",#N/A,FALSE,"Tran";"Riqfinpro",#N/A,FALSE,"Tran"}</definedName>
    <definedName name="rs" localSheetId="15"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localSheetId="9"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11" hidden="1">{"BOP_TAB",#N/A,FALSE,"N";"MIDTERM_TAB",#N/A,FALSE,"O";"FUND_CRED",#N/A,FALSE,"P";"DEBT_TAB1",#N/A,FALSE,"Q";"DEBT_TAB2",#N/A,FALSE,"Q";"FORFIN_TAB1",#N/A,FALSE,"R";"FORFIN_TAB2",#N/A,FALSE,"R";"BOP_ANALY",#N/A,FALSE,"U"}</definedName>
    <definedName name="rs" localSheetId="12"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RETT" localSheetId="3" hidden="1">{"Tab1",#N/A,FALSE,"P";"Tab2",#N/A,FALSE,"P"}</definedName>
    <definedName name="RTRETT" hidden="1">{"Tab1",#N/A,FALSE,"P";"Tab2",#N/A,FALSE,"P"}</definedName>
    <definedName name="RTRTTR" localSheetId="3" hidden="1">{"WEO",#N/A,FALSE,"Data";"PRI",#N/A,FALSE,"Data";"QUA",#N/A,FALSE,"Data"}</definedName>
    <definedName name="RTRTTR" hidden="1">{"WEO",#N/A,FALSE,"Data";"PRI",#N/A,FALSE,"Data";"QUA",#N/A,FALSE,"Data"}</definedName>
    <definedName name="RTTTR" localSheetId="3" hidden="1">{"Tab1",#N/A,FALSE,"P";"Tab2",#N/A,FALSE,"P"}</definedName>
    <definedName name="RTTTR" hidden="1">{"Tab1",#N/A,FALSE,"P";"Tab2",#N/A,FALSE,"P"}</definedName>
    <definedName name="rtyertyerther" localSheetId="15" hidden="1">{"'15.01L'!$A$1:$I$62"}</definedName>
    <definedName name="rtyertyerther" localSheetId="3" hidden="1">{"'15.01L'!$A$1:$I$62"}</definedName>
    <definedName name="rtyertyerther" localSheetId="4" hidden="1">{"'15.01L'!$A$1:$I$62"}</definedName>
    <definedName name="rtyertyerther" localSheetId="5" hidden="1">{"'15.01L'!$A$1:$I$62"}</definedName>
    <definedName name="rtyertyerther" localSheetId="7" hidden="1">{"'15.01L'!$A$1:$I$62"}</definedName>
    <definedName name="rtyertyerther" localSheetId="8" hidden="1">{"'15.01L'!$A$1:$I$62"}</definedName>
    <definedName name="rtyertyerther" localSheetId="9" hidden="1">{"'15.01L'!$A$1:$I$62"}</definedName>
    <definedName name="rtyertyerther" localSheetId="10" hidden="1">{"'15.01L'!$A$1:$I$62"}</definedName>
    <definedName name="rtyertyerther" localSheetId="11" hidden="1">{"'15.01L'!$A$1:$I$62"}</definedName>
    <definedName name="rtyertyerther" localSheetId="12" hidden="1">{"'15.01L'!$A$1:$I$62"}</definedName>
    <definedName name="rtyertyerther" localSheetId="13" hidden="1">{"'15.01L'!$A$1:$I$62"}</definedName>
    <definedName name="rtyertyerther" localSheetId="14" hidden="1">{"'15.01L'!$A$1:$I$62"}</definedName>
    <definedName name="rtyertyerther" hidden="1">{"'15.01L'!$A$1:$I$62"}</definedName>
    <definedName name="rtyertyertyerthdfg" localSheetId="15" hidden="1">{"'15.01L'!$A$1:$I$62"}</definedName>
    <definedName name="rtyertyertyerthdfg" localSheetId="3" hidden="1">{"'15.01L'!$A$1:$I$62"}</definedName>
    <definedName name="rtyertyertyerthdfg" localSheetId="4" hidden="1">{"'15.01L'!$A$1:$I$62"}</definedName>
    <definedName name="rtyertyertyerthdfg" localSheetId="5" hidden="1">{"'15.01L'!$A$1:$I$62"}</definedName>
    <definedName name="rtyertyertyerthdfg" localSheetId="7" hidden="1">{"'15.01L'!$A$1:$I$62"}</definedName>
    <definedName name="rtyertyertyerthdfg" localSheetId="8" hidden="1">{"'15.01L'!$A$1:$I$62"}</definedName>
    <definedName name="rtyertyertyerthdfg" localSheetId="9" hidden="1">{"'15.01L'!$A$1:$I$62"}</definedName>
    <definedName name="rtyertyertyerthdfg" localSheetId="10" hidden="1">{"'15.01L'!$A$1:$I$62"}</definedName>
    <definedName name="rtyertyertyerthdfg" localSheetId="11" hidden="1">{"'15.01L'!$A$1:$I$62"}</definedName>
    <definedName name="rtyertyertyerthdfg" localSheetId="12" hidden="1">{"'15.01L'!$A$1:$I$62"}</definedName>
    <definedName name="rtyertyertyerthdfg" localSheetId="13" hidden="1">{"'15.01L'!$A$1:$I$62"}</definedName>
    <definedName name="rtyertyertyerthdfg" localSheetId="14" hidden="1">{"'15.01L'!$A$1:$I$62"}</definedName>
    <definedName name="rtyertyertyerthdfg" hidden="1">{"'15.01L'!$A$1:$I$62"}</definedName>
    <definedName name="Rwvu.Export." localSheetId="15" hidden="1">#REF!,#REF!</definedName>
    <definedName name="Rwvu.Export." localSheetId="1" hidden="1">#REF!,#REF!</definedName>
    <definedName name="Rwvu.Export." localSheetId="2" hidden="1">#REF!,#REF!</definedName>
    <definedName name="Rwvu.Export." localSheetId="3" hidden="1">#REF!,#REF!</definedName>
    <definedName name="Rwvu.Export." localSheetId="4" hidden="1">#REF!,#REF!</definedName>
    <definedName name="Rwvu.Export." localSheetId="5" hidden="1">#REF!,#REF!</definedName>
    <definedName name="Rwvu.Export." localSheetId="13" hidden="1">#REF!,#REF!</definedName>
    <definedName name="Rwvu.Export." localSheetId="14" hidden="1">#REF!,#REF!</definedName>
    <definedName name="Rwvu.Export." hidden="1">#REF!,#REF!</definedName>
    <definedName name="Rwvu.IMPORT." localSheetId="15" hidden="1">#REF!</definedName>
    <definedName name="Rwvu.IMPORT." localSheetId="1" hidden="1">#REF!</definedName>
    <definedName name="Rwvu.IMPORT." localSheetId="2" hidden="1">#REF!</definedName>
    <definedName name="Rwvu.IMPORT." localSheetId="3" hidden="1">#REF!</definedName>
    <definedName name="Rwvu.IMPORT." localSheetId="4" hidden="1">#REF!</definedName>
    <definedName name="Rwvu.IMPORT." localSheetId="5" hidden="1">#REF!</definedName>
    <definedName name="Rwvu.IMPORT." localSheetId="13" hidden="1">#REF!</definedName>
    <definedName name="Rwvu.IMPORT." localSheetId="14" hidden="1">#REF!</definedName>
    <definedName name="Rwvu.IMPORT." hidden="1">#REF!</definedName>
    <definedName name="Rwvu.PLA2." localSheetId="15" hidden="1">'[21]COP FED'!#REF!</definedName>
    <definedName name="Rwvu.PLA2." localSheetId="1" hidden="1">'[21]COP FED'!#REF!</definedName>
    <definedName name="Rwvu.PLA2." localSheetId="2" hidden="1">'[21]COP FED'!#REF!</definedName>
    <definedName name="Rwvu.PLA2." localSheetId="3" hidden="1">'[21]COP FED'!#REF!</definedName>
    <definedName name="Rwvu.PLA2." localSheetId="4" hidden="1">'[21]COP FED'!#REF!</definedName>
    <definedName name="Rwvu.PLA2." localSheetId="5" hidden="1">'[21]COP FED'!#REF!</definedName>
    <definedName name="Rwvu.PLA2." localSheetId="13" hidden="1">'[21]COP FED'!#REF!</definedName>
    <definedName name="Rwvu.PLA2." localSheetId="14" hidden="1">'[21]COP FED'!#REF!</definedName>
    <definedName name="Rwvu.PLA2." hidden="1">'[21]COP FED'!#REF!</definedName>
    <definedName name="Rwvu.Print." hidden="1">#N/A</definedName>
    <definedName name="s" localSheetId="15" hidden="1">'[5]MonSurv-BC'!#REF!</definedName>
    <definedName name="s" localSheetId="1" hidden="1">'[5]MonSurv-BC'!#REF!</definedName>
    <definedName name="s" localSheetId="2" hidden="1">'[5]MonSurv-BC'!#REF!</definedName>
    <definedName name="s" localSheetId="3" hidden="1">'[5]MonSurv-BC'!#REF!</definedName>
    <definedName name="s" localSheetId="4" hidden="1">'[5]MonSurv-BC'!#REF!</definedName>
    <definedName name="s" localSheetId="5" hidden="1">'[5]MonSurv-BC'!#REF!</definedName>
    <definedName name="s" hidden="1">'[5]MonSurv-BC'!#REF!</definedName>
    <definedName name="SDFG" localSheetId="3" hidden="1">{"Riqfin97",#N/A,FALSE,"Tran";"Riqfinpro",#N/A,FALSE,"Tran"}</definedName>
    <definedName name="SDFG" hidden="1">{"Riqfin97",#N/A,FALSE,"Tran";"Riqfinpro",#N/A,FALSE,"Tran"}</definedName>
    <definedName name="sdfgsdfgdfg" localSheetId="15" hidden="1">{"'15.01L'!$A$1:$I$62"}</definedName>
    <definedName name="sdfgsdfgdfg" localSheetId="3" hidden="1">{"'15.01L'!$A$1:$I$62"}</definedName>
    <definedName name="sdfgsdfgdfg" localSheetId="4" hidden="1">{"'15.01L'!$A$1:$I$62"}</definedName>
    <definedName name="sdfgsdfgdfg" localSheetId="5" hidden="1">{"'15.01L'!$A$1:$I$62"}</definedName>
    <definedName name="sdfgsdfgdfg" localSheetId="7" hidden="1">{"'15.01L'!$A$1:$I$62"}</definedName>
    <definedName name="sdfgsdfgdfg" localSheetId="8" hidden="1">{"'15.01L'!$A$1:$I$62"}</definedName>
    <definedName name="sdfgsdfgdfg" localSheetId="9" hidden="1">{"'15.01L'!$A$1:$I$62"}</definedName>
    <definedName name="sdfgsdfgdfg" localSheetId="10" hidden="1">{"'15.01L'!$A$1:$I$62"}</definedName>
    <definedName name="sdfgsdfgdfg" localSheetId="11" hidden="1">{"'15.01L'!$A$1:$I$62"}</definedName>
    <definedName name="sdfgsdfgdfg" localSheetId="12" hidden="1">{"'15.01L'!$A$1:$I$62"}</definedName>
    <definedName name="sdfgsdfgdfg" localSheetId="13" hidden="1">{"'15.01L'!$A$1:$I$62"}</definedName>
    <definedName name="sdfgsdfgdfg" localSheetId="14" hidden="1">{"'15.01L'!$A$1:$I$62"}</definedName>
    <definedName name="sdfgsdfgdfg" hidden="1">{"'15.01L'!$A$1:$I$62"}</definedName>
    <definedName name="sencount" hidden="1">2</definedName>
    <definedName name="sfghertyertyerty" localSheetId="15" hidden="1">{"'15.01L'!$A$1:$I$62"}</definedName>
    <definedName name="sfghertyertyerty" localSheetId="3" hidden="1">{"'15.01L'!$A$1:$I$62"}</definedName>
    <definedName name="sfghertyertyerty" localSheetId="4" hidden="1">{"'15.01L'!$A$1:$I$62"}</definedName>
    <definedName name="sfghertyertyerty" localSheetId="5" hidden="1">{"'15.01L'!$A$1:$I$62"}</definedName>
    <definedName name="sfghertyertyerty" localSheetId="7" hidden="1">{"'15.01L'!$A$1:$I$62"}</definedName>
    <definedName name="sfghertyertyerty" localSheetId="8" hidden="1">{"'15.01L'!$A$1:$I$62"}</definedName>
    <definedName name="sfghertyertyerty" localSheetId="9" hidden="1">{"'15.01L'!$A$1:$I$62"}</definedName>
    <definedName name="sfghertyertyerty" localSheetId="10" hidden="1">{"'15.01L'!$A$1:$I$62"}</definedName>
    <definedName name="sfghertyertyerty" localSheetId="11" hidden="1">{"'15.01L'!$A$1:$I$62"}</definedName>
    <definedName name="sfghertyertyerty" localSheetId="12" hidden="1">{"'15.01L'!$A$1:$I$62"}</definedName>
    <definedName name="sfghertyertyerty" localSheetId="13" hidden="1">{"'15.01L'!$A$1:$I$62"}</definedName>
    <definedName name="sfghertyertyerty" localSheetId="14" hidden="1">{"'15.01L'!$A$1:$I$62"}</definedName>
    <definedName name="sfghertyertyerty" hidden="1">{"'15.01L'!$A$1:$I$62"}</definedName>
    <definedName name="solver_lin" hidden="1">0</definedName>
    <definedName name="solver_num" hidden="1">0</definedName>
    <definedName name="solver_typ" hidden="1">1</definedName>
    <definedName name="solver_val" hidden="1">0</definedName>
    <definedName name="SRTT" localSheetId="3" hidden="1">{"partial screen",#N/A,FALSE,"State_Gov't"}</definedName>
    <definedName name="SRTT" hidden="1">{"partial screen",#N/A,FALSE,"State_Gov't"}</definedName>
    <definedName name="sssssssssssssssssss" localSheetId="15" hidden="1">'[7]Dep fonct'!#REF!</definedName>
    <definedName name="sssssssssssssssssss" localSheetId="1" hidden="1">'[7]Dep fonct'!#REF!</definedName>
    <definedName name="sssssssssssssssssss" localSheetId="2" hidden="1">'[7]Dep fonct'!#REF!</definedName>
    <definedName name="sssssssssssssssssss" localSheetId="3" hidden="1">'[7]Dep fonct'!#REF!</definedName>
    <definedName name="sssssssssssssssssss" localSheetId="4" hidden="1">'[7]Dep fonct'!#REF!</definedName>
    <definedName name="sssssssssssssssssss" localSheetId="5" hidden="1">'[7]Dep fonct'!#REF!</definedName>
    <definedName name="sssssssssssssssssss" localSheetId="13" hidden="1">'[7]Dep fonct'!#REF!</definedName>
    <definedName name="sssssssssssssssssss" localSheetId="14" hidden="1">'[7]Dep fonct'!#REF!</definedName>
    <definedName name="sssssssssssssssssss" hidden="1">'[7]Dep fonct'!#REF!</definedName>
    <definedName name="STSTT" localSheetId="3" hidden="1">{FALSE,FALSE,-1.25,-15.5,484.5,276.75,FALSE,FALSE,TRUE,TRUE,0,12,#N/A,46,#N/A,2.93460490463215,15.35,1,FALSE,FALSE,3,TRUE,1,FALSE,100,"Swvu.PLA1.","ACwvu.PLA1.",#N/A,FALSE,FALSE,0,0,0,0,2,"","",TRUE,TRUE,FALSE,FALSE,1,60,#N/A,#N/A,FALSE,FALSE,FALSE,FALSE,FALSE,FALSE,FALSE,9,65532,65532,FALSE,FALSE,TRUE,TRUE,TRUE}</definedName>
    <definedName name="STSTT" hidden="1">{FALSE,FALSE,-1.25,-15.5,484.5,276.75,FALSE,FALSE,TRUE,TRUE,0,12,#N/A,46,#N/A,2.93460490463215,15.35,1,FALSE,FALSE,3,TRUE,1,FALSE,100,"Swvu.PLA1.","ACwvu.PLA1.",#N/A,FALSE,FALSE,0,0,0,0,2,"","",TRUE,TRUE,FALSE,FALSE,1,60,#N/A,#N/A,FALSE,FALSE,FALSE,FALSE,FALSE,FALSE,FALSE,9,65532,65532,FALSE,FALSE,TRUE,TRUE,TRUE}</definedName>
    <definedName name="Swvu.PLA1." localSheetId="15" hidden="1">'[21]COP FED'!#REF!</definedName>
    <definedName name="Swvu.PLA1." localSheetId="1" hidden="1">'[21]COP FED'!#REF!</definedName>
    <definedName name="Swvu.PLA1." localSheetId="2" hidden="1">'[21]COP FED'!#REF!</definedName>
    <definedName name="Swvu.PLA1." localSheetId="3" hidden="1">'[21]COP FED'!#REF!</definedName>
    <definedName name="Swvu.PLA1." localSheetId="4" hidden="1">'[21]COP FED'!#REF!</definedName>
    <definedName name="Swvu.PLA1." localSheetId="5" hidden="1">'[21]COP FED'!#REF!</definedName>
    <definedName name="Swvu.PLA1." hidden="1">'[21]COP FED'!#REF!</definedName>
    <definedName name="Swvu.PLA2." hidden="1">'[22]COP FED'!$A$1:$N$49</definedName>
    <definedName name="Swvu.Print." localSheetId="15" hidden="1">[23]Med!#REF!</definedName>
    <definedName name="Swvu.Print." localSheetId="1" hidden="1">[23]Med!#REF!</definedName>
    <definedName name="Swvu.Print." localSheetId="2" hidden="1">[23]Med!#REF!</definedName>
    <definedName name="Swvu.Print." localSheetId="3" hidden="1">[23]Med!#REF!</definedName>
    <definedName name="Swvu.Print." localSheetId="4" hidden="1">[23]Med!#REF!</definedName>
    <definedName name="Swvu.Print." localSheetId="5" hidden="1">[23]Med!#REF!</definedName>
    <definedName name="Swvu.Print." localSheetId="13" hidden="1">[23]Med!#REF!</definedName>
    <definedName name="Swvu.Print." localSheetId="14" hidden="1">[23]Med!#REF!</definedName>
    <definedName name="Swvu.Print." hidden="1">[23]Med!#REF!</definedName>
    <definedName name="tenou" localSheetId="15" hidden="1">'[7]Dep fonct'!#REF!</definedName>
    <definedName name="tenou" localSheetId="1" hidden="1">'[7]Dep fonct'!#REF!</definedName>
    <definedName name="tenou" localSheetId="2" hidden="1">'[7]Dep fonct'!#REF!</definedName>
    <definedName name="tenou" localSheetId="3" hidden="1">'[7]Dep fonct'!#REF!</definedName>
    <definedName name="tenou" localSheetId="4" hidden="1">'[7]Dep fonct'!#REF!</definedName>
    <definedName name="tenou" localSheetId="5" hidden="1">'[7]Dep fonct'!#REF!</definedName>
    <definedName name="tenou" hidden="1">'[7]Dep fonct'!#REF!</definedName>
    <definedName name="teset" localSheetId="15"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11" hidden="1">{#N/A,#N/A,FALSE,"SimInp1";#N/A,#N/A,FALSE,"SimInp2";#N/A,#N/A,FALSE,"SimOut1";#N/A,#N/A,FALSE,"SimOut2";#N/A,#N/A,FALSE,"SimOut3";#N/A,#N/A,FALSE,"SimOut4";#N/A,#N/A,FALSE,"SimOut5"}</definedName>
    <definedName name="teset" localSheetId="12"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t" localSheetId="15" hidden="1">{"Tab1",#N/A,FALSE,"P";"Tab2",#N/A,FALSE,"P"}</definedName>
    <definedName name="tt" localSheetId="3" hidden="1">{"Tab1",#N/A,FALSE,"P";"Tab2",#N/A,FALSE,"P"}</definedName>
    <definedName name="tt" localSheetId="4" hidden="1">{"Tab1",#N/A,FALSE,"P";"Tab2",#N/A,FALSE,"P"}</definedName>
    <definedName name="tt" localSheetId="5" hidden="1">{"Tab1",#N/A,FALSE,"P";"Tab2",#N/A,FALSE,"P"}</definedName>
    <definedName name="tt" localSheetId="7" hidden="1">{"Tab1",#N/A,FALSE,"P";"Tab2",#N/A,FALSE,"P"}</definedName>
    <definedName name="tt" localSheetId="8" hidden="1">{"Tab1",#N/A,FALSE,"P";"Tab2",#N/A,FALSE,"P"}</definedName>
    <definedName name="tt" localSheetId="9" hidden="1">{"Tab1",#N/A,FALSE,"P";"Tab2",#N/A,FALSE,"P"}</definedName>
    <definedName name="tt" localSheetId="10" hidden="1">{"Tab1",#N/A,FALSE,"P";"Tab2",#N/A,FALSE,"P"}</definedName>
    <definedName name="tt" localSheetId="11" hidden="1">{"Tab1",#N/A,FALSE,"P";"Tab2",#N/A,FALSE,"P"}</definedName>
    <definedName name="tt" localSheetId="12" hidden="1">{"Tab1",#N/A,FALSE,"P";"Tab2",#N/A,FALSE,"P"}</definedName>
    <definedName name="tt" localSheetId="13" hidden="1">{"Tab1",#N/A,FALSE,"P";"Tab2",#N/A,FALSE,"P"}</definedName>
    <definedName name="tt" localSheetId="14" hidden="1">{"Tab1",#N/A,FALSE,"P";"Tab2",#N/A,FALSE,"P"}</definedName>
    <definedName name="tt" hidden="1">{"Tab1",#N/A,FALSE,"P";"Tab2",#N/A,FALSE,"P"}</definedName>
    <definedName name="ttt" localSheetId="15" hidden="1">{"PRI",#N/A,FALSE,"Data";"QUA",#N/A,FALSE,"Data";"STR",#N/A,FALSE,"Data";"VAL",#N/A,FALSE,"Data";"WEO",#N/A,FALSE,"Data";"WGT",#N/A,FALSE,"Data"}</definedName>
    <definedName name="ttt" localSheetId="3" hidden="1">{"PRI",#N/A,FALSE,"Data";"QUA",#N/A,FALSE,"Data";"STR",#N/A,FALSE,"Data";"VAL",#N/A,FALSE,"Data";"WEO",#N/A,FALSE,"Data";"WGT",#N/A,FALSE,"Data"}</definedName>
    <definedName name="ttt" localSheetId="4" hidden="1">{"PRI",#N/A,FALSE,"Data";"QUA",#N/A,FALSE,"Data";"STR",#N/A,FALSE,"Data";"VAL",#N/A,FALSE,"Data";"WEO",#N/A,FALSE,"Data";"WGT",#N/A,FALSE,"Data"}</definedName>
    <definedName name="ttt" localSheetId="5" hidden="1">{"PRI",#N/A,FALSE,"Data";"QUA",#N/A,FALSE,"Data";"STR",#N/A,FALSE,"Data";"VAL",#N/A,FALSE,"Data";"WEO",#N/A,FALSE,"Data";"WGT",#N/A,FALSE,"Data"}</definedName>
    <definedName name="ttt" localSheetId="7" hidden="1">{"PRI",#N/A,FALSE,"Data";"QUA",#N/A,FALSE,"Data";"STR",#N/A,FALSE,"Data";"VAL",#N/A,FALSE,"Data";"WEO",#N/A,FALSE,"Data";"WGT",#N/A,FALSE,"Data"}</definedName>
    <definedName name="ttt" localSheetId="8" hidden="1">{"PRI",#N/A,FALSE,"Data";"QUA",#N/A,FALSE,"Data";"STR",#N/A,FALSE,"Data";"VAL",#N/A,FALSE,"Data";"WEO",#N/A,FALSE,"Data";"WGT",#N/A,FALSE,"Data"}</definedName>
    <definedName name="ttt" localSheetId="9" hidden="1">{"PRI",#N/A,FALSE,"Data";"QUA",#N/A,FALSE,"Data";"STR",#N/A,FALSE,"Data";"VAL",#N/A,FALSE,"Data";"WEO",#N/A,FALSE,"Data";"WGT",#N/A,FALSE,"Data"}</definedName>
    <definedName name="ttt" localSheetId="10" hidden="1">{"PRI",#N/A,FALSE,"Data";"QUA",#N/A,FALSE,"Data";"STR",#N/A,FALSE,"Data";"VAL",#N/A,FALSE,"Data";"WEO",#N/A,FALSE,"Data";"WGT",#N/A,FALSE,"Data"}</definedName>
    <definedName name="ttt" localSheetId="11" hidden="1">{"PRI",#N/A,FALSE,"Data";"QUA",#N/A,FALSE,"Data";"STR",#N/A,FALSE,"Data";"VAL",#N/A,FALSE,"Data";"WEO",#N/A,FALSE,"Data";"WGT",#N/A,FALSE,"Data"}</definedName>
    <definedName name="ttt" localSheetId="12" hidden="1">{"PRI",#N/A,FALSE,"Data";"QUA",#N/A,FALSE,"Data";"STR",#N/A,FALSE,"Data";"VAL",#N/A,FALSE,"Data";"WEO",#N/A,FALSE,"Data";"WGT",#N/A,FALSE,"Data"}</definedName>
    <definedName name="ttt" localSheetId="13" hidden="1">{"PRI",#N/A,FALSE,"Data";"QUA",#N/A,FALSE,"Data";"STR",#N/A,FALSE,"Data";"VAL",#N/A,FALSE,"Data";"WEO",#N/A,FALSE,"Data";"WGT",#N/A,FALSE,"Data"}</definedName>
    <definedName name="ttt" localSheetId="14" hidden="1">{"PRI",#N/A,FALSE,"Data";"QUA",#N/A,FALSE,"Data";"STR",#N/A,FALSE,"Data";"VAL",#N/A,FALSE,"Data";"WEO",#N/A,FALSE,"Data";"WGT",#N/A,FALSE,"Data"}</definedName>
    <definedName name="ttt" hidden="1">{"PRI",#N/A,FALSE,"Data";"QUA",#N/A,FALSE,"Data";"STR",#N/A,FALSE,"Data";"VAL",#N/A,FALSE,"Data";"WEO",#N/A,FALSE,"Data";"WGT",#N/A,FALSE,"Data"}</definedName>
    <definedName name="ttttt" localSheetId="15" hidden="1">[33]M!#REF!</definedName>
    <definedName name="ttttt" localSheetId="1" hidden="1">[33]M!#REF!</definedName>
    <definedName name="ttttt" localSheetId="2" hidden="1">[33]M!#REF!</definedName>
    <definedName name="ttttt" hidden="1">[33]M!#REF!</definedName>
    <definedName name="tyi" localSheetId="15" hidden="1">'[7]Dep fonct'!#REF!</definedName>
    <definedName name="tyi" localSheetId="1" hidden="1">'[7]Dep fonct'!#REF!</definedName>
    <definedName name="tyi" localSheetId="2" hidden="1">'[7]Dep fonct'!#REF!</definedName>
    <definedName name="tyi" hidden="1">'[7]Dep fonct'!#REF!</definedName>
    <definedName name="TYRURTURU" localSheetId="3" hidden="1">{"Riqfin97",#N/A,FALSE,"Tran";"Riqfinpro",#N/A,FALSE,"Tran"}</definedName>
    <definedName name="TYRURTURU" hidden="1">{"Riqfin97",#N/A,FALSE,"Tran";"Riqfinpro",#N/A,FALSE,"Tran"}</definedName>
    <definedName name="TYUTRUU" localSheetId="3" hidden="1">{"BOP_TAB",#N/A,FALSE,"N";"MIDTERM_TAB",#N/A,FALSE,"O";"FUND_CRED",#N/A,FALSE,"P";"DEBT_TAB1",#N/A,FALSE,"Q";"DEBT_TAB2",#N/A,FALSE,"Q";"FORFIN_TAB1",#N/A,FALSE,"R";"FORFIN_TAB2",#N/A,FALSE,"R";"BOP_ANALY",#N/A,FALSE,"U"}</definedName>
    <definedName name="TYUTRUU" hidden="1">{"BOP_TAB",#N/A,FALSE,"N";"MIDTERM_TAB",#N/A,FALSE,"O";"FUND_CRED",#N/A,FALSE,"P";"DEBT_TAB1",#N/A,FALSE,"Q";"DEBT_TAB2",#N/A,FALSE,"Q";"FORFIN_TAB1",#N/A,FALSE,"R";"FORFIN_TAB2",#N/A,FALSE,"R";"BOP_ANALY",#N/A,FALSE,"U"}</definedName>
    <definedName name="TYYR" localSheetId="3" hidden="1">{FALSE,FALSE,-1.25,-15.5,484.5,276.75,FALSE,FALSE,TRUE,TRUE,0,12,#N/A,46,#N/A,2.93460490463215,15.35,1,FALSE,FALSE,3,TRUE,1,FALSE,100,"Swvu.PLA1.","ACwvu.PLA1.",#N/A,FALSE,FALSE,0,0,0,0,2,"","",TRUE,TRUE,FALSE,FALSE,1,60,#N/A,#N/A,FALSE,FALSE,FALSE,FALSE,FALSE,FALSE,FALSE,9,65532,65532,FALSE,FALSE,TRUE,TRUE,TRUE}</definedName>
    <definedName name="TYYR" hidden="1">{FALSE,FALSE,-1.25,-15.5,484.5,276.75,FALSE,FALSE,TRUE,TRUE,0,12,#N/A,46,#N/A,2.93460490463215,15.35,1,FALSE,FALSE,3,TRUE,1,FALSE,100,"Swvu.PLA1.","ACwvu.PLA1.",#N/A,FALSE,FALSE,0,0,0,0,2,"","",TRUE,TRUE,FALSE,FALSE,1,60,#N/A,#N/A,FALSE,FALSE,FALSE,FALSE,FALSE,FALSE,FALSE,9,65532,65532,FALSE,FALSE,TRUE,TRUE,TRUE}</definedName>
    <definedName name="uu" localSheetId="15" hidden="1">{"Riqfin97",#N/A,FALSE,"Tran";"Riqfinpro",#N/A,FALSE,"Tran"}</definedName>
    <definedName name="uu" localSheetId="3" hidden="1">{"Riqfin97",#N/A,FALSE,"Tran";"Riqfinpro",#N/A,FALSE,"Tran"}</definedName>
    <definedName name="uu" localSheetId="4" hidden="1">{"Riqfin97",#N/A,FALSE,"Tran";"Riqfinpro",#N/A,FALSE,"Tran"}</definedName>
    <definedName name="uu" localSheetId="5" hidden="1">{"Riqfin97",#N/A,FALSE,"Tran";"Riqfinpro",#N/A,FALSE,"Tran"}</definedName>
    <definedName name="uu" localSheetId="7" hidden="1">{"Riqfin97",#N/A,FALSE,"Tran";"Riqfinpro",#N/A,FALSE,"Tran"}</definedName>
    <definedName name="uu" localSheetId="8" hidden="1">{"Riqfin97",#N/A,FALSE,"Tran";"Riqfinpro",#N/A,FALSE,"Tran"}</definedName>
    <definedName name="uu" localSheetId="9" hidden="1">{"Riqfin97",#N/A,FALSE,"Tran";"Riqfinpro",#N/A,FALSE,"Tran"}</definedName>
    <definedName name="uu" localSheetId="10" hidden="1">{"Riqfin97",#N/A,FALSE,"Tran";"Riqfinpro",#N/A,FALSE,"Tran"}</definedName>
    <definedName name="uu" localSheetId="11" hidden="1">{"Riqfin97",#N/A,FALSE,"Tran";"Riqfinpro",#N/A,FALSE,"Tran"}</definedName>
    <definedName name="uu" localSheetId="12" hidden="1">{"Riqfin97",#N/A,FALSE,"Tran";"Riqfinpro",#N/A,FALSE,"Tran"}</definedName>
    <definedName name="uu" localSheetId="13" hidden="1">{"Riqfin97",#N/A,FALSE,"Tran";"Riqfinpro",#N/A,FALSE,"Tran"}</definedName>
    <definedName name="uu" localSheetId="14" hidden="1">{"Riqfin97",#N/A,FALSE,"Tran";"Riqfinpro",#N/A,FALSE,"Tran"}</definedName>
    <definedName name="uu" hidden="1">{"Riqfin97",#N/A,FALSE,"Tran";"Riqfinpro",#N/A,FALSE,"Tran"}</definedName>
    <definedName name="uuu" localSheetId="15" hidden="1">{"WEO",#N/A,FALSE,"Data";"PRI",#N/A,FALSE,"Data";"QUA",#N/A,FALSE,"Data"}</definedName>
    <definedName name="uuu" localSheetId="3" hidden="1">{"WEO",#N/A,FALSE,"Data";"PRI",#N/A,FALSE,"Data";"QUA",#N/A,FALSE,"Data"}</definedName>
    <definedName name="uuu" localSheetId="4" hidden="1">{"WEO",#N/A,FALSE,"Data";"PRI",#N/A,FALSE,"Data";"QUA",#N/A,FALSE,"Data"}</definedName>
    <definedName name="uuu" localSheetId="5" hidden="1">{"WEO",#N/A,FALSE,"Data";"PRI",#N/A,FALSE,"Data";"QUA",#N/A,FALSE,"Data"}</definedName>
    <definedName name="uuu" localSheetId="7" hidden="1">{"WEO",#N/A,FALSE,"Data";"PRI",#N/A,FALSE,"Data";"QUA",#N/A,FALSE,"Data"}</definedName>
    <definedName name="uuu" localSheetId="8" hidden="1">{"WEO",#N/A,FALSE,"Data";"PRI",#N/A,FALSE,"Data";"QUA",#N/A,FALSE,"Data"}</definedName>
    <definedName name="uuu" localSheetId="9" hidden="1">{"WEO",#N/A,FALSE,"Data";"PRI",#N/A,FALSE,"Data";"QUA",#N/A,FALSE,"Data"}</definedName>
    <definedName name="uuu" localSheetId="10" hidden="1">{"WEO",#N/A,FALSE,"Data";"PRI",#N/A,FALSE,"Data";"QUA",#N/A,FALSE,"Data"}</definedName>
    <definedName name="uuu" localSheetId="11" hidden="1">{"WEO",#N/A,FALSE,"Data";"PRI",#N/A,FALSE,"Data";"QUA",#N/A,FALSE,"Data"}</definedName>
    <definedName name="uuu" localSheetId="12" hidden="1">{"WEO",#N/A,FALSE,"Data";"PRI",#N/A,FALSE,"Data";"QUA",#N/A,FALSE,"Data"}</definedName>
    <definedName name="uuu" localSheetId="13" hidden="1">{"WEO",#N/A,FALSE,"Data";"PRI",#N/A,FALSE,"Data";"QUA",#N/A,FALSE,"Data"}</definedName>
    <definedName name="uuu" localSheetId="14" hidden="1">{"WEO",#N/A,FALSE,"Data";"PRI",#N/A,FALSE,"Data";"QUA",#N/A,FALSE,"Data"}</definedName>
    <definedName name="uuu" hidden="1">{"WEO",#N/A,FALSE,"Data";"PRI",#N/A,FALSE,"Data";"QUA",#N/A,FALSE,"Data"}</definedName>
    <definedName name="VBBNNB" localSheetId="3" hidden="1">{FALSE,FALSE,-1.25,-15.5,484.5,276.75,FALSE,FALSE,TRUE,TRUE,0,12,#N/A,46,#N/A,2.93460490463215,15.35,1,FALSE,FALSE,3,TRUE,1,FALSE,100,"Swvu.PLA1.","ACwvu.PLA1.",#N/A,FALSE,FALSE,0,0,0,0,2,"","",TRUE,TRUE,FALSE,FALSE,1,60,#N/A,#N/A,FALSE,FALSE,FALSE,FALSE,FALSE,FALSE,FALSE,9,65532,65532,FALSE,FALSE,TRUE,TRUE,TRUE}</definedName>
    <definedName name="VBBNNB" hidden="1">{FALSE,FALSE,-1.25,-15.5,484.5,276.75,FALSE,FALSE,TRUE,TRUE,0,12,#N/A,46,#N/A,2.93460490463215,15.35,1,FALSE,FALSE,3,TRUE,1,FALSE,100,"Swvu.PLA1.","ACwvu.PLA1.",#N/A,FALSE,FALSE,0,0,0,0,2,"","",TRUE,TRUE,FALSE,FALSE,1,60,#N/A,#N/A,FALSE,FALSE,FALSE,FALSE,FALSE,FALSE,FALSE,9,65532,65532,FALSE,FALSE,TRUE,TRUE,TRUE}</definedName>
    <definedName name="VBNBVNN" localSheetId="3" hidden="1">{"Tab1",#N/A,FALSE,"P";"Tab2",#N/A,FALSE,"P"}</definedName>
    <definedName name="VBNBVNN" hidden="1">{"Tab1",#N/A,FALSE,"P";"Tab2",#N/A,FALSE,"P"}</definedName>
    <definedName name="VBNN" localSheetId="3" hidden="1">{FALSE,FALSE,-1.25,-15.5,484.5,276.75,FALSE,FALSE,TRUE,TRUE,0,12,#N/A,46,#N/A,2.93460490463215,15.35,1,FALSE,FALSE,3,TRUE,1,FALSE,100,"Swvu.PLA1.","ACwvu.PLA1.",#N/A,FALSE,FALSE,0,0,0,0,2,"","",TRUE,TRUE,FALSE,FALSE,1,60,#N/A,#N/A,FALSE,FALSE,FALSE,FALSE,FALSE,FALSE,FALSE,9,65532,65532,FALSE,FALSE,TRUE,TRUE,TRUE}</definedName>
    <definedName name="VBNN" hidden="1">{FALSE,FALSE,-1.25,-15.5,484.5,276.75,FALSE,FALSE,TRUE,TRUE,0,12,#N/A,46,#N/A,2.93460490463215,15.35,1,FALSE,FALSE,3,TRUE,1,FALSE,100,"Swvu.PLA1.","ACwvu.PLA1.",#N/A,FALSE,FALSE,0,0,0,0,2,"","",TRUE,TRUE,FALSE,FALSE,1,60,#N/A,#N/A,FALSE,FALSE,FALSE,FALSE,FALSE,FALSE,FALSE,9,65532,65532,FALSE,FALSE,TRUE,TRUE,TRUE}</definedName>
    <definedName name="VBNVBNN" localSheetId="3" hidden="1">{FALSE,FALSE,-1.25,-15.5,484.5,276.75,FALSE,FALSE,TRUE,TRUE,0,12,#N/A,46,#N/A,2.93460490463215,15.35,1,FALSE,FALSE,3,TRUE,1,FALSE,100,"Swvu.PLA1.","ACwvu.PLA1.",#N/A,FALSE,FALSE,0,0,0,0,2,"","",TRUE,TRUE,FALSE,FALSE,1,60,#N/A,#N/A,FALSE,FALSE,FALSE,FALSE,FALSE,FALSE,FALSE,9,65532,65532,FALSE,FALSE,TRUE,TRUE,TRUE}</definedName>
    <definedName name="VBNVBNN" hidden="1">{FALSE,FALSE,-1.25,-15.5,484.5,276.75,FALSE,FALSE,TRUE,TRUE,0,12,#N/A,46,#N/A,2.93460490463215,15.35,1,FALSE,FALSE,3,TRUE,1,FALSE,100,"Swvu.PLA1.","ACwvu.PLA1.",#N/A,FALSE,FALSE,0,0,0,0,2,"","",TRUE,TRUE,FALSE,FALSE,1,60,#N/A,#N/A,FALSE,FALSE,FALSE,FALSE,FALSE,FALSE,FALSE,9,65532,65532,FALSE,FALSE,TRUE,TRUE,TRUE}</definedName>
    <definedName name="VNBBNBN" localSheetId="3" hidden="1">{FALSE,FALSE,-1.25,-15.5,484.5,276.75,FALSE,FALSE,TRUE,TRUE,0,12,#N/A,46,#N/A,2.93460490463215,15.35,1,FALSE,FALSE,3,TRUE,1,FALSE,100,"Swvu.PLA1.","ACwvu.PLA1.",#N/A,FALSE,FALSE,0,0,0,0,2,"","",TRUE,TRUE,FALSE,FALSE,1,60,#N/A,#N/A,FALSE,FALSE,FALSE,FALSE,FALSE,FALSE,FALSE,9,65532,65532,FALSE,FALSE,TRUE,TRUE,TRUE}</definedName>
    <definedName name="VNBBNBN" hidden="1">{FALSE,FALSE,-1.25,-15.5,484.5,276.75,FALSE,FALSE,TRUE,TRUE,0,12,#N/A,46,#N/A,2.93460490463215,15.35,1,FALSE,FALSE,3,TRUE,1,FALSE,100,"Swvu.PLA1.","ACwvu.PLA1.",#N/A,FALSE,FALSE,0,0,0,0,2,"","",TRUE,TRUE,FALSE,FALSE,1,60,#N/A,#N/A,FALSE,FALSE,FALSE,FALSE,FALSE,FALSE,FALSE,9,65532,65532,FALSE,FALSE,TRUE,TRUE,TRUE}</definedName>
    <definedName name="VNBNN" localSheetId="3" hidden="1">{"Riqfin97",#N/A,FALSE,"Tran";"Riqfinpro",#N/A,FALSE,"Tran"}</definedName>
    <definedName name="VNBNN" hidden="1">{"Riqfin97",#N/A,FALSE,"Tran";"Riqfinpro",#N/A,FALSE,"Tran"}</definedName>
    <definedName name="VNHVJJ" localSheetId="3" hidden="1">{FALSE,FALSE,-1.25,-15.5,484.5,276.75,FALSE,FALSE,TRUE,TRUE,0,12,#N/A,46,#N/A,2.93460490463215,15.35,1,FALSE,FALSE,3,TRUE,1,FALSE,100,"Swvu.PLA1.","ACwvu.PLA1.",#N/A,FALSE,FALSE,0,0,0,0,2,"","",TRUE,TRUE,FALSE,FALSE,1,60,#N/A,#N/A,FALSE,FALSE,FALSE,FALSE,FALSE,FALSE,FALSE,9,65532,65532,FALSE,FALSE,TRUE,TRUE,TRUE}</definedName>
    <definedName name="VNHVJJ" hidden="1">{FALSE,FALSE,-1.25,-15.5,484.5,276.75,FALSE,FALSE,TRUE,TRUE,0,12,#N/A,46,#N/A,2.93460490463215,15.35,1,FALSE,FALSE,3,TRUE,1,FALSE,100,"Swvu.PLA1.","ACwvu.PLA1.",#N/A,FALSE,FALSE,0,0,0,0,2,"","",TRUE,TRUE,FALSE,FALSE,1,60,#N/A,#N/A,FALSE,FALSE,FALSE,FALSE,FALSE,FALSE,FALSE,9,65532,65532,FALSE,FALSE,TRUE,TRUE,TRUE}</definedName>
    <definedName name="vv" localSheetId="15" hidden="1">{"Tab1",#N/A,FALSE,"P";"Tab2",#N/A,FALSE,"P"}</definedName>
    <definedName name="vv" localSheetId="3" hidden="1">{"Tab1",#N/A,FALSE,"P";"Tab2",#N/A,FALSE,"P"}</definedName>
    <definedName name="vv" localSheetId="4" hidden="1">{"Tab1",#N/A,FALSE,"P";"Tab2",#N/A,FALSE,"P"}</definedName>
    <definedName name="vv" localSheetId="5" hidden="1">{"Tab1",#N/A,FALSE,"P";"Tab2",#N/A,FALSE,"P"}</definedName>
    <definedName name="vv" localSheetId="7" hidden="1">{"Tab1",#N/A,FALSE,"P";"Tab2",#N/A,FALSE,"P"}</definedName>
    <definedName name="vv" localSheetId="8" hidden="1">{"Tab1",#N/A,FALSE,"P";"Tab2",#N/A,FALSE,"P"}</definedName>
    <definedName name="vv" localSheetId="9" hidden="1">{"Tab1",#N/A,FALSE,"P";"Tab2",#N/A,FALSE,"P"}</definedName>
    <definedName name="vv" localSheetId="10" hidden="1">{"Tab1",#N/A,FALSE,"P";"Tab2",#N/A,FALSE,"P"}</definedName>
    <definedName name="vv" localSheetId="11" hidden="1">{"Tab1",#N/A,FALSE,"P";"Tab2",#N/A,FALSE,"P"}</definedName>
    <definedName name="vv" localSheetId="12" hidden="1">{"Tab1",#N/A,FALSE,"P";"Tab2",#N/A,FALSE,"P"}</definedName>
    <definedName name="vv" localSheetId="13" hidden="1">{"Tab1",#N/A,FALSE,"P";"Tab2",#N/A,FALSE,"P"}</definedName>
    <definedName name="vv" localSheetId="14" hidden="1">{"Tab1",#N/A,FALSE,"P";"Tab2",#N/A,FALSE,"P"}</definedName>
    <definedName name="vv" hidden="1">{"Tab1",#N/A,FALSE,"P";"Tab2",#N/A,FALSE,"P"}</definedName>
    <definedName name="vvv" localSheetId="15" hidden="1">{"Tab1",#N/A,FALSE,"P";"Tab2",#N/A,FALSE,"P"}</definedName>
    <definedName name="vvv" localSheetId="3" hidden="1">{"Tab1",#N/A,FALSE,"P";"Tab2",#N/A,FALSE,"P"}</definedName>
    <definedName name="vvv" localSheetId="4" hidden="1">{"Tab1",#N/A,FALSE,"P";"Tab2",#N/A,FALSE,"P"}</definedName>
    <definedName name="vvv" localSheetId="5" hidden="1">{"Tab1",#N/A,FALSE,"P";"Tab2",#N/A,FALSE,"P"}</definedName>
    <definedName name="vvv" localSheetId="7" hidden="1">{"Tab1",#N/A,FALSE,"P";"Tab2",#N/A,FALSE,"P"}</definedName>
    <definedName name="vvv" localSheetId="8" hidden="1">{"Tab1",#N/A,FALSE,"P";"Tab2",#N/A,FALSE,"P"}</definedName>
    <definedName name="vvv" localSheetId="9" hidden="1">{"Tab1",#N/A,FALSE,"P";"Tab2",#N/A,FALSE,"P"}</definedName>
    <definedName name="vvv" localSheetId="10" hidden="1">{"Tab1",#N/A,FALSE,"P";"Tab2",#N/A,FALSE,"P"}</definedName>
    <definedName name="vvv" localSheetId="11" hidden="1">{"Tab1",#N/A,FALSE,"P";"Tab2",#N/A,FALSE,"P"}</definedName>
    <definedName name="vvv" localSheetId="12" hidden="1">{"Tab1",#N/A,FALSE,"P";"Tab2",#N/A,FALSE,"P"}</definedName>
    <definedName name="vvv" localSheetId="13" hidden="1">{"Tab1",#N/A,FALSE,"P";"Tab2",#N/A,FALSE,"P"}</definedName>
    <definedName name="vvv" localSheetId="14" hidden="1">{"Tab1",#N/A,FALSE,"P";"Tab2",#N/A,FALSE,"P"}</definedName>
    <definedName name="vvv" hidden="1">{"Tab1",#N/A,FALSE,"P";"Tab2",#N/A,FALSE,"P"}</definedName>
    <definedName name="w" localSheetId="15" hidden="1">{"PRI",#N/A,FALSE,"Data";"QUA",#N/A,FALSE,"Data";"STR",#N/A,FALSE,"Data";"VAL",#N/A,FALSE,"Data";"WEO",#N/A,FALSE,"Data";"WGT",#N/A,FALSE,"Data"}</definedName>
    <definedName name="w" localSheetId="3" hidden="1">{"PRI",#N/A,FALSE,"Data";"QUA",#N/A,FALSE,"Data";"STR",#N/A,FALSE,"Data";"VAL",#N/A,FALSE,"Data";"WEO",#N/A,FALSE,"Data";"WGT",#N/A,FALSE,"Data"}</definedName>
    <definedName name="w" localSheetId="4" hidden="1">{"PRI",#N/A,FALSE,"Data";"QUA",#N/A,FALSE,"Data";"STR",#N/A,FALSE,"Data";"VAL",#N/A,FALSE,"Data";"WEO",#N/A,FALSE,"Data";"WGT",#N/A,FALSE,"Data"}</definedName>
    <definedName name="w" localSheetId="5" hidden="1">{"PRI",#N/A,FALSE,"Data";"QUA",#N/A,FALSE,"Data";"STR",#N/A,FALSE,"Data";"VAL",#N/A,FALSE,"Data";"WEO",#N/A,FALSE,"Data";"WGT",#N/A,FALSE,"Data"}</definedName>
    <definedName name="w" localSheetId="7" hidden="1">{"PRI",#N/A,FALSE,"Data";"QUA",#N/A,FALSE,"Data";"STR",#N/A,FALSE,"Data";"VAL",#N/A,FALSE,"Data";"WEO",#N/A,FALSE,"Data";"WGT",#N/A,FALSE,"Data"}</definedName>
    <definedName name="w" localSheetId="8" hidden="1">{"PRI",#N/A,FALSE,"Data";"QUA",#N/A,FALSE,"Data";"STR",#N/A,FALSE,"Data";"VAL",#N/A,FALSE,"Data";"WEO",#N/A,FALSE,"Data";"WGT",#N/A,FALSE,"Data"}</definedName>
    <definedName name="w" localSheetId="9" hidden="1">{"PRI",#N/A,FALSE,"Data";"QUA",#N/A,FALSE,"Data";"STR",#N/A,FALSE,"Data";"VAL",#N/A,FALSE,"Data";"WEO",#N/A,FALSE,"Data";"WGT",#N/A,FALSE,"Data"}</definedName>
    <definedName name="w" localSheetId="10" hidden="1">{"PRI",#N/A,FALSE,"Data";"QUA",#N/A,FALSE,"Data";"STR",#N/A,FALSE,"Data";"VAL",#N/A,FALSE,"Data";"WEO",#N/A,FALSE,"Data";"WGT",#N/A,FALSE,"Data"}</definedName>
    <definedName name="w" localSheetId="11" hidden="1">{"PRI",#N/A,FALSE,"Data";"QUA",#N/A,FALSE,"Data";"STR",#N/A,FALSE,"Data";"VAL",#N/A,FALSE,"Data";"WEO",#N/A,FALSE,"Data";"WGT",#N/A,FALSE,"Data"}</definedName>
    <definedName name="w" localSheetId="12" hidden="1">{"PRI",#N/A,FALSE,"Data";"QUA",#N/A,FALSE,"Data";"STR",#N/A,FALSE,"Data";"VAL",#N/A,FALSE,"Data";"WEO",#N/A,FALSE,"Data";"WGT",#N/A,FALSE,"Data"}</definedName>
    <definedName name="w" localSheetId="13" hidden="1">{"PRI",#N/A,FALSE,"Data";"QUA",#N/A,FALSE,"Data";"STR",#N/A,FALSE,"Data";"VAL",#N/A,FALSE,"Data";"WEO",#N/A,FALSE,"Data";"WGT",#N/A,FALSE,"Data"}</definedName>
    <definedName name="w" localSheetId="14" hidden="1">{"PRI",#N/A,FALSE,"Data";"QUA",#N/A,FALSE,"Data";"STR",#N/A,FALSE,"Data";"VAL",#N/A,FALSE,"Data";"WEO",#N/A,FALSE,"Data";"WGT",#N/A,FALSE,"Data"}</definedName>
    <definedName name="w" hidden="1">{"PRI",#N/A,FALSE,"Data";"QUA",#N/A,FALSE,"Data";"STR",#N/A,FALSE,"Data";"VAL",#N/A,FALSE,"Data";"WEO",#N/A,FALSE,"Data";"WGT",#N/A,FALSE,"Data"}</definedName>
    <definedName name="WERER" localSheetId="3" hidden="1">{"Riqfin97",#N/A,FALSE,"Tran";"Riqfinpro",#N/A,FALSE,"Tran"}</definedName>
    <definedName name="WERER" hidden="1">{"Riqfin97",#N/A,FALSE,"Tran";"Riqfinpro",#N/A,FALSE,"Tran"}</definedName>
    <definedName name="WRERT" localSheetId="3" hidden="1">{"Tab1",#N/A,FALSE,"P";"Tab2",#N/A,FALSE,"P"}</definedName>
    <definedName name="WRERT" hidden="1">{"Tab1",#N/A,FALSE,"P";"Tab2",#N/A,FALSE,"P"}</definedName>
    <definedName name="wrn.98RED." localSheetId="15"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5"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7"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8"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BMA." localSheetId="15" hidden="1">{"3",#N/A,FALSE,"BASE MONETARIA";"4",#N/A,FALSE,"BASE MONETARIA"}</definedName>
    <definedName name="wrn.BMA." localSheetId="3" hidden="1">{"3",#N/A,FALSE,"BASE MONETARIA";"4",#N/A,FALSE,"BASE MONETARIA"}</definedName>
    <definedName name="wrn.BMA." localSheetId="4" hidden="1">{"3",#N/A,FALSE,"BASE MONETARIA";"4",#N/A,FALSE,"BASE MONETARIA"}</definedName>
    <definedName name="wrn.BMA." localSheetId="5" hidden="1">{"3",#N/A,FALSE,"BASE MONETARIA";"4",#N/A,FALSE,"BASE MONETARIA"}</definedName>
    <definedName name="wrn.BMA." localSheetId="7" hidden="1">{"3",#N/A,FALSE,"BASE MONETARIA";"4",#N/A,FALSE,"BASE MONETARIA"}</definedName>
    <definedName name="wrn.BMA." localSheetId="8" hidden="1">{"3",#N/A,FALSE,"BASE MONETARIA";"4",#N/A,FALSE,"BASE MONETARIA"}</definedName>
    <definedName name="wrn.BMA." localSheetId="9" hidden="1">{"3",#N/A,FALSE,"BASE MONETARIA";"4",#N/A,FALSE,"BASE MONETARIA"}</definedName>
    <definedName name="wrn.BMA." localSheetId="10" hidden="1">{"3",#N/A,FALSE,"BASE MONETARIA";"4",#N/A,FALSE,"BASE MONETARIA"}</definedName>
    <definedName name="wrn.BMA." localSheetId="11" hidden="1">{"3",#N/A,FALSE,"BASE MONETARIA";"4",#N/A,FALSE,"BASE MONETARIA"}</definedName>
    <definedName name="wrn.BMA." localSheetId="12" hidden="1">{"3",#N/A,FALSE,"BASE MONETARIA";"4",#N/A,FALSE,"BASE MONETARIA"}</definedName>
    <definedName name="wrn.BMA." localSheetId="13" hidden="1">{"3",#N/A,FALSE,"BASE MONETARIA";"4",#N/A,FALSE,"BASE MONETARIA"}</definedName>
    <definedName name="wrn.BMA." localSheetId="14" hidden="1">{"3",#N/A,FALSE,"BASE MONETARIA";"4",#N/A,FALSE,"BASE MONETARIA"}</definedName>
    <definedName name="wrn.BMA." hidden="1">{"3",#N/A,FALSE,"BASE MONETARIA";"4",#N/A,FALSE,"BASE MONETARIA"}</definedName>
    <definedName name="wrn.BOP_MIDTERM." localSheetId="15"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7"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10" hidden="1">{"BOP_TAB",#N/A,FALSE,"N";"MIDTERM_TAB",#N/A,FALSE,"O"}</definedName>
    <definedName name="wrn.BOP_MIDTERM." localSheetId="11" hidden="1">{"BOP_TAB",#N/A,FALSE,"N";"MIDTERM_TAB",#N/A,FALSE,"O"}</definedName>
    <definedName name="wrn.BOP_MIDTERM." localSheetId="12" hidden="1">{"BOP_TAB",#N/A,FALSE,"N";"MIDTERM_TAB",#N/A,FALSE,"O"}</definedName>
    <definedName name="wrn.BOP_MIDTERM." localSheetId="13" hidden="1">{"BOP_TAB",#N/A,FALSE,"N";"MIDTERM_TAB",#N/A,FALSE,"O"}</definedName>
    <definedName name="wrn.BOP_MIDTERM." localSheetId="14" hidden="1">{"BOP_TAB",#N/A,FALSE,"N";"MIDTERM_TAB",#N/A,FALSE,"O"}</definedName>
    <definedName name="wrn.BOP_MIDTERM." hidden="1">{"BOP_TAB",#N/A,FALSE,"N";"MIDTERM_TAB",#N/A,FALSE,"O"}</definedName>
    <definedName name="wrn.Briefing._.Tables." localSheetId="15" hidden="1">{#N/A,#N/A,TRUE,"Tab_1 Economic Ind.";#N/A,#N/A,TRUE,"Tab_2  Public Sector Op.";#N/A,#N/A,TRUE,"Tab_3";#N/A,#N/A,TRUE,"Tab_4 Monetary";#N/A,#N/A,TRUE,"Tab_5 Medium-Term Outlook";#N/A,#N/A,TRUE,"Tab_6";#N/A,#N/A,TRUE,"Tab_7 Indicators of Ext. Vul."}</definedName>
    <definedName name="wrn.Briefing._.Tables." localSheetId="3" hidden="1">{#N/A,#N/A,TRUE,"Tab_1 Economic Ind.";#N/A,#N/A,TRUE,"Tab_2  Public Sector Op.";#N/A,#N/A,TRUE,"Tab_3";#N/A,#N/A,TRUE,"Tab_4 Monetary";#N/A,#N/A,TRUE,"Tab_5 Medium-Term Outlook";#N/A,#N/A,TRUE,"Tab_6";#N/A,#N/A,TRUE,"Tab_7 Indicators of Ext. Vul."}</definedName>
    <definedName name="wrn.Briefing._.Tables." localSheetId="4" hidden="1">{#N/A,#N/A,TRUE,"Tab_1 Economic Ind.";#N/A,#N/A,TRUE,"Tab_2  Public Sector Op.";#N/A,#N/A,TRUE,"Tab_3";#N/A,#N/A,TRUE,"Tab_4 Monetary";#N/A,#N/A,TRUE,"Tab_5 Medium-Term Outlook";#N/A,#N/A,TRUE,"Tab_6";#N/A,#N/A,TRUE,"Tab_7 Indicators of Ext. Vul."}</definedName>
    <definedName name="wrn.Briefing._.Tables." localSheetId="5" hidden="1">{#N/A,#N/A,TRUE,"Tab_1 Economic Ind.";#N/A,#N/A,TRUE,"Tab_2  Public Sector Op.";#N/A,#N/A,TRUE,"Tab_3";#N/A,#N/A,TRUE,"Tab_4 Monetary";#N/A,#N/A,TRUE,"Tab_5 Medium-Term Outlook";#N/A,#N/A,TRUE,"Tab_6";#N/A,#N/A,TRUE,"Tab_7 Indicators of Ext. Vul."}</definedName>
    <definedName name="wrn.Briefing._.Tables." localSheetId="7" hidden="1">{#N/A,#N/A,TRUE,"Tab_1 Economic Ind.";#N/A,#N/A,TRUE,"Tab_2  Public Sector Op.";#N/A,#N/A,TRUE,"Tab_3";#N/A,#N/A,TRUE,"Tab_4 Monetary";#N/A,#N/A,TRUE,"Tab_5 Medium-Term Outlook";#N/A,#N/A,TRUE,"Tab_6";#N/A,#N/A,TRUE,"Tab_7 Indicators of Ext. Vul."}</definedName>
    <definedName name="wrn.Briefing._.Tables." localSheetId="8" hidden="1">{#N/A,#N/A,TRUE,"Tab_1 Economic Ind.";#N/A,#N/A,TRUE,"Tab_2  Public Sector Op.";#N/A,#N/A,TRUE,"Tab_3";#N/A,#N/A,TRUE,"Tab_4 Monetary";#N/A,#N/A,TRUE,"Tab_5 Medium-Term Outlook";#N/A,#N/A,TRUE,"Tab_6";#N/A,#N/A,TRUE,"Tab_7 Indicators of Ext. Vul."}</definedName>
    <definedName name="wrn.Briefing._.Tables." localSheetId="9" hidden="1">{#N/A,#N/A,TRUE,"Tab_1 Economic Ind.";#N/A,#N/A,TRUE,"Tab_2  Public Sector Op.";#N/A,#N/A,TRUE,"Tab_3";#N/A,#N/A,TRUE,"Tab_4 Monetary";#N/A,#N/A,TRUE,"Tab_5 Medium-Term Outlook";#N/A,#N/A,TRUE,"Tab_6";#N/A,#N/A,TRUE,"Tab_7 Indicators of Ext. Vul."}</definedName>
    <definedName name="wrn.Briefing._.Tables." localSheetId="10" hidden="1">{#N/A,#N/A,TRUE,"Tab_1 Economic Ind.";#N/A,#N/A,TRUE,"Tab_2  Public Sector Op.";#N/A,#N/A,TRUE,"Tab_3";#N/A,#N/A,TRUE,"Tab_4 Monetary";#N/A,#N/A,TRUE,"Tab_5 Medium-Term Outlook";#N/A,#N/A,TRUE,"Tab_6";#N/A,#N/A,TRUE,"Tab_7 Indicators of Ext. Vul."}</definedName>
    <definedName name="wrn.Briefing._.Tables." localSheetId="11" hidden="1">{#N/A,#N/A,TRUE,"Tab_1 Economic Ind.";#N/A,#N/A,TRUE,"Tab_2  Public Sector Op.";#N/A,#N/A,TRUE,"Tab_3";#N/A,#N/A,TRUE,"Tab_4 Monetary";#N/A,#N/A,TRUE,"Tab_5 Medium-Term Outlook";#N/A,#N/A,TRUE,"Tab_6";#N/A,#N/A,TRUE,"Tab_7 Indicators of Ext. Vul."}</definedName>
    <definedName name="wrn.Briefing._.Tables." localSheetId="12" hidden="1">{#N/A,#N/A,TRUE,"Tab_1 Economic Ind.";#N/A,#N/A,TRUE,"Tab_2  Public Sector Op.";#N/A,#N/A,TRUE,"Tab_3";#N/A,#N/A,TRUE,"Tab_4 Monetary";#N/A,#N/A,TRUE,"Tab_5 Medium-Term Outlook";#N/A,#N/A,TRUE,"Tab_6";#N/A,#N/A,TRUE,"Tab_7 Indicators of Ext. Vul."}</definedName>
    <definedName name="wrn.Briefing._.Tables." localSheetId="13" hidden="1">{#N/A,#N/A,TRUE,"Tab_1 Economic Ind.";#N/A,#N/A,TRUE,"Tab_2  Public Sector Op.";#N/A,#N/A,TRUE,"Tab_3";#N/A,#N/A,TRUE,"Tab_4 Monetary";#N/A,#N/A,TRUE,"Tab_5 Medium-Term Outlook";#N/A,#N/A,TRUE,"Tab_6";#N/A,#N/A,TRUE,"Tab_7 Indicators of Ext. Vul."}</definedName>
    <definedName name="wrn.Briefing._.Tables." localSheetId="14"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Input._.and._.output._.tables." localSheetId="15"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11" hidden="1">{#N/A,#N/A,FALSE,"SimInp1";#N/A,#N/A,FALSE,"SimInp2";#N/A,#N/A,FALSE,"SimOut1";#N/A,#N/A,FALSE,"SimOut2";#N/A,#N/A,FALSE,"SimOut3";#N/A,#N/A,FALSE,"SimOut4";#N/A,#N/A,FALSE,"SimOut5"}</definedName>
    <definedName name="wrn.Input._.and._.output._.tables." localSheetId="12"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15"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11" hidden="1">{"BOP_TAB",#N/A,FALSE,"N";"MIDTERM_TAB",#N/A,FALSE,"O";"FUND_CRED",#N/A,FALSE,"P";"DEBT_TAB1",#N/A,FALSE,"Q";"DEBT_TAB2",#N/A,FALSE,"Q";"FORFIN_TAB1",#N/A,FALSE,"R";"FORFIN_TAB2",#N/A,FALSE,"R";"BOP_ANALY",#N/A,FALSE,"U"}</definedName>
    <definedName name="wrn.MDABOP." localSheetId="12"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5" hidden="1">{"MONA",#N/A,FALSE,"S"}</definedName>
    <definedName name="wrn.MONA." localSheetId="3" hidden="1">{"MONA",#N/A,FALSE,"S"}</definedName>
    <definedName name="wrn.MONA." localSheetId="4" hidden="1">{"MONA",#N/A,FALSE,"S"}</definedName>
    <definedName name="wrn.MONA." localSheetId="5" hidden="1">{"MONA",#N/A,FALSE,"S"}</definedName>
    <definedName name="wrn.MONA." localSheetId="7" hidden="1">{"MONA",#N/A,FALSE,"S"}</definedName>
    <definedName name="wrn.MONA." localSheetId="8" hidden="1">{"MONA",#N/A,FALSE,"S"}</definedName>
    <definedName name="wrn.MONA." localSheetId="9" hidden="1">{"MONA",#N/A,FALSE,"S"}</definedName>
    <definedName name="wrn.MONA." localSheetId="10" hidden="1">{"MONA",#N/A,FALSE,"S"}</definedName>
    <definedName name="wrn.MONA." localSheetId="11" hidden="1">{"MONA",#N/A,FALSE,"S"}</definedName>
    <definedName name="wrn.MONA." localSheetId="12" hidden="1">{"MONA",#N/A,FALSE,"S"}</definedName>
    <definedName name="wrn.MONA." localSheetId="13" hidden="1">{"MONA",#N/A,FALSE,"S"}</definedName>
    <definedName name="wrn.MONA." localSheetId="14" hidden="1">{"MONA",#N/A,FALSE,"S"}</definedName>
    <definedName name="wrn.MONA." hidden="1">{"MONA",#N/A,FALSE,"S"}</definedName>
    <definedName name="wrn.Output._.tables." localSheetId="15"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7"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10" hidden="1">{#N/A,#N/A,FALSE,"I";#N/A,#N/A,FALSE,"J";#N/A,#N/A,FALSE,"K";#N/A,#N/A,FALSE,"L";#N/A,#N/A,FALSE,"M";#N/A,#N/A,FALSE,"N";#N/A,#N/A,FALSE,"O"}</definedName>
    <definedName name="wrn.Output._.tables." localSheetId="11" hidden="1">{#N/A,#N/A,FALSE,"I";#N/A,#N/A,FALSE,"J";#N/A,#N/A,FALSE,"K";#N/A,#N/A,FALSE,"L";#N/A,#N/A,FALSE,"M";#N/A,#N/A,FALSE,"N";#N/A,#N/A,FALSE,"O"}</definedName>
    <definedName name="wrn.Output._.tables." localSheetId="12" hidden="1">{#N/A,#N/A,FALSE,"I";#N/A,#N/A,FALSE,"J";#N/A,#N/A,FALSE,"K";#N/A,#N/A,FALSE,"L";#N/A,#N/A,FALSE,"M";#N/A,#N/A,FALSE,"N";#N/A,#N/A,FALSE,"O"}</definedName>
    <definedName name="wrn.Output._.tables." localSheetId="13" hidden="1">{#N/A,#N/A,FALSE,"I";#N/A,#N/A,FALSE,"J";#N/A,#N/A,FALSE,"K";#N/A,#N/A,FALSE,"L";#N/A,#N/A,FALSE,"M";#N/A,#N/A,FALSE,"N";#N/A,#N/A,FALSE,"O"}</definedName>
    <definedName name="wrn.Output._.tables." localSheetId="14" hidden="1">{#N/A,#N/A,FALSE,"I";#N/A,#N/A,FALSE,"J";#N/A,#N/A,FALSE,"K";#N/A,#N/A,FALSE,"L";#N/A,#N/A,FALSE,"M";#N/A,#N/A,FALSE,"N";#N/A,#N/A,FALSE,"O"}</definedName>
    <definedName name="wrn.Output._.tables." hidden="1">{#N/A,#N/A,FALSE,"I";#N/A,#N/A,FALSE,"J";#N/A,#N/A,FALSE,"K";#N/A,#N/A,FALSE,"L";#N/A,#N/A,FALSE,"M";#N/A,#N/A,FALSE,"N";#N/A,#N/A,FALSE,"O"}</definedName>
    <definedName name="wrn.PASMON." localSheetId="15" hidden="1">{"1",#N/A,FALSE,"Pasivos Mon";"2",#N/A,FALSE,"Pasivos Mon"}</definedName>
    <definedName name="wrn.PASMON." localSheetId="3" hidden="1">{"1",#N/A,FALSE,"Pasivos Mon";"2",#N/A,FALSE,"Pasivos Mon"}</definedName>
    <definedName name="wrn.PASMON." localSheetId="4" hidden="1">{"1",#N/A,FALSE,"Pasivos Mon";"2",#N/A,FALSE,"Pasivos Mon"}</definedName>
    <definedName name="wrn.PASMON." localSheetId="5" hidden="1">{"1",#N/A,FALSE,"Pasivos Mon";"2",#N/A,FALSE,"Pasivos Mon"}</definedName>
    <definedName name="wrn.PASMON." localSheetId="7" hidden="1">{"1",#N/A,FALSE,"Pasivos Mon";"2",#N/A,FALSE,"Pasivos Mon"}</definedName>
    <definedName name="wrn.PASMON." localSheetId="8" hidden="1">{"1",#N/A,FALSE,"Pasivos Mon";"2",#N/A,FALSE,"Pasivos Mon"}</definedName>
    <definedName name="wrn.PASMON." localSheetId="9" hidden="1">{"1",#N/A,FALSE,"Pasivos Mon";"2",#N/A,FALSE,"Pasivos Mon"}</definedName>
    <definedName name="wrn.PASMON." localSheetId="10" hidden="1">{"1",#N/A,FALSE,"Pasivos Mon";"2",#N/A,FALSE,"Pasivos Mon"}</definedName>
    <definedName name="wrn.PASMON." localSheetId="11" hidden="1">{"1",#N/A,FALSE,"Pasivos Mon";"2",#N/A,FALSE,"Pasivos Mon"}</definedName>
    <definedName name="wrn.PASMON." localSheetId="12" hidden="1">{"1",#N/A,FALSE,"Pasivos Mon";"2",#N/A,FALSE,"Pasivos Mon"}</definedName>
    <definedName name="wrn.PASMON." localSheetId="13" hidden="1">{"1",#N/A,FALSE,"Pasivos Mon";"2",#N/A,FALSE,"Pasivos Mon"}</definedName>
    <definedName name="wrn.PASMON." localSheetId="14" hidden="1">{"1",#N/A,FALSE,"Pasivos Mon";"2",#N/A,FALSE,"Pasivos Mon"}</definedName>
    <definedName name="wrn.PASMON." hidden="1">{"1",#N/A,FALSE,"Pasivos Mon";"2",#N/A,FALSE,"Pasivos Mon"}</definedName>
    <definedName name="wrn.Program." localSheetId="15" hidden="1">{"Tab1",#N/A,FALSE,"P";"Tab2",#N/A,FALSE,"P"}</definedName>
    <definedName name="wrn.Program." localSheetId="3" hidden="1">{"Tab1",#N/A,FALSE,"P";"Tab2",#N/A,FALSE,"P"}</definedName>
    <definedName name="wrn.Program." localSheetId="4" hidden="1">{"Tab1",#N/A,FALSE,"P";"Tab2",#N/A,FALSE,"P"}</definedName>
    <definedName name="wrn.Program." localSheetId="5" hidden="1">{"Tab1",#N/A,FALSE,"P";"Tab2",#N/A,FALSE,"P"}</definedName>
    <definedName name="wrn.Program." localSheetId="7" hidden="1">{"Tab1",#N/A,FALSE,"P";"Tab2",#N/A,FALSE,"P"}</definedName>
    <definedName name="wrn.Program." localSheetId="8" hidden="1">{"Tab1",#N/A,FALSE,"P";"Tab2",#N/A,FALSE,"P"}</definedName>
    <definedName name="wrn.Program." localSheetId="9" hidden="1">{"Tab1",#N/A,FALSE,"P";"Tab2",#N/A,FALSE,"P"}</definedName>
    <definedName name="wrn.Program." localSheetId="10" hidden="1">{"Tab1",#N/A,FALSE,"P";"Tab2",#N/A,FALSE,"P"}</definedName>
    <definedName name="wrn.Program." localSheetId="11" hidden="1">{"Tab1",#N/A,FALSE,"P";"Tab2",#N/A,FALSE,"P"}</definedName>
    <definedName name="wrn.Program." localSheetId="12" hidden="1">{"Tab1",#N/A,FALSE,"P";"Tab2",#N/A,FALSE,"P"}</definedName>
    <definedName name="wrn.Program." localSheetId="13" hidden="1">{"Tab1",#N/A,FALSE,"P";"Tab2",#N/A,FALSE,"P"}</definedName>
    <definedName name="wrn.Program." localSheetId="14" hidden="1">{"Tab1",#N/A,FALSE,"P";"Tab2",#N/A,FALSE,"P"}</definedName>
    <definedName name="wrn.Program." hidden="1">{"Tab1",#N/A,FALSE,"P";"Tab2",#N/A,FALSE,"P"}</definedName>
    <definedName name="wrn.Riqfin." localSheetId="15" hidden="1">{"Riqfin97",#N/A,FALSE,"Tran";"Riqfinpro",#N/A,FALSE,"Tran"}</definedName>
    <definedName name="wrn.Riqfin." localSheetId="3" hidden="1">{"Riqfin97",#N/A,FALSE,"Tran";"Riqfinpro",#N/A,FALSE,"Tran"}</definedName>
    <definedName name="wrn.Riqfin." localSheetId="4" hidden="1">{"Riqfin97",#N/A,FALSE,"Tran";"Riqfinpro",#N/A,FALSE,"Tran"}</definedName>
    <definedName name="wrn.Riqfin." localSheetId="5" hidden="1">{"Riqfin97",#N/A,FALSE,"Tran";"Riqfinpro",#N/A,FALSE,"Tran"}</definedName>
    <definedName name="wrn.Riqfin." localSheetId="7" hidden="1">{"Riqfin97",#N/A,FALSE,"Tran";"Riqfinpro",#N/A,FALSE,"Tran"}</definedName>
    <definedName name="wrn.Riqfin." localSheetId="8" hidden="1">{"Riqfin97",#N/A,FALSE,"Tran";"Riqfinpro",#N/A,FALSE,"Tran"}</definedName>
    <definedName name="wrn.Riqfin." localSheetId="9" hidden="1">{"Riqfin97",#N/A,FALSE,"Tran";"Riqfinpro",#N/A,FALSE,"Tran"}</definedName>
    <definedName name="wrn.Riqfin." localSheetId="10" hidden="1">{"Riqfin97",#N/A,FALSE,"Tran";"Riqfinpro",#N/A,FALSE,"Tran"}</definedName>
    <definedName name="wrn.Riqfin." localSheetId="11" hidden="1">{"Riqfin97",#N/A,FALSE,"Tran";"Riqfinpro",#N/A,FALSE,"Tran"}</definedName>
    <definedName name="wrn.Riqfin." localSheetId="12" hidden="1">{"Riqfin97",#N/A,FALSE,"Tran";"Riqfinpro",#N/A,FALSE,"Tran"}</definedName>
    <definedName name="wrn.Riqfin." localSheetId="13" hidden="1">{"Riqfin97",#N/A,FALSE,"Tran";"Riqfinpro",#N/A,FALSE,"Tran"}</definedName>
    <definedName name="wrn.Riqfin." localSheetId="14" hidden="1">{"Riqfin97",#N/A,FALSE,"Tran";"Riqfinpro",#N/A,FALSE,"Tran"}</definedName>
    <definedName name="wrn.Riqfin." hidden="1">{"Riqfin97",#N/A,FALSE,"Tran";"Riqfinpro",#N/A,FALSE,"Tran"}</definedName>
    <definedName name="wrn.Trade._.Output._.All." localSheetId="15" hidden="1">{"PRI",#N/A,FALSE,"Data";"QUA",#N/A,FALSE,"Data";"STR",#N/A,FALSE,"Data";"VAL",#N/A,FALSE,"Data";"WEO",#N/A,FALSE,"Data";"WGT",#N/A,FALSE,"Data"}</definedName>
    <definedName name="wrn.Trade._.Output._.All." localSheetId="3" hidden="1">{"PRI",#N/A,FALSE,"Data";"QUA",#N/A,FALSE,"Data";"STR",#N/A,FALSE,"Data";"VAL",#N/A,FALSE,"Data";"WEO",#N/A,FALSE,"Data";"WGT",#N/A,FALSE,"Data"}</definedName>
    <definedName name="wrn.Trade._.Output._.All." localSheetId="4" hidden="1">{"PRI",#N/A,FALSE,"Data";"QUA",#N/A,FALSE,"Data";"STR",#N/A,FALSE,"Data";"VAL",#N/A,FALSE,"Data";"WEO",#N/A,FALSE,"Data";"WGT",#N/A,FALSE,"Data"}</definedName>
    <definedName name="wrn.Trade._.Output._.All." localSheetId="5" hidden="1">{"PRI",#N/A,FALSE,"Data";"QUA",#N/A,FALSE,"Data";"STR",#N/A,FALSE,"Data";"VAL",#N/A,FALSE,"Data";"WEO",#N/A,FALSE,"Data";"WGT",#N/A,FALSE,"Data"}</definedName>
    <definedName name="wrn.Trade._.Output._.All." localSheetId="7" hidden="1">{"PRI",#N/A,FALSE,"Data";"QUA",#N/A,FALSE,"Data";"STR",#N/A,FALSE,"Data";"VAL",#N/A,FALSE,"Data";"WEO",#N/A,FALSE,"Data";"WGT",#N/A,FALSE,"Data"}</definedName>
    <definedName name="wrn.Trade._.Output._.All." localSheetId="8" hidden="1">{"PRI",#N/A,FALSE,"Data";"QUA",#N/A,FALSE,"Data";"STR",#N/A,FALSE,"Data";"VAL",#N/A,FALSE,"Data";"WEO",#N/A,FALSE,"Data";"WGT",#N/A,FALSE,"Data"}</definedName>
    <definedName name="wrn.Trade._.Output._.All." localSheetId="9" hidden="1">{"PRI",#N/A,FALSE,"Data";"QUA",#N/A,FALSE,"Data";"STR",#N/A,FALSE,"Data";"VAL",#N/A,FALSE,"Data";"WEO",#N/A,FALSE,"Data";"WGT",#N/A,FALSE,"Data"}</definedName>
    <definedName name="wrn.Trade._.Output._.All." localSheetId="10" hidden="1">{"PRI",#N/A,FALSE,"Data";"QUA",#N/A,FALSE,"Data";"STR",#N/A,FALSE,"Data";"VAL",#N/A,FALSE,"Data";"WEO",#N/A,FALSE,"Data";"WGT",#N/A,FALSE,"Data"}</definedName>
    <definedName name="wrn.Trade._.Output._.All." localSheetId="11" hidden="1">{"PRI",#N/A,FALSE,"Data";"QUA",#N/A,FALSE,"Data";"STR",#N/A,FALSE,"Data";"VAL",#N/A,FALSE,"Data";"WEO",#N/A,FALSE,"Data";"WGT",#N/A,FALSE,"Data"}</definedName>
    <definedName name="wrn.Trade._.Output._.All." localSheetId="12" hidden="1">{"PRI",#N/A,FALSE,"Data";"QUA",#N/A,FALSE,"Data";"STR",#N/A,FALSE,"Data";"VAL",#N/A,FALSE,"Data";"WEO",#N/A,FALSE,"Data";"WGT",#N/A,FALSE,"Data"}</definedName>
    <definedName name="wrn.Trade._.Output._.All." localSheetId="13" hidden="1">{"PRI",#N/A,FALSE,"Data";"QUA",#N/A,FALSE,"Data";"STR",#N/A,FALSE,"Data";"VAL",#N/A,FALSE,"Data";"WEO",#N/A,FALSE,"Data";"WGT",#N/A,FALSE,"Data"}</definedName>
    <definedName name="wrn.Trade._.Output._.All." localSheetId="14"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5" hidden="1">{"WEO",#N/A,FALSE,"Data";"PRI",#N/A,FALSE,"Data";"QUA",#N/A,FALSE,"Data"}</definedName>
    <definedName name="wrn.Trade._.Table._.Core." localSheetId="3" hidden="1">{"WEO",#N/A,FALSE,"Data";"PRI",#N/A,FALSE,"Data";"QUA",#N/A,FALSE,"Data"}</definedName>
    <definedName name="wrn.Trade._.Table._.Core." localSheetId="4" hidden="1">{"WEO",#N/A,FALSE,"Data";"PRI",#N/A,FALSE,"Data";"QUA",#N/A,FALSE,"Data"}</definedName>
    <definedName name="wrn.Trade._.Table._.Core." localSheetId="5" hidden="1">{"WEO",#N/A,FALSE,"Data";"PRI",#N/A,FALSE,"Data";"QUA",#N/A,FALSE,"Data"}</definedName>
    <definedName name="wrn.Trade._.Table._.Core." localSheetId="7" hidden="1">{"WEO",#N/A,FALSE,"Data";"PRI",#N/A,FALSE,"Data";"QUA",#N/A,FALSE,"Data"}</definedName>
    <definedName name="wrn.Trade._.Table._.Core." localSheetId="8" hidden="1">{"WEO",#N/A,FALSE,"Data";"PRI",#N/A,FALSE,"Data";"QUA",#N/A,FALSE,"Data"}</definedName>
    <definedName name="wrn.Trade._.Table._.Core." localSheetId="9" hidden="1">{"WEO",#N/A,FALSE,"Data";"PRI",#N/A,FALSE,"Data";"QUA",#N/A,FALSE,"Data"}</definedName>
    <definedName name="wrn.Trade._.Table._.Core." localSheetId="10" hidden="1">{"WEO",#N/A,FALSE,"Data";"PRI",#N/A,FALSE,"Data";"QUA",#N/A,FALSE,"Data"}</definedName>
    <definedName name="wrn.Trade._.Table._.Core." localSheetId="11" hidden="1">{"WEO",#N/A,FALSE,"Data";"PRI",#N/A,FALSE,"Data";"QUA",#N/A,FALSE,"Data"}</definedName>
    <definedName name="wrn.Trade._.Table._.Core." localSheetId="12" hidden="1">{"WEO",#N/A,FALSE,"Data";"PRI",#N/A,FALSE,"Data";"QUA",#N/A,FALSE,"Data"}</definedName>
    <definedName name="wrn.Trade._.Table._.Core." localSheetId="13" hidden="1">{"WEO",#N/A,FALSE,"Data";"PRI",#N/A,FALSE,"Data";"QUA",#N/A,FALSE,"Data"}</definedName>
    <definedName name="wrn.Trade._.Table._.Core." localSheetId="14" hidden="1">{"WEO",#N/A,FALSE,"Data";"PRI",#N/A,FALSE,"Data";"QUA",#N/A,FALSE,"Data"}</definedName>
    <definedName name="wrn.Trade._.Table._.Core." hidden="1">{"WEO",#N/A,FALSE,"Data";"PRI",#N/A,FALSE,"Data";"QUA",#N/A,FALSE,"Data"}</definedName>
    <definedName name="wrn.WEO." localSheetId="15" hidden="1">{"WEO",#N/A,FALSE,"T"}</definedName>
    <definedName name="wrn.WEO." localSheetId="3" hidden="1">{"WEO",#N/A,FALSE,"T"}</definedName>
    <definedName name="wrn.WEO." localSheetId="4" hidden="1">{"WEO",#N/A,FALSE,"T"}</definedName>
    <definedName name="wrn.WEO." localSheetId="5" hidden="1">{"WEO",#N/A,FALSE,"T"}</definedName>
    <definedName name="wrn.WEO." localSheetId="7" hidden="1">{"WEO",#N/A,FALSE,"T"}</definedName>
    <definedName name="wrn.WEO." localSheetId="8" hidden="1">{"WEO",#N/A,FALSE,"T"}</definedName>
    <definedName name="wrn.WEO." localSheetId="9" hidden="1">{"WEO",#N/A,FALSE,"T"}</definedName>
    <definedName name="wrn.WEO." localSheetId="10" hidden="1">{"WEO",#N/A,FALSE,"T"}</definedName>
    <definedName name="wrn.WEO." localSheetId="11" hidden="1">{"WEO",#N/A,FALSE,"T"}</definedName>
    <definedName name="wrn.WEO." localSheetId="12" hidden="1">{"WEO",#N/A,FALSE,"T"}</definedName>
    <definedName name="wrn.WEO." localSheetId="13" hidden="1">{"WEO",#N/A,FALSE,"T"}</definedName>
    <definedName name="wrn.WEO." localSheetId="14" hidden="1">{"WEO",#N/A,FALSE,"T"}</definedName>
    <definedName name="wrn.WEO." hidden="1">{"WEO",#N/A,FALSE,"T"}</definedName>
    <definedName name="wrtyer5y3e5rthgf" localSheetId="15" hidden="1">{"'15.01L'!$A$1:$I$62"}</definedName>
    <definedName name="wrtyer5y3e5rthgf" localSheetId="3" hidden="1">{"'15.01L'!$A$1:$I$62"}</definedName>
    <definedName name="wrtyer5y3e5rthgf" localSheetId="4" hidden="1">{"'15.01L'!$A$1:$I$62"}</definedName>
    <definedName name="wrtyer5y3e5rthgf" localSheetId="5" hidden="1">{"'15.01L'!$A$1:$I$62"}</definedName>
    <definedName name="wrtyer5y3e5rthgf" localSheetId="7" hidden="1">{"'15.01L'!$A$1:$I$62"}</definedName>
    <definedName name="wrtyer5y3e5rthgf" localSheetId="8" hidden="1">{"'15.01L'!$A$1:$I$62"}</definedName>
    <definedName name="wrtyer5y3e5rthgf" localSheetId="9" hidden="1">{"'15.01L'!$A$1:$I$62"}</definedName>
    <definedName name="wrtyer5y3e5rthgf" localSheetId="10" hidden="1">{"'15.01L'!$A$1:$I$62"}</definedName>
    <definedName name="wrtyer5y3e5rthgf" localSheetId="11" hidden="1">{"'15.01L'!$A$1:$I$62"}</definedName>
    <definedName name="wrtyer5y3e5rthgf" localSheetId="12" hidden="1">{"'15.01L'!$A$1:$I$62"}</definedName>
    <definedName name="wrtyer5y3e5rthgf" localSheetId="13" hidden="1">{"'15.01L'!$A$1:$I$62"}</definedName>
    <definedName name="wrtyer5y3e5rthgf" localSheetId="14" hidden="1">{"'15.01L'!$A$1:$I$62"}</definedName>
    <definedName name="wrtyer5y3e5rthgf" hidden="1">{"'15.01L'!$A$1:$I$62"}</definedName>
    <definedName name="wvu.PLA1." localSheetId="1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4"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8" hidden="1">{FALSE,FALSE,-1.25,-15.5,484.5,276.75,FALSE,FALSE,TRUE,TRUE,0,12,#N/A,46,#N/A,2.93460490463215,15.35,1,FALSE,FALSE,3,TRUE,1,FALSE,100,"Swvu.PLA1.","ACwvu.PLA1.",#N/A,FALSE,FALSE,0,0,0,0,2,"","",TRUE,TRUE,FALSE,FALSE,1,60,#N/A,#N/A,FALSE,FALSE,FALSE,FALSE,FALSE,FALSE,FALSE,9,65532,65532,FALSE,FALSE,TRUE,TRUE,TRUE}</definedName>
    <definedName name="wvu.PLA1." localSheetId="9"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0"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1"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4"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5" hidden="1">{TRUE,TRUE,-1.25,-15.5,484.5,276.75,FALSE,FALSE,TRUE,TRUE,0,15,#N/A,56,#N/A,4.88636363636364,15.35,1,FALSE,FALSE,3,TRUE,1,FALSE,100,"Swvu.PLA2.","ACwvu.PLA2.",#N/A,FALSE,FALSE,0,0,0,0,2,"","",TRUE,TRUE,FALSE,FALSE,1,60,#N/A,#N/A,FALSE,FALSE,"Rwvu.PLA2.",#N/A,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localSheetId="4"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8" hidden="1">{TRUE,TRUE,-1.25,-15.5,484.5,276.75,FALSE,FALSE,TRUE,TRUE,0,15,#N/A,56,#N/A,4.88636363636364,15.35,1,FALSE,FALSE,3,TRUE,1,FALSE,100,"Swvu.PLA2.","ACwvu.PLA2.",#N/A,FALSE,FALSE,0,0,0,0,2,"","",TRUE,TRUE,FALSE,FALSE,1,60,#N/A,#N/A,FALSE,FALSE,"Rwvu.PLA2.",#N/A,FALSE,FALSE,FALSE,9,65532,65532,FALSE,FALSE,TRUE,TRUE,TRUE}</definedName>
    <definedName name="wvu.PLA2." localSheetId="9" hidden="1">{TRUE,TRUE,-1.25,-15.5,484.5,276.75,FALSE,FALSE,TRUE,TRUE,0,15,#N/A,56,#N/A,4.88636363636364,15.35,1,FALSE,FALSE,3,TRUE,1,FALSE,100,"Swvu.PLA2.","ACwvu.PLA2.",#N/A,FALSE,FALSE,0,0,0,0,2,"","",TRUE,TRUE,FALSE,FALSE,1,60,#N/A,#N/A,FALSE,FALSE,"Rwvu.PLA2.",#N/A,FALSE,FALSE,FALSE,9,65532,65532,FALSE,FALSE,TRUE,TRUE,TRUE}</definedName>
    <definedName name="wvu.PLA2." localSheetId="10" hidden="1">{TRUE,TRUE,-1.25,-15.5,484.5,276.75,FALSE,FALSE,TRUE,TRUE,0,15,#N/A,56,#N/A,4.88636363636364,15.35,1,FALSE,FALSE,3,TRUE,1,FALSE,100,"Swvu.PLA2.","ACwvu.PLA2.",#N/A,FALSE,FALSE,0,0,0,0,2,"","",TRUE,TRUE,FALSE,FALSE,1,60,#N/A,#N/A,FALSE,FALSE,"Rwvu.PLA2.",#N/A,FALSE,FALSE,FALSE,9,65532,65532,FALSE,FALSE,TRUE,TRUE,TRUE}</definedName>
    <definedName name="wvu.PLA2." localSheetId="11" hidden="1">{TRUE,TRUE,-1.25,-15.5,484.5,276.75,FALSE,FALSE,TRUE,TRUE,0,15,#N/A,56,#N/A,4.88636363636364,15.35,1,FALSE,FALSE,3,TRUE,1,FALSE,100,"Swvu.PLA2.","ACwvu.PLA2.",#N/A,FALSE,FALSE,0,0,0,0,2,"","",TRUE,TRUE,FALSE,FALSE,1,60,#N/A,#N/A,FALSE,FALSE,"Rwvu.PLA2.",#N/A,FALSE,FALSE,FALSE,9,65532,65532,FALSE,FALSE,TRUE,TRUE,TRUE}</definedName>
    <definedName name="wvu.PLA2." localSheetId="12" hidden="1">{TRUE,TRUE,-1.25,-15.5,484.5,276.75,FALSE,FALSE,TRUE,TRUE,0,15,#N/A,56,#N/A,4.88636363636364,15.35,1,FALSE,FALSE,3,TRUE,1,FALSE,100,"Swvu.PLA2.","ACwvu.PLA2.",#N/A,FALSE,FALSE,0,0,0,0,2,"","",TRUE,TRUE,FALSE,FALSE,1,60,#N/A,#N/A,FALSE,FALSE,"Rwvu.PLA2.",#N/A,FALSE,FALSE,FALSE,9,65532,65532,FALSE,FALSE,TRUE,TRUE,TRUE}</definedName>
    <definedName name="wvu.PLA2." localSheetId="13" hidden="1">{TRUE,TRUE,-1.25,-15.5,484.5,276.75,FALSE,FALSE,TRUE,TRUE,0,15,#N/A,56,#N/A,4.88636363636364,15.35,1,FALSE,FALSE,3,TRUE,1,FALSE,100,"Swvu.PLA2.","ACwvu.PLA2.",#N/A,FALSE,FALSE,0,0,0,0,2,"","",TRUE,TRUE,FALSE,FALSE,1,60,#N/A,#N/A,FALSE,FALSE,"Rwvu.PLA2.",#N/A,FALSE,FALSE,FALSE,9,65532,65532,FALSE,FALSE,TRUE,TRUE,TRUE}</definedName>
    <definedName name="wvu.PLA2." localSheetId="14"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15" hidden="1">[33]M!#REF!</definedName>
    <definedName name="ww" localSheetId="1" hidden="1">[33]M!#REF!</definedName>
    <definedName name="ww" localSheetId="2" hidden="1">[33]M!#REF!</definedName>
    <definedName name="ww" hidden="1">[33]M!#REF!</definedName>
    <definedName name="www" localSheetId="15" hidden="1">{"Riqfin97",#N/A,FALSE,"Tran";"Riqfinpro",#N/A,FALSE,"Tran"}</definedName>
    <definedName name="www" localSheetId="3" hidden="1">{"Riqfin97",#N/A,FALSE,"Tran";"Riqfinpro",#N/A,FALSE,"Tran"}</definedName>
    <definedName name="www" localSheetId="4" hidden="1">{"Riqfin97",#N/A,FALSE,"Tran";"Riqfinpro",#N/A,FALSE,"Tran"}</definedName>
    <definedName name="www" localSheetId="5" hidden="1">{"Riqfin97",#N/A,FALSE,"Tran";"Riqfinpro",#N/A,FALSE,"Tran"}</definedName>
    <definedName name="www" localSheetId="7" hidden="1">{"Riqfin97",#N/A,FALSE,"Tran";"Riqfinpro",#N/A,FALSE,"Tran"}</definedName>
    <definedName name="www" localSheetId="8" hidden="1">{"Riqfin97",#N/A,FALSE,"Tran";"Riqfinpro",#N/A,FALSE,"Tran"}</definedName>
    <definedName name="www" localSheetId="9" hidden="1">{"Riqfin97",#N/A,FALSE,"Tran";"Riqfinpro",#N/A,FALSE,"Tran"}</definedName>
    <definedName name="www" localSheetId="10" hidden="1">{"Riqfin97",#N/A,FALSE,"Tran";"Riqfinpro",#N/A,FALSE,"Tran"}</definedName>
    <definedName name="www" localSheetId="11" hidden="1">{"Riqfin97",#N/A,FALSE,"Tran";"Riqfinpro",#N/A,FALSE,"Tran"}</definedName>
    <definedName name="www" localSheetId="12" hidden="1">{"Riqfin97",#N/A,FALSE,"Tran";"Riqfinpro",#N/A,FALSE,"Tran"}</definedName>
    <definedName name="www" localSheetId="13" hidden="1">{"Riqfin97",#N/A,FALSE,"Tran";"Riqfinpro",#N/A,FALSE,"Tran"}</definedName>
    <definedName name="www" localSheetId="14" hidden="1">{"Riqfin97",#N/A,FALSE,"Tran";"Riqfinpro",#N/A,FALSE,"Tran"}</definedName>
    <definedName name="www" hidden="1">{"Riqfin97",#N/A,FALSE,"Tran";"Riqfinpro",#N/A,FALSE,"Tran"}</definedName>
    <definedName name="xx" localSheetId="15" hidden="1">{"WEO",#N/A,FALSE,"Data";"PRI",#N/A,FALSE,"Data";"QUA",#N/A,FALSE,"Data"}</definedName>
    <definedName name="xx" localSheetId="3" hidden="1">{"WEO",#N/A,FALSE,"Data";"PRI",#N/A,FALSE,"Data";"QUA",#N/A,FALSE,"Data"}</definedName>
    <definedName name="xx" localSheetId="4" hidden="1">{"WEO",#N/A,FALSE,"Data";"PRI",#N/A,FALSE,"Data";"QUA",#N/A,FALSE,"Data"}</definedName>
    <definedName name="xx" localSheetId="5" hidden="1">{"WEO",#N/A,FALSE,"Data";"PRI",#N/A,FALSE,"Data";"QUA",#N/A,FALSE,"Data"}</definedName>
    <definedName name="xx" localSheetId="7" hidden="1">{"WEO",#N/A,FALSE,"Data";"PRI",#N/A,FALSE,"Data";"QUA",#N/A,FALSE,"Data"}</definedName>
    <definedName name="xx" localSheetId="8" hidden="1">{"WEO",#N/A,FALSE,"Data";"PRI",#N/A,FALSE,"Data";"QUA",#N/A,FALSE,"Data"}</definedName>
    <definedName name="xx" localSheetId="9" hidden="1">{"WEO",#N/A,FALSE,"Data";"PRI",#N/A,FALSE,"Data";"QUA",#N/A,FALSE,"Data"}</definedName>
    <definedName name="xx" localSheetId="10" hidden="1">{"WEO",#N/A,FALSE,"Data";"PRI",#N/A,FALSE,"Data";"QUA",#N/A,FALSE,"Data"}</definedName>
    <definedName name="xx" localSheetId="11" hidden="1">{"WEO",#N/A,FALSE,"Data";"PRI",#N/A,FALSE,"Data";"QUA",#N/A,FALSE,"Data"}</definedName>
    <definedName name="xx" localSheetId="12" hidden="1">{"WEO",#N/A,FALSE,"Data";"PRI",#N/A,FALSE,"Data";"QUA",#N/A,FALSE,"Data"}</definedName>
    <definedName name="xx" localSheetId="13" hidden="1">{"WEO",#N/A,FALSE,"Data";"PRI",#N/A,FALSE,"Data";"QUA",#N/A,FALSE,"Data"}</definedName>
    <definedName name="xx" localSheetId="14" hidden="1">{"WEO",#N/A,FALSE,"Data";"PRI",#N/A,FALSE,"Data";"QUA",#N/A,FALSE,"Data"}</definedName>
    <definedName name="xx" hidden="1">{"WEO",#N/A,FALSE,"Data";"PRI",#N/A,FALSE,"Data";"QUA",#N/A,FALSE,"Data"}</definedName>
    <definedName name="xxxx" localSheetId="15" hidden="1">{"Riqfin97",#N/A,FALSE,"Tran";"Riqfinpro",#N/A,FALSE,"Tran"}</definedName>
    <definedName name="xxxx" localSheetId="3" hidden="1">{"Riqfin97",#N/A,FALSE,"Tran";"Riqfinpro",#N/A,FALSE,"Tran"}</definedName>
    <definedName name="xxxx" localSheetId="4" hidden="1">{"Riqfin97",#N/A,FALSE,"Tran";"Riqfinpro",#N/A,FALSE,"Tran"}</definedName>
    <definedName name="xxxx" localSheetId="5" hidden="1">{"Riqfin97",#N/A,FALSE,"Tran";"Riqfinpro",#N/A,FALSE,"Tran"}</definedName>
    <definedName name="xxxx" localSheetId="7" hidden="1">{"Riqfin97",#N/A,FALSE,"Tran";"Riqfinpro",#N/A,FALSE,"Tran"}</definedName>
    <definedName name="xxxx" localSheetId="8" hidden="1">{"Riqfin97",#N/A,FALSE,"Tran";"Riqfinpro",#N/A,FALSE,"Tran"}</definedName>
    <definedName name="xxxx" localSheetId="9" hidden="1">{"Riqfin97",#N/A,FALSE,"Tran";"Riqfinpro",#N/A,FALSE,"Tran"}</definedName>
    <definedName name="xxxx" localSheetId="10" hidden="1">{"Riqfin97",#N/A,FALSE,"Tran";"Riqfinpro",#N/A,FALSE,"Tran"}</definedName>
    <definedName name="xxxx" localSheetId="11" hidden="1">{"Riqfin97",#N/A,FALSE,"Tran";"Riqfinpro",#N/A,FALSE,"Tran"}</definedName>
    <definedName name="xxxx" localSheetId="12" hidden="1">{"Riqfin97",#N/A,FALSE,"Tran";"Riqfinpro",#N/A,FALSE,"Tran"}</definedName>
    <definedName name="xxxx" localSheetId="13" hidden="1">{"Riqfin97",#N/A,FALSE,"Tran";"Riqfinpro",#N/A,FALSE,"Tran"}</definedName>
    <definedName name="xxxx" localSheetId="14" hidden="1">{"Riqfin97",#N/A,FALSE,"Tran";"Riqfinpro",#N/A,FALSE,"Tran"}</definedName>
    <definedName name="xxxx" hidden="1">{"Riqfin97",#N/A,FALSE,"Tran";"Riqfinpro",#N/A,FALSE,"Tran"}</definedName>
    <definedName name="xxxxxxxxxxxxxxxxx" localSheetId="15"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3"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4"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5"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7"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8"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9"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10"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11"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12"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13"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14" hidden="1">{FALSE,FALSE,-1.25,-15.5,484.5,276.75,FALSE,FALSE,TRUE,TRUE,0,12,#N/A,46,#N/A,2.93460490463215,15.35,1,FALSE,FALSE,3,TRUE,1,FALSE,100,"Swvu.PLA1.","ACwvu.PLA1.",#N/A,FALSE,FALSE,0,0,0,0,2,"","",TRUE,TRUE,FALSE,FALSE,1,60,#N/A,#N/A,FALSE,FALSE,FALSE,FALSE,FALSE,FALSE,FALSE,9,65532,65532,FALSE,FALSE,TRUE,TRUE,TRUE}</definedName>
    <definedName name="xxxxxxxxxxxxxxxxx" hidden="1">{FALSE,FALSE,-1.25,-15.5,484.5,276.75,FALSE,FALSE,TRUE,TRUE,0,12,#N/A,46,#N/A,2.93460490463215,15.35,1,FALSE,FALSE,3,TRUE,1,FALSE,100,"Swvu.PLA1.","ACwvu.PLA1.",#N/A,FALSE,FALSE,0,0,0,0,2,"","",TRUE,TRUE,FALSE,FALSE,1,60,#N/A,#N/A,FALSE,FALSE,FALSE,FALSE,FALSE,FALSE,FALSE,9,65532,65532,FALSE,FALSE,TRUE,TRUE,TRUE}</definedName>
    <definedName name="YUTU" localSheetId="3" hidden="1">{FALSE,FALSE,-1.25,-15.5,484.5,276.75,FALSE,FALSE,TRUE,TRUE,0,12,#N/A,46,#N/A,2.93460490463215,15.35,1,FALSE,FALSE,3,TRUE,1,FALSE,100,"Swvu.PLA1.","ACwvu.PLA1.",#N/A,FALSE,FALSE,0,0,0,0,2,"","",TRUE,TRUE,FALSE,FALSE,1,60,#N/A,#N/A,FALSE,FALSE,FALSE,FALSE,FALSE,FALSE,FALSE,9,65532,65532,FALSE,FALSE,TRUE,TRUE,TRUE}</definedName>
    <definedName name="YUTU" hidden="1">{FALSE,FALSE,-1.25,-15.5,484.5,276.75,FALSE,FALSE,TRUE,TRUE,0,12,#N/A,46,#N/A,2.93460490463215,15.35,1,FALSE,FALSE,3,TRUE,1,FALSE,100,"Swvu.PLA1.","ACwvu.PLA1.",#N/A,FALSE,FALSE,0,0,0,0,2,"","",TRUE,TRUE,FALSE,FALSE,1,60,#N/A,#N/A,FALSE,FALSE,FALSE,FALSE,FALSE,FALSE,FALSE,9,65532,65532,FALSE,FALSE,TRUE,TRUE,TRUE}</definedName>
    <definedName name="YUYUYU" localSheetId="3" hidden="1">{"'15.01L'!$A$1:$I$62"}</definedName>
    <definedName name="YUYUYU" hidden="1">{"'15.01L'!$A$1:$I$62"}</definedName>
    <definedName name="yy" localSheetId="15" hidden="1">{"Tab1",#N/A,FALSE,"P";"Tab2",#N/A,FALSE,"P"}</definedName>
    <definedName name="yy" localSheetId="3" hidden="1">{"Tab1",#N/A,FALSE,"P";"Tab2",#N/A,FALSE,"P"}</definedName>
    <definedName name="yy" localSheetId="4" hidden="1">{"Tab1",#N/A,FALSE,"P";"Tab2",#N/A,FALSE,"P"}</definedName>
    <definedName name="yy" localSheetId="5" hidden="1">{"Tab1",#N/A,FALSE,"P";"Tab2",#N/A,FALSE,"P"}</definedName>
    <definedName name="yy" localSheetId="7" hidden="1">{"Tab1",#N/A,FALSE,"P";"Tab2",#N/A,FALSE,"P"}</definedName>
    <definedName name="yy" localSheetId="8" hidden="1">{"Tab1",#N/A,FALSE,"P";"Tab2",#N/A,FALSE,"P"}</definedName>
    <definedName name="yy" localSheetId="9" hidden="1">{"Tab1",#N/A,FALSE,"P";"Tab2",#N/A,FALSE,"P"}</definedName>
    <definedName name="yy" localSheetId="10" hidden="1">{"Tab1",#N/A,FALSE,"P";"Tab2",#N/A,FALSE,"P"}</definedName>
    <definedName name="yy" localSheetId="11" hidden="1">{"Tab1",#N/A,FALSE,"P";"Tab2",#N/A,FALSE,"P"}</definedName>
    <definedName name="yy" localSheetId="12" hidden="1">{"Tab1",#N/A,FALSE,"P";"Tab2",#N/A,FALSE,"P"}</definedName>
    <definedName name="yy" localSheetId="13" hidden="1">{"Tab1",#N/A,FALSE,"P";"Tab2",#N/A,FALSE,"P"}</definedName>
    <definedName name="yy" localSheetId="14" hidden="1">{"Tab1",#N/A,FALSE,"P";"Tab2",#N/A,FALSE,"P"}</definedName>
    <definedName name="yy" hidden="1">{"Tab1",#N/A,FALSE,"P";"Tab2",#N/A,FALSE,"P"}</definedName>
    <definedName name="yyy" localSheetId="15" hidden="1">{"Tab1",#N/A,FALSE,"P";"Tab2",#N/A,FALSE,"P"}</definedName>
    <definedName name="yyy" localSheetId="3" hidden="1">{"Tab1",#N/A,FALSE,"P";"Tab2",#N/A,FALSE,"P"}</definedName>
    <definedName name="yyy" localSheetId="4" hidden="1">{"Tab1",#N/A,FALSE,"P";"Tab2",#N/A,FALSE,"P"}</definedName>
    <definedName name="yyy" localSheetId="5" hidden="1">{"Tab1",#N/A,FALSE,"P";"Tab2",#N/A,FALSE,"P"}</definedName>
    <definedName name="yyy" localSheetId="7" hidden="1">{"Tab1",#N/A,FALSE,"P";"Tab2",#N/A,FALSE,"P"}</definedName>
    <definedName name="yyy" localSheetId="8" hidden="1">{"Tab1",#N/A,FALSE,"P";"Tab2",#N/A,FALSE,"P"}</definedName>
    <definedName name="yyy" localSheetId="9" hidden="1">{"Tab1",#N/A,FALSE,"P";"Tab2",#N/A,FALSE,"P"}</definedName>
    <definedName name="yyy" localSheetId="10" hidden="1">{"Tab1",#N/A,FALSE,"P";"Tab2",#N/A,FALSE,"P"}</definedName>
    <definedName name="yyy" localSheetId="11" hidden="1">{"Tab1",#N/A,FALSE,"P";"Tab2",#N/A,FALSE,"P"}</definedName>
    <definedName name="yyy" localSheetId="12" hidden="1">{"Tab1",#N/A,FALSE,"P";"Tab2",#N/A,FALSE,"P"}</definedName>
    <definedName name="yyy" localSheetId="13" hidden="1">{"Tab1",#N/A,FALSE,"P";"Tab2",#N/A,FALSE,"P"}</definedName>
    <definedName name="yyy" localSheetId="14" hidden="1">{"Tab1",#N/A,FALSE,"P";"Tab2",#N/A,FALSE,"P"}</definedName>
    <definedName name="yyy" hidden="1">{"Tab1",#N/A,FALSE,"P";"Tab2",#N/A,FALSE,"P"}</definedName>
    <definedName name="yyyy" localSheetId="15" hidden="1">{"Riqfin97",#N/A,FALSE,"Tran";"Riqfinpro",#N/A,FALSE,"Tran"}</definedName>
    <definedName name="yyyy" localSheetId="3" hidden="1">{"Riqfin97",#N/A,FALSE,"Tran";"Riqfinpro",#N/A,FALSE,"Tran"}</definedName>
    <definedName name="yyyy" localSheetId="4" hidden="1">{"Riqfin97",#N/A,FALSE,"Tran";"Riqfinpro",#N/A,FALSE,"Tran"}</definedName>
    <definedName name="yyyy" localSheetId="5" hidden="1">{"Riqfin97",#N/A,FALSE,"Tran";"Riqfinpro",#N/A,FALSE,"Tran"}</definedName>
    <definedName name="yyyy" localSheetId="7" hidden="1">{"Riqfin97",#N/A,FALSE,"Tran";"Riqfinpro",#N/A,FALSE,"Tran"}</definedName>
    <definedName name="yyyy" localSheetId="8" hidden="1">{"Riqfin97",#N/A,FALSE,"Tran";"Riqfinpro",#N/A,FALSE,"Tran"}</definedName>
    <definedName name="yyyy" localSheetId="9" hidden="1">{"Riqfin97",#N/A,FALSE,"Tran";"Riqfinpro",#N/A,FALSE,"Tran"}</definedName>
    <definedName name="yyyy" localSheetId="10" hidden="1">{"Riqfin97",#N/A,FALSE,"Tran";"Riqfinpro",#N/A,FALSE,"Tran"}</definedName>
    <definedName name="yyyy" localSheetId="11" hidden="1">{"Riqfin97",#N/A,FALSE,"Tran";"Riqfinpro",#N/A,FALSE,"Tran"}</definedName>
    <definedName name="yyyy" localSheetId="12" hidden="1">{"Riqfin97",#N/A,FALSE,"Tran";"Riqfinpro",#N/A,FALSE,"Tran"}</definedName>
    <definedName name="yyyy" localSheetId="13" hidden="1">{"Riqfin97",#N/A,FALSE,"Tran";"Riqfinpro",#N/A,FALSE,"Tran"}</definedName>
    <definedName name="yyyy" localSheetId="14" hidden="1">{"Riqfin97",#N/A,FALSE,"Tran";"Riqfinpro",#N/A,FALSE,"Tran"}</definedName>
    <definedName name="yyyy" hidden="1">{"Riqfin97",#N/A,FALSE,"Tran";"Riqfinpro",#N/A,FALSE,"Tran"}</definedName>
    <definedName name="Z_00C67BFA_FEDD_11D1_98B3_00C04FC96ABD_.wvu.Rows" localSheetId="15" hidden="1">[29]BOP!$36:$36,[29]BOP!$44:$44,[29]BOP!$59:$59,[29]BOP!#REF!,[29]BOP!#REF!,[29]BOP!$81:$88</definedName>
    <definedName name="Z_00C67BFA_FEDD_11D1_98B3_00C04FC96ABD_.wvu.Rows" localSheetId="1" hidden="1">[29]BOP!$36:$36,[29]BOP!$44:$44,[29]BOP!$59:$59,[29]BOP!#REF!,[29]BOP!#REF!,[29]BOP!$81:$88</definedName>
    <definedName name="Z_00C67BFA_FEDD_11D1_98B3_00C04FC96ABD_.wvu.Rows" localSheetId="2" hidden="1">[29]BOP!$36:$36,[29]BOP!$44:$44,[29]BOP!$59:$59,[29]BOP!#REF!,[29]BOP!#REF!,[29]BOP!$81:$88</definedName>
    <definedName name="Z_00C67BFA_FEDD_11D1_98B3_00C04FC96ABD_.wvu.Rows" localSheetId="3" hidden="1">[29]BOP!$36:$36,[29]BOP!$44:$44,[29]BOP!$59:$59,[29]BOP!#REF!,[29]BOP!#REF!,[29]BOP!$81:$88</definedName>
    <definedName name="Z_00C67BFA_FEDD_11D1_98B3_00C04FC96ABD_.wvu.Rows" localSheetId="4" hidden="1">[29]BOP!$36:$36,[29]BOP!$44:$44,[29]BOP!$59:$59,[29]BOP!#REF!,[29]BOP!#REF!,[29]BOP!$81:$88</definedName>
    <definedName name="Z_00C67BFA_FEDD_11D1_98B3_00C04FC96ABD_.wvu.Rows" localSheetId="5" hidden="1">[29]BOP!$36:$36,[29]BOP!$44:$44,[29]BOP!$59:$59,[29]BOP!#REF!,[29]BOP!#REF!,[29]BOP!$81:$88</definedName>
    <definedName name="Z_00C67BFA_FEDD_11D1_98B3_00C04FC96ABD_.wvu.Rows" localSheetId="13" hidden="1">[29]BOP!$36:$36,[29]BOP!$44:$44,[29]BOP!$59:$59,[29]BOP!#REF!,[29]BOP!#REF!,[29]BOP!$81:$88</definedName>
    <definedName name="Z_00C67BFA_FEDD_11D1_98B3_00C04FC96ABD_.wvu.Rows" localSheetId="14" hidden="1">[29]BOP!$36:$36,[29]BOP!$44:$44,[29]BOP!$59:$59,[29]BOP!#REF!,[29]BOP!#REF!,[29]BOP!$81:$88</definedName>
    <definedName name="Z_00C67BFA_FEDD_11D1_98B3_00C04FC96ABD_.wvu.Rows" hidden="1">[29]BOP!$36:$36,[29]BOP!$44:$44,[29]BOP!$59:$59,[29]BOP!#REF!,[29]BOP!#REF!,[29]BOP!$81:$88</definedName>
    <definedName name="Z_00C67BFB_FEDD_11D1_98B3_00C04FC96ABD_.wvu.Rows" localSheetId="15" hidden="1">[29]BOP!$36:$36,[29]BOP!$44:$44,[29]BOP!$59:$59,[29]BOP!#REF!,[29]BOP!#REF!,[29]BOP!$81:$88</definedName>
    <definedName name="Z_00C67BFB_FEDD_11D1_98B3_00C04FC96ABD_.wvu.Rows" localSheetId="1" hidden="1">[29]BOP!$36:$36,[29]BOP!$44:$44,[29]BOP!$59:$59,[29]BOP!#REF!,[29]BOP!#REF!,[29]BOP!$81:$88</definedName>
    <definedName name="Z_00C67BFB_FEDD_11D1_98B3_00C04FC96ABD_.wvu.Rows" localSheetId="2" hidden="1">[29]BOP!$36:$36,[29]BOP!$44:$44,[29]BOP!$59:$59,[29]BOP!#REF!,[29]BOP!#REF!,[29]BOP!$81:$88</definedName>
    <definedName name="Z_00C67BFB_FEDD_11D1_98B3_00C04FC96ABD_.wvu.Rows" localSheetId="3" hidden="1">[29]BOP!$36:$36,[29]BOP!$44:$44,[29]BOP!$59:$59,[29]BOP!#REF!,[29]BOP!#REF!,[29]BOP!$81:$88</definedName>
    <definedName name="Z_00C67BFB_FEDD_11D1_98B3_00C04FC96ABD_.wvu.Rows" localSheetId="4" hidden="1">[29]BOP!$36:$36,[29]BOP!$44:$44,[29]BOP!$59:$59,[29]BOP!#REF!,[29]BOP!#REF!,[29]BOP!$81:$88</definedName>
    <definedName name="Z_00C67BFB_FEDD_11D1_98B3_00C04FC96ABD_.wvu.Rows" localSheetId="5" hidden="1">[29]BOP!$36:$36,[29]BOP!$44:$44,[29]BOP!$59:$59,[29]BOP!#REF!,[29]BOP!#REF!,[29]BOP!$81:$88</definedName>
    <definedName name="Z_00C67BFB_FEDD_11D1_98B3_00C04FC96ABD_.wvu.Rows" hidden="1">[29]BOP!$36:$36,[29]BOP!$44:$44,[29]BOP!$59:$59,[29]BOP!#REF!,[29]BOP!#REF!,[29]BOP!$81:$88</definedName>
    <definedName name="Z_00C67BFC_FEDD_11D1_98B3_00C04FC96ABD_.wvu.Rows" localSheetId="15" hidden="1">[29]BOP!$36:$36,[29]BOP!$44:$44,[29]BOP!$59:$59,[29]BOP!#REF!,[29]BOP!#REF!,[29]BOP!$81:$88</definedName>
    <definedName name="Z_00C67BFC_FEDD_11D1_98B3_00C04FC96ABD_.wvu.Rows" localSheetId="1" hidden="1">[29]BOP!$36:$36,[29]BOP!$44:$44,[29]BOP!$59:$59,[29]BOP!#REF!,[29]BOP!#REF!,[29]BOP!$81:$88</definedName>
    <definedName name="Z_00C67BFC_FEDD_11D1_98B3_00C04FC96ABD_.wvu.Rows" localSheetId="2" hidden="1">[29]BOP!$36:$36,[29]BOP!$44:$44,[29]BOP!$59:$59,[29]BOP!#REF!,[29]BOP!#REF!,[29]BOP!$81:$88</definedName>
    <definedName name="Z_00C67BFC_FEDD_11D1_98B3_00C04FC96ABD_.wvu.Rows" localSheetId="4" hidden="1">[29]BOP!$36:$36,[29]BOP!$44:$44,[29]BOP!$59:$59,[29]BOP!#REF!,[29]BOP!#REF!,[29]BOP!$81:$88</definedName>
    <definedName name="Z_00C67BFC_FEDD_11D1_98B3_00C04FC96ABD_.wvu.Rows" localSheetId="5" hidden="1">[29]BOP!$36:$36,[29]BOP!$44:$44,[29]BOP!$59:$59,[29]BOP!#REF!,[29]BOP!#REF!,[29]BOP!$81:$88</definedName>
    <definedName name="Z_00C67BFC_FEDD_11D1_98B3_00C04FC96ABD_.wvu.Rows" hidden="1">[29]BOP!$36:$36,[29]BOP!$44:$44,[29]BOP!$59:$59,[29]BOP!#REF!,[29]BOP!#REF!,[29]BOP!$81:$88</definedName>
    <definedName name="Z_00C67BFD_FEDD_11D1_98B3_00C04FC96ABD_.wvu.Rows" localSheetId="15" hidden="1">[29]BOP!$36:$36,[29]BOP!$44:$44,[29]BOP!$59:$59,[29]BOP!#REF!,[29]BOP!#REF!,[29]BOP!$81:$88</definedName>
    <definedName name="Z_00C67BFD_FEDD_11D1_98B3_00C04FC96ABD_.wvu.Rows" localSheetId="1" hidden="1">[29]BOP!$36:$36,[29]BOP!$44:$44,[29]BOP!$59:$59,[29]BOP!#REF!,[29]BOP!#REF!,[29]BOP!$81:$88</definedName>
    <definedName name="Z_00C67BFD_FEDD_11D1_98B3_00C04FC96ABD_.wvu.Rows" localSheetId="2" hidden="1">[29]BOP!$36:$36,[29]BOP!$44:$44,[29]BOP!$59:$59,[29]BOP!#REF!,[29]BOP!#REF!,[29]BOP!$81:$88</definedName>
    <definedName name="Z_00C67BFD_FEDD_11D1_98B3_00C04FC96ABD_.wvu.Rows" localSheetId="4" hidden="1">[29]BOP!$36:$36,[29]BOP!$44:$44,[29]BOP!$59:$59,[29]BOP!#REF!,[29]BOP!#REF!,[29]BOP!$81:$88</definedName>
    <definedName name="Z_00C67BFD_FEDD_11D1_98B3_00C04FC96ABD_.wvu.Rows" localSheetId="5" hidden="1">[29]BOP!$36:$36,[29]BOP!$44:$44,[29]BOP!$59:$59,[29]BOP!#REF!,[29]BOP!#REF!,[29]BOP!$81:$88</definedName>
    <definedName name="Z_00C67BFD_FEDD_11D1_98B3_00C04FC96ABD_.wvu.Rows" hidden="1">[29]BOP!$36:$36,[29]BOP!$44:$44,[29]BOP!$59:$59,[29]BOP!#REF!,[29]BOP!#REF!,[29]BOP!$81:$88</definedName>
    <definedName name="Z_00C67BFE_FEDD_11D1_98B3_00C04FC96ABD_.wvu.Rows" localSheetId="15" hidden="1">[29]BOP!$36:$36,[29]BOP!$44:$44,[29]BOP!$59:$59,[29]BOP!#REF!,[29]BOP!#REF!,[29]BOP!$79:$79,[29]BOP!$81:$88,[29]BOP!#REF!</definedName>
    <definedName name="Z_00C67BFE_FEDD_11D1_98B3_00C04FC96ABD_.wvu.Rows" localSheetId="1" hidden="1">[29]BOP!$36:$36,[29]BOP!$44:$44,[29]BOP!$59:$59,[29]BOP!#REF!,[29]BOP!#REF!,[29]BOP!$79:$79,[29]BOP!$81:$88,[29]BOP!#REF!</definedName>
    <definedName name="Z_00C67BFE_FEDD_11D1_98B3_00C04FC96ABD_.wvu.Rows" localSheetId="2" hidden="1">[29]BOP!$36:$36,[29]BOP!$44:$44,[29]BOP!$59:$59,[29]BOP!#REF!,[29]BOP!#REF!,[29]BOP!$79:$79,[29]BOP!$81:$88,[29]BOP!#REF!</definedName>
    <definedName name="Z_00C67BFE_FEDD_11D1_98B3_00C04FC96ABD_.wvu.Rows" localSheetId="4" hidden="1">[29]BOP!$36:$36,[29]BOP!$44:$44,[29]BOP!$59:$59,[29]BOP!#REF!,[29]BOP!#REF!,[29]BOP!$79:$79,[29]BOP!$81:$88,[29]BOP!#REF!</definedName>
    <definedName name="Z_00C67BFE_FEDD_11D1_98B3_00C04FC96ABD_.wvu.Rows" localSheetId="5" hidden="1">[29]BOP!$36:$36,[29]BOP!$44:$44,[29]BOP!$59:$59,[29]BOP!#REF!,[29]BOP!#REF!,[29]BOP!$79:$79,[29]BOP!$81:$88,[29]BOP!#REF!</definedName>
    <definedName name="Z_00C67BFE_FEDD_11D1_98B3_00C04FC96ABD_.wvu.Rows" hidden="1">[29]BOP!$36:$36,[29]BOP!$44:$44,[29]BOP!$59:$59,[29]BOP!#REF!,[29]BOP!#REF!,[29]BOP!$79:$79,[29]BOP!$81:$88,[29]BOP!#REF!</definedName>
    <definedName name="Z_00C67BFF_FEDD_11D1_98B3_00C04FC96ABD_.wvu.Rows" localSheetId="15" hidden="1">[29]BOP!$36:$36,[29]BOP!$44:$44,[29]BOP!$59:$59,[29]BOP!#REF!,[29]BOP!#REF!,[29]BOP!$79:$79,[29]BOP!$81:$88</definedName>
    <definedName name="Z_00C67BFF_FEDD_11D1_98B3_00C04FC96ABD_.wvu.Rows" localSheetId="1" hidden="1">[29]BOP!$36:$36,[29]BOP!$44:$44,[29]BOP!$59:$59,[29]BOP!#REF!,[29]BOP!#REF!,[29]BOP!$79:$79,[29]BOP!$81:$88</definedName>
    <definedName name="Z_00C67BFF_FEDD_11D1_98B3_00C04FC96ABD_.wvu.Rows" localSheetId="2" hidden="1">[29]BOP!$36:$36,[29]BOP!$44:$44,[29]BOP!$59:$59,[29]BOP!#REF!,[29]BOP!#REF!,[29]BOP!$79:$79,[29]BOP!$81:$88</definedName>
    <definedName name="Z_00C67BFF_FEDD_11D1_98B3_00C04FC96ABD_.wvu.Rows" hidden="1">[29]BOP!$36:$36,[29]BOP!$44:$44,[29]BOP!$59:$59,[29]BOP!#REF!,[29]BOP!#REF!,[29]BOP!$79:$79,[29]BOP!$81:$88</definedName>
    <definedName name="Z_00C67C00_FEDD_11D1_98B3_00C04FC96ABD_.wvu.Rows" localSheetId="15" hidden="1">[29]BOP!$36:$36,[29]BOP!$44:$44,[29]BOP!$59:$59,[29]BOP!#REF!,[29]BOP!#REF!,[29]BOP!$79:$79,[29]BOP!#REF!</definedName>
    <definedName name="Z_00C67C00_FEDD_11D1_98B3_00C04FC96ABD_.wvu.Rows" localSheetId="1" hidden="1">[29]BOP!$36:$36,[29]BOP!$44:$44,[29]BOP!$59:$59,[29]BOP!#REF!,[29]BOP!#REF!,[29]BOP!$79:$79,[29]BOP!#REF!</definedName>
    <definedName name="Z_00C67C00_FEDD_11D1_98B3_00C04FC96ABD_.wvu.Rows" localSheetId="2" hidden="1">[29]BOP!$36:$36,[29]BOP!$44:$44,[29]BOP!$59:$59,[29]BOP!#REF!,[29]BOP!#REF!,[29]BOP!$79:$79,[29]BOP!#REF!</definedName>
    <definedName name="Z_00C67C00_FEDD_11D1_98B3_00C04FC96ABD_.wvu.Rows" localSheetId="3" hidden="1">[29]BOP!$36:$36,[29]BOP!$44:$44,[29]BOP!$59:$59,[29]BOP!#REF!,[29]BOP!#REF!,[29]BOP!$79:$79,[29]BOP!#REF!</definedName>
    <definedName name="Z_00C67C00_FEDD_11D1_98B3_00C04FC96ABD_.wvu.Rows" localSheetId="4" hidden="1">[29]BOP!$36:$36,[29]BOP!$44:$44,[29]BOP!$59:$59,[29]BOP!#REF!,[29]BOP!#REF!,[29]BOP!$79:$79,[29]BOP!#REF!</definedName>
    <definedName name="Z_00C67C00_FEDD_11D1_98B3_00C04FC96ABD_.wvu.Rows" localSheetId="5" hidden="1">[29]BOP!$36:$36,[29]BOP!$44:$44,[29]BOP!$59:$59,[29]BOP!#REF!,[29]BOP!#REF!,[29]BOP!$79:$79,[29]BOP!#REF!</definedName>
    <definedName name="Z_00C67C00_FEDD_11D1_98B3_00C04FC96ABD_.wvu.Rows" localSheetId="13" hidden="1">[29]BOP!$36:$36,[29]BOP!$44:$44,[29]BOP!$59:$59,[29]BOP!#REF!,[29]BOP!#REF!,[29]BOP!$79:$79,[29]BOP!#REF!</definedName>
    <definedName name="Z_00C67C00_FEDD_11D1_98B3_00C04FC96ABD_.wvu.Rows" localSheetId="14" hidden="1">[29]BOP!$36:$36,[29]BOP!$44:$44,[29]BOP!$59:$59,[29]BOP!#REF!,[29]BOP!#REF!,[29]BOP!$79:$79,[29]BOP!#REF!</definedName>
    <definedName name="Z_00C67C00_FEDD_11D1_98B3_00C04FC96ABD_.wvu.Rows" hidden="1">[29]BOP!$36:$36,[29]BOP!$44:$44,[29]BOP!$59:$59,[29]BOP!#REF!,[29]BOP!#REF!,[29]BOP!$79:$79,[29]BOP!#REF!</definedName>
    <definedName name="Z_00C67C01_FEDD_11D1_98B3_00C04FC96ABD_.wvu.Rows" localSheetId="15" hidden="1">[29]BOP!$36:$36,[29]BOP!$44:$44,[29]BOP!$59:$59,[29]BOP!#REF!,[29]BOP!#REF!,[29]BOP!$79:$79,[29]BOP!$81:$88,[29]BOP!#REF!</definedName>
    <definedName name="Z_00C67C01_FEDD_11D1_98B3_00C04FC96ABD_.wvu.Rows" localSheetId="1" hidden="1">[29]BOP!$36:$36,[29]BOP!$44:$44,[29]BOP!$59:$59,[29]BOP!#REF!,[29]BOP!#REF!,[29]BOP!$79:$79,[29]BOP!$81:$88,[29]BOP!#REF!</definedName>
    <definedName name="Z_00C67C01_FEDD_11D1_98B3_00C04FC96ABD_.wvu.Rows" localSheetId="2" hidden="1">[29]BOP!$36:$36,[29]BOP!$44:$44,[29]BOP!$59:$59,[29]BOP!#REF!,[29]BOP!#REF!,[29]BOP!$79:$79,[29]BOP!$81:$88,[29]BOP!#REF!</definedName>
    <definedName name="Z_00C67C01_FEDD_11D1_98B3_00C04FC96ABD_.wvu.Rows" hidden="1">[29]BOP!$36:$36,[29]BOP!$44:$44,[29]BOP!$59:$59,[29]BOP!#REF!,[29]BOP!#REF!,[29]BOP!$79:$79,[29]BOP!$81:$88,[29]BOP!#REF!</definedName>
    <definedName name="Z_00C67C02_FEDD_11D1_98B3_00C04FC96ABD_.wvu.Rows" localSheetId="15" hidden="1">[29]BOP!$36:$36,[29]BOP!$44:$44,[29]BOP!$59:$59,[29]BOP!#REF!,[29]BOP!#REF!,[29]BOP!$79:$79,[29]BOP!$81:$88,[29]BOP!#REF!</definedName>
    <definedName name="Z_00C67C02_FEDD_11D1_98B3_00C04FC96ABD_.wvu.Rows" localSheetId="1" hidden="1">[29]BOP!$36:$36,[29]BOP!$44:$44,[29]BOP!$59:$59,[29]BOP!#REF!,[29]BOP!#REF!,[29]BOP!$79:$79,[29]BOP!$81:$88,[29]BOP!#REF!</definedName>
    <definedName name="Z_00C67C02_FEDD_11D1_98B3_00C04FC96ABD_.wvu.Rows" localSheetId="2" hidden="1">[29]BOP!$36:$36,[29]BOP!$44:$44,[29]BOP!$59:$59,[29]BOP!#REF!,[29]BOP!#REF!,[29]BOP!$79:$79,[29]BOP!$81:$88,[29]BOP!#REF!</definedName>
    <definedName name="Z_00C67C02_FEDD_11D1_98B3_00C04FC96ABD_.wvu.Rows" hidden="1">[29]BOP!$36:$36,[29]BOP!$44:$44,[29]BOP!$59:$59,[29]BOP!#REF!,[29]BOP!#REF!,[29]BOP!$79:$79,[29]BOP!$81:$88,[29]BOP!#REF!</definedName>
    <definedName name="Z_00C67C03_FEDD_11D1_98B3_00C04FC96ABD_.wvu.Rows" localSheetId="15" hidden="1">[29]BOP!$36:$36,[29]BOP!$44:$44,[29]BOP!$59:$59,[29]BOP!#REF!,[29]BOP!#REF!,[29]BOP!$79:$79,[29]BOP!$81:$88,[29]BOP!#REF!</definedName>
    <definedName name="Z_00C67C03_FEDD_11D1_98B3_00C04FC96ABD_.wvu.Rows" localSheetId="1" hidden="1">[29]BOP!$36:$36,[29]BOP!$44:$44,[29]BOP!$59:$59,[29]BOP!#REF!,[29]BOP!#REF!,[29]BOP!$79:$79,[29]BOP!$81:$88,[29]BOP!#REF!</definedName>
    <definedName name="Z_00C67C03_FEDD_11D1_98B3_00C04FC96ABD_.wvu.Rows" localSheetId="2" hidden="1">[29]BOP!$36:$36,[29]BOP!$44:$44,[29]BOP!$59:$59,[29]BOP!#REF!,[29]BOP!#REF!,[29]BOP!$79:$79,[29]BOP!$81:$88,[29]BOP!#REF!</definedName>
    <definedName name="Z_00C67C03_FEDD_11D1_98B3_00C04FC96ABD_.wvu.Rows" hidden="1">[29]BOP!$36:$36,[29]BOP!$44:$44,[29]BOP!$59:$59,[29]BOP!#REF!,[29]BOP!#REF!,[29]BOP!$79:$79,[29]BOP!$81:$88,[29]BOP!#REF!</definedName>
    <definedName name="Z_00C67C05_FEDD_11D1_98B3_00C04FC96ABD_.wvu.Rows" localSheetId="15" hidden="1">[29]BOP!$36:$36,[29]BOP!$44:$44,[29]BOP!$59:$59,[29]BOP!#REF!,[29]BOP!#REF!,[29]BOP!$79:$79,[29]BOP!$81:$88,[29]BOP!#REF!,[29]BOP!#REF!</definedName>
    <definedName name="Z_00C67C05_FEDD_11D1_98B3_00C04FC96ABD_.wvu.Rows" localSheetId="1" hidden="1">[29]BOP!$36:$36,[29]BOP!$44:$44,[29]BOP!$59:$59,[29]BOP!#REF!,[29]BOP!#REF!,[29]BOP!$79:$79,[29]BOP!$81:$88,[29]BOP!#REF!,[29]BOP!#REF!</definedName>
    <definedName name="Z_00C67C05_FEDD_11D1_98B3_00C04FC96ABD_.wvu.Rows" localSheetId="2" hidden="1">[29]BOP!$36:$36,[29]BOP!$44:$44,[29]BOP!$59:$59,[29]BOP!#REF!,[29]BOP!#REF!,[29]BOP!$79:$79,[29]BOP!$81:$88,[29]BOP!#REF!,[29]BOP!#REF!</definedName>
    <definedName name="Z_00C67C05_FEDD_11D1_98B3_00C04FC96ABD_.wvu.Rows" localSheetId="3" hidden="1">[29]BOP!$36:$36,[29]BOP!$44:$44,[29]BOP!$59:$59,[29]BOP!#REF!,[29]BOP!#REF!,[29]BOP!$79:$79,[29]BOP!$81:$88,[29]BOP!#REF!,[29]BOP!#REF!</definedName>
    <definedName name="Z_00C67C05_FEDD_11D1_98B3_00C04FC96ABD_.wvu.Rows" localSheetId="4" hidden="1">[29]BOP!$36:$36,[29]BOP!$44:$44,[29]BOP!$59:$59,[29]BOP!#REF!,[29]BOP!#REF!,[29]BOP!$79:$79,[29]BOP!$81:$88,[29]BOP!#REF!,[29]BOP!#REF!</definedName>
    <definedName name="Z_00C67C05_FEDD_11D1_98B3_00C04FC96ABD_.wvu.Rows" localSheetId="5" hidden="1">[29]BOP!$36:$36,[29]BOP!$44:$44,[29]BOP!$59:$59,[29]BOP!#REF!,[29]BOP!#REF!,[29]BOP!$79:$79,[29]BOP!$81:$88,[29]BOP!#REF!,[29]BOP!#REF!</definedName>
    <definedName name="Z_00C67C05_FEDD_11D1_98B3_00C04FC96ABD_.wvu.Rows" hidden="1">[29]BOP!$36:$36,[29]BOP!$44:$44,[29]BOP!$59:$59,[29]BOP!#REF!,[29]BOP!#REF!,[29]BOP!$79:$79,[29]BOP!$81:$88,[29]BOP!#REF!,[29]BOP!#REF!</definedName>
    <definedName name="Z_00C67C06_FEDD_11D1_98B3_00C04FC96ABD_.wvu.Rows" localSheetId="15" hidden="1">[29]BOP!$36:$36,[29]BOP!$44:$44,[29]BOP!$59:$59,[29]BOP!#REF!,[29]BOP!#REF!,[29]BOP!$79:$79,[29]BOP!$81:$88,[29]BOP!#REF!,[29]BOP!#REF!</definedName>
    <definedName name="Z_00C67C06_FEDD_11D1_98B3_00C04FC96ABD_.wvu.Rows" localSheetId="1" hidden="1">[29]BOP!$36:$36,[29]BOP!$44:$44,[29]BOP!$59:$59,[29]BOP!#REF!,[29]BOP!#REF!,[29]BOP!$79:$79,[29]BOP!$81:$88,[29]BOP!#REF!,[29]BOP!#REF!</definedName>
    <definedName name="Z_00C67C06_FEDD_11D1_98B3_00C04FC96ABD_.wvu.Rows" localSheetId="2" hidden="1">[29]BOP!$36:$36,[29]BOP!$44:$44,[29]BOP!$59:$59,[29]BOP!#REF!,[29]BOP!#REF!,[29]BOP!$79:$79,[29]BOP!$81:$88,[29]BOP!#REF!,[29]BOP!#REF!</definedName>
    <definedName name="Z_00C67C06_FEDD_11D1_98B3_00C04FC96ABD_.wvu.Rows" localSheetId="4" hidden="1">[29]BOP!$36:$36,[29]BOP!$44:$44,[29]BOP!$59:$59,[29]BOP!#REF!,[29]BOP!#REF!,[29]BOP!$79:$79,[29]BOP!$81:$88,[29]BOP!#REF!,[29]BOP!#REF!</definedName>
    <definedName name="Z_00C67C06_FEDD_11D1_98B3_00C04FC96ABD_.wvu.Rows" localSheetId="5" hidden="1">[29]BOP!$36:$36,[29]BOP!$44:$44,[29]BOP!$59:$59,[29]BOP!#REF!,[29]BOP!#REF!,[29]BOP!$79:$79,[29]BOP!$81:$88,[29]BOP!#REF!,[29]BOP!#REF!</definedName>
    <definedName name="Z_00C67C06_FEDD_11D1_98B3_00C04FC96ABD_.wvu.Rows" hidden="1">[29]BOP!$36:$36,[29]BOP!$44:$44,[29]BOP!$59:$59,[29]BOP!#REF!,[29]BOP!#REF!,[29]BOP!$79:$79,[29]BOP!$81:$88,[29]BOP!#REF!,[29]BOP!#REF!</definedName>
    <definedName name="Z_00C67C07_FEDD_11D1_98B3_00C04FC96ABD_.wvu.Rows" localSheetId="15" hidden="1">[29]BOP!$36:$36,[29]BOP!$44:$44,[29]BOP!$59:$59,[29]BOP!#REF!,[29]BOP!#REF!,[29]BOP!$79:$79</definedName>
    <definedName name="Z_00C67C07_FEDD_11D1_98B3_00C04FC96ABD_.wvu.Rows" localSheetId="1" hidden="1">[29]BOP!$36:$36,[29]BOP!$44:$44,[29]BOP!$59:$59,[29]BOP!#REF!,[29]BOP!#REF!,[29]BOP!$79:$79</definedName>
    <definedName name="Z_00C67C07_FEDD_11D1_98B3_00C04FC96ABD_.wvu.Rows" localSheetId="2" hidden="1">[29]BOP!$36:$36,[29]BOP!$44:$44,[29]BOP!$59:$59,[29]BOP!#REF!,[29]BOP!#REF!,[29]BOP!$79:$79</definedName>
    <definedName name="Z_00C67C07_FEDD_11D1_98B3_00C04FC96ABD_.wvu.Rows" hidden="1">[29]BOP!$36:$36,[29]BOP!$44:$44,[29]BOP!$59:$59,[29]BOP!#REF!,[29]BOP!#REF!,[29]BOP!$79:$79</definedName>
    <definedName name="Z_112039D0_FF0B_11D1_98B3_00C04FC96ABD_.wvu.Rows" localSheetId="15" hidden="1">[29]BOP!$36:$36,[29]BOP!$44:$44,[29]BOP!$59:$59,[29]BOP!#REF!,[29]BOP!#REF!,[29]BOP!$81:$88</definedName>
    <definedName name="Z_112039D0_FF0B_11D1_98B3_00C04FC96ABD_.wvu.Rows" localSheetId="1" hidden="1">[29]BOP!$36:$36,[29]BOP!$44:$44,[29]BOP!$59:$59,[29]BOP!#REF!,[29]BOP!#REF!,[29]BOP!$81:$88</definedName>
    <definedName name="Z_112039D0_FF0B_11D1_98B3_00C04FC96ABD_.wvu.Rows" localSheetId="2" hidden="1">[29]BOP!$36:$36,[29]BOP!$44:$44,[29]BOP!$59:$59,[29]BOP!#REF!,[29]BOP!#REF!,[29]BOP!$81:$88</definedName>
    <definedName name="Z_112039D0_FF0B_11D1_98B3_00C04FC96ABD_.wvu.Rows" hidden="1">[29]BOP!$36:$36,[29]BOP!$44:$44,[29]BOP!$59:$59,[29]BOP!#REF!,[29]BOP!#REF!,[29]BOP!$81:$88</definedName>
    <definedName name="Z_112039D1_FF0B_11D1_98B3_00C04FC96ABD_.wvu.Rows" localSheetId="15" hidden="1">[29]BOP!$36:$36,[29]BOP!$44:$44,[29]BOP!$59:$59,[29]BOP!#REF!,[29]BOP!#REF!,[29]BOP!$81:$88</definedName>
    <definedName name="Z_112039D1_FF0B_11D1_98B3_00C04FC96ABD_.wvu.Rows" localSheetId="1" hidden="1">[29]BOP!$36:$36,[29]BOP!$44:$44,[29]BOP!$59:$59,[29]BOP!#REF!,[29]BOP!#REF!,[29]BOP!$81:$88</definedName>
    <definedName name="Z_112039D1_FF0B_11D1_98B3_00C04FC96ABD_.wvu.Rows" localSheetId="2" hidden="1">[29]BOP!$36:$36,[29]BOP!$44:$44,[29]BOP!$59:$59,[29]BOP!#REF!,[29]BOP!#REF!,[29]BOP!$81:$88</definedName>
    <definedName name="Z_112039D1_FF0B_11D1_98B3_00C04FC96ABD_.wvu.Rows" hidden="1">[29]BOP!$36:$36,[29]BOP!$44:$44,[29]BOP!$59:$59,[29]BOP!#REF!,[29]BOP!#REF!,[29]BOP!$81:$88</definedName>
    <definedName name="Z_112039D2_FF0B_11D1_98B3_00C04FC96ABD_.wvu.Rows" localSheetId="15" hidden="1">[29]BOP!$36:$36,[29]BOP!$44:$44,[29]BOP!$59:$59,[29]BOP!#REF!,[29]BOP!#REF!,[29]BOP!$81:$88</definedName>
    <definedName name="Z_112039D2_FF0B_11D1_98B3_00C04FC96ABD_.wvu.Rows" localSheetId="1" hidden="1">[29]BOP!$36:$36,[29]BOP!$44:$44,[29]BOP!$59:$59,[29]BOP!#REF!,[29]BOP!#REF!,[29]BOP!$81:$88</definedName>
    <definedName name="Z_112039D2_FF0B_11D1_98B3_00C04FC96ABD_.wvu.Rows" localSheetId="2" hidden="1">[29]BOP!$36:$36,[29]BOP!$44:$44,[29]BOP!$59:$59,[29]BOP!#REF!,[29]BOP!#REF!,[29]BOP!$81:$88</definedName>
    <definedName name="Z_112039D2_FF0B_11D1_98B3_00C04FC96ABD_.wvu.Rows" hidden="1">[29]BOP!$36:$36,[29]BOP!$44:$44,[29]BOP!$59:$59,[29]BOP!#REF!,[29]BOP!#REF!,[29]BOP!$81:$88</definedName>
    <definedName name="Z_112039D3_FF0B_11D1_98B3_00C04FC96ABD_.wvu.Rows" localSheetId="15" hidden="1">[29]BOP!$36:$36,[29]BOP!$44:$44,[29]BOP!$59:$59,[29]BOP!#REF!,[29]BOP!#REF!,[29]BOP!$81:$88</definedName>
    <definedName name="Z_112039D3_FF0B_11D1_98B3_00C04FC96ABD_.wvu.Rows" localSheetId="1" hidden="1">[29]BOP!$36:$36,[29]BOP!$44:$44,[29]BOP!$59:$59,[29]BOP!#REF!,[29]BOP!#REF!,[29]BOP!$81:$88</definedName>
    <definedName name="Z_112039D3_FF0B_11D1_98B3_00C04FC96ABD_.wvu.Rows" localSheetId="2" hidden="1">[29]BOP!$36:$36,[29]BOP!$44:$44,[29]BOP!$59:$59,[29]BOP!#REF!,[29]BOP!#REF!,[29]BOP!$81:$88</definedName>
    <definedName name="Z_112039D3_FF0B_11D1_98B3_00C04FC96ABD_.wvu.Rows" hidden="1">[29]BOP!$36:$36,[29]BOP!$44:$44,[29]BOP!$59:$59,[29]BOP!#REF!,[29]BOP!#REF!,[29]BOP!$81:$88</definedName>
    <definedName name="Z_112039D4_FF0B_11D1_98B3_00C04FC96ABD_.wvu.Rows" localSheetId="15" hidden="1">[29]BOP!$36:$36,[29]BOP!$44:$44,[29]BOP!$59:$59,[29]BOP!#REF!,[29]BOP!#REF!,[29]BOP!$79:$79,[29]BOP!$81:$88,[29]BOP!#REF!</definedName>
    <definedName name="Z_112039D4_FF0B_11D1_98B3_00C04FC96ABD_.wvu.Rows" localSheetId="1" hidden="1">[29]BOP!$36:$36,[29]BOP!$44:$44,[29]BOP!$59:$59,[29]BOP!#REF!,[29]BOP!#REF!,[29]BOP!$79:$79,[29]BOP!$81:$88,[29]BOP!#REF!</definedName>
    <definedName name="Z_112039D4_FF0B_11D1_98B3_00C04FC96ABD_.wvu.Rows" localSheetId="2" hidden="1">[29]BOP!$36:$36,[29]BOP!$44:$44,[29]BOP!$59:$59,[29]BOP!#REF!,[29]BOP!#REF!,[29]BOP!$79:$79,[29]BOP!$81:$88,[29]BOP!#REF!</definedName>
    <definedName name="Z_112039D4_FF0B_11D1_98B3_00C04FC96ABD_.wvu.Rows" hidden="1">[29]BOP!$36:$36,[29]BOP!$44:$44,[29]BOP!$59:$59,[29]BOP!#REF!,[29]BOP!#REF!,[29]BOP!$79:$79,[29]BOP!$81:$88,[29]BOP!#REF!</definedName>
    <definedName name="Z_112039D5_FF0B_11D1_98B3_00C04FC96ABD_.wvu.Rows" localSheetId="15" hidden="1">[29]BOP!$36:$36,[29]BOP!$44:$44,[29]BOP!$59:$59,[29]BOP!#REF!,[29]BOP!#REF!,[29]BOP!$79:$79,[29]BOP!$81:$88</definedName>
    <definedName name="Z_112039D5_FF0B_11D1_98B3_00C04FC96ABD_.wvu.Rows" localSheetId="1" hidden="1">[29]BOP!$36:$36,[29]BOP!$44:$44,[29]BOP!$59:$59,[29]BOP!#REF!,[29]BOP!#REF!,[29]BOP!$79:$79,[29]BOP!$81:$88</definedName>
    <definedName name="Z_112039D5_FF0B_11D1_98B3_00C04FC96ABD_.wvu.Rows" localSheetId="2" hidden="1">[29]BOP!$36:$36,[29]BOP!$44:$44,[29]BOP!$59:$59,[29]BOP!#REF!,[29]BOP!#REF!,[29]BOP!$79:$79,[29]BOP!$81:$88</definedName>
    <definedName name="Z_112039D5_FF0B_11D1_98B3_00C04FC96ABD_.wvu.Rows" hidden="1">[29]BOP!$36:$36,[29]BOP!$44:$44,[29]BOP!$59:$59,[29]BOP!#REF!,[29]BOP!#REF!,[29]BOP!$79:$79,[29]BOP!$81:$88</definedName>
    <definedName name="Z_112039D6_FF0B_11D1_98B3_00C04FC96ABD_.wvu.Rows" localSheetId="15" hidden="1">[29]BOP!$36:$36,[29]BOP!$44:$44,[29]BOP!$59:$59,[29]BOP!#REF!,[29]BOP!#REF!,[29]BOP!$79:$79,[29]BOP!#REF!</definedName>
    <definedName name="Z_112039D6_FF0B_11D1_98B3_00C04FC96ABD_.wvu.Rows" localSheetId="1" hidden="1">[29]BOP!$36:$36,[29]BOP!$44:$44,[29]BOP!$59:$59,[29]BOP!#REF!,[29]BOP!#REF!,[29]BOP!$79:$79,[29]BOP!#REF!</definedName>
    <definedName name="Z_112039D6_FF0B_11D1_98B3_00C04FC96ABD_.wvu.Rows" localSheetId="2" hidden="1">[29]BOP!$36:$36,[29]BOP!$44:$44,[29]BOP!$59:$59,[29]BOP!#REF!,[29]BOP!#REF!,[29]BOP!$79:$79,[29]BOP!#REF!</definedName>
    <definedName name="Z_112039D6_FF0B_11D1_98B3_00C04FC96ABD_.wvu.Rows" localSheetId="3" hidden="1">[29]BOP!$36:$36,[29]BOP!$44:$44,[29]BOP!$59:$59,[29]BOP!#REF!,[29]BOP!#REF!,[29]BOP!$79:$79,[29]BOP!#REF!</definedName>
    <definedName name="Z_112039D6_FF0B_11D1_98B3_00C04FC96ABD_.wvu.Rows" localSheetId="4" hidden="1">[29]BOP!$36:$36,[29]BOP!$44:$44,[29]BOP!$59:$59,[29]BOP!#REF!,[29]BOP!#REF!,[29]BOP!$79:$79,[29]BOP!#REF!</definedName>
    <definedName name="Z_112039D6_FF0B_11D1_98B3_00C04FC96ABD_.wvu.Rows" localSheetId="5" hidden="1">[29]BOP!$36:$36,[29]BOP!$44:$44,[29]BOP!$59:$59,[29]BOP!#REF!,[29]BOP!#REF!,[29]BOP!$79:$79,[29]BOP!#REF!</definedName>
    <definedName name="Z_112039D6_FF0B_11D1_98B3_00C04FC96ABD_.wvu.Rows" localSheetId="13" hidden="1">[29]BOP!$36:$36,[29]BOP!$44:$44,[29]BOP!$59:$59,[29]BOP!#REF!,[29]BOP!#REF!,[29]BOP!$79:$79,[29]BOP!#REF!</definedName>
    <definedName name="Z_112039D6_FF0B_11D1_98B3_00C04FC96ABD_.wvu.Rows" localSheetId="14" hidden="1">[29]BOP!$36:$36,[29]BOP!$44:$44,[29]BOP!$59:$59,[29]BOP!#REF!,[29]BOP!#REF!,[29]BOP!$79:$79,[29]BOP!#REF!</definedName>
    <definedName name="Z_112039D6_FF0B_11D1_98B3_00C04FC96ABD_.wvu.Rows" hidden="1">[29]BOP!$36:$36,[29]BOP!$44:$44,[29]BOP!$59:$59,[29]BOP!#REF!,[29]BOP!#REF!,[29]BOP!$79:$79,[29]BOP!#REF!</definedName>
    <definedName name="Z_112039D7_FF0B_11D1_98B3_00C04FC96ABD_.wvu.Rows" localSheetId="15" hidden="1">[29]BOP!$36:$36,[29]BOP!$44:$44,[29]BOP!$59:$59,[29]BOP!#REF!,[29]BOP!#REF!,[29]BOP!$79:$79,[29]BOP!$81:$88,[29]BOP!#REF!</definedName>
    <definedName name="Z_112039D7_FF0B_11D1_98B3_00C04FC96ABD_.wvu.Rows" localSheetId="1" hidden="1">[29]BOP!$36:$36,[29]BOP!$44:$44,[29]BOP!$59:$59,[29]BOP!#REF!,[29]BOP!#REF!,[29]BOP!$79:$79,[29]BOP!$81:$88,[29]BOP!#REF!</definedName>
    <definedName name="Z_112039D7_FF0B_11D1_98B3_00C04FC96ABD_.wvu.Rows" localSheetId="2" hidden="1">[29]BOP!$36:$36,[29]BOP!$44:$44,[29]BOP!$59:$59,[29]BOP!#REF!,[29]BOP!#REF!,[29]BOP!$79:$79,[29]BOP!$81:$88,[29]BOP!#REF!</definedName>
    <definedName name="Z_112039D7_FF0B_11D1_98B3_00C04FC96ABD_.wvu.Rows" hidden="1">[29]BOP!$36:$36,[29]BOP!$44:$44,[29]BOP!$59:$59,[29]BOP!#REF!,[29]BOP!#REF!,[29]BOP!$79:$79,[29]BOP!$81:$88,[29]BOP!#REF!</definedName>
    <definedName name="Z_112039D8_FF0B_11D1_98B3_00C04FC96ABD_.wvu.Rows" localSheetId="15" hidden="1">[29]BOP!$36:$36,[29]BOP!$44:$44,[29]BOP!$59:$59,[29]BOP!#REF!,[29]BOP!#REF!,[29]BOP!$79:$79,[29]BOP!$81:$88,[29]BOP!#REF!</definedName>
    <definedName name="Z_112039D8_FF0B_11D1_98B3_00C04FC96ABD_.wvu.Rows" localSheetId="1" hidden="1">[29]BOP!$36:$36,[29]BOP!$44:$44,[29]BOP!$59:$59,[29]BOP!#REF!,[29]BOP!#REF!,[29]BOP!$79:$79,[29]BOP!$81:$88,[29]BOP!#REF!</definedName>
    <definedName name="Z_112039D8_FF0B_11D1_98B3_00C04FC96ABD_.wvu.Rows" localSheetId="2" hidden="1">[29]BOP!$36:$36,[29]BOP!$44:$44,[29]BOP!$59:$59,[29]BOP!#REF!,[29]BOP!#REF!,[29]BOP!$79:$79,[29]BOP!$81:$88,[29]BOP!#REF!</definedName>
    <definedName name="Z_112039D8_FF0B_11D1_98B3_00C04FC96ABD_.wvu.Rows" hidden="1">[29]BOP!$36:$36,[29]BOP!$44:$44,[29]BOP!$59:$59,[29]BOP!#REF!,[29]BOP!#REF!,[29]BOP!$79:$79,[29]BOP!$81:$88,[29]BOP!#REF!</definedName>
    <definedName name="Z_112039D9_FF0B_11D1_98B3_00C04FC96ABD_.wvu.Rows" localSheetId="15" hidden="1">[29]BOP!$36:$36,[29]BOP!$44:$44,[29]BOP!$59:$59,[29]BOP!#REF!,[29]BOP!#REF!,[29]BOP!$79:$79,[29]BOP!$81:$88,[29]BOP!#REF!</definedName>
    <definedName name="Z_112039D9_FF0B_11D1_98B3_00C04FC96ABD_.wvu.Rows" localSheetId="1" hidden="1">[29]BOP!$36:$36,[29]BOP!$44:$44,[29]BOP!$59:$59,[29]BOP!#REF!,[29]BOP!#REF!,[29]BOP!$79:$79,[29]BOP!$81:$88,[29]BOP!#REF!</definedName>
    <definedName name="Z_112039D9_FF0B_11D1_98B3_00C04FC96ABD_.wvu.Rows" localSheetId="2" hidden="1">[29]BOP!$36:$36,[29]BOP!$44:$44,[29]BOP!$59:$59,[29]BOP!#REF!,[29]BOP!#REF!,[29]BOP!$79:$79,[29]BOP!$81:$88,[29]BOP!#REF!</definedName>
    <definedName name="Z_112039D9_FF0B_11D1_98B3_00C04FC96ABD_.wvu.Rows" hidden="1">[29]BOP!$36:$36,[29]BOP!$44:$44,[29]BOP!$59:$59,[29]BOP!#REF!,[29]BOP!#REF!,[29]BOP!$79:$79,[29]BOP!$81:$88,[29]BOP!#REF!</definedName>
    <definedName name="Z_112039DB_FF0B_11D1_98B3_00C04FC96ABD_.wvu.Rows" localSheetId="15" hidden="1">[29]BOP!$36:$36,[29]BOP!$44:$44,[29]BOP!$59:$59,[29]BOP!#REF!,[29]BOP!#REF!,[29]BOP!$79:$79,[29]BOP!$81:$88,[29]BOP!#REF!,[29]BOP!#REF!</definedName>
    <definedName name="Z_112039DB_FF0B_11D1_98B3_00C04FC96ABD_.wvu.Rows" localSheetId="1" hidden="1">[29]BOP!$36:$36,[29]BOP!$44:$44,[29]BOP!$59:$59,[29]BOP!#REF!,[29]BOP!#REF!,[29]BOP!$79:$79,[29]BOP!$81:$88,[29]BOP!#REF!,[29]BOP!#REF!</definedName>
    <definedName name="Z_112039DB_FF0B_11D1_98B3_00C04FC96ABD_.wvu.Rows" localSheetId="2" hidden="1">[29]BOP!$36:$36,[29]BOP!$44:$44,[29]BOP!$59:$59,[29]BOP!#REF!,[29]BOP!#REF!,[29]BOP!$79:$79,[29]BOP!$81:$88,[29]BOP!#REF!,[29]BOP!#REF!</definedName>
    <definedName name="Z_112039DB_FF0B_11D1_98B3_00C04FC96ABD_.wvu.Rows" localSheetId="4" hidden="1">[29]BOP!$36:$36,[29]BOP!$44:$44,[29]BOP!$59:$59,[29]BOP!#REF!,[29]BOP!#REF!,[29]BOP!$79:$79,[29]BOP!$81:$88,[29]BOP!#REF!,[29]BOP!#REF!</definedName>
    <definedName name="Z_112039DB_FF0B_11D1_98B3_00C04FC96ABD_.wvu.Rows" localSheetId="5" hidden="1">[29]BOP!$36:$36,[29]BOP!$44:$44,[29]BOP!$59:$59,[29]BOP!#REF!,[29]BOP!#REF!,[29]BOP!$79:$79,[29]BOP!$81:$88,[29]BOP!#REF!,[29]BOP!#REF!</definedName>
    <definedName name="Z_112039DB_FF0B_11D1_98B3_00C04FC96ABD_.wvu.Rows" hidden="1">[29]BOP!$36:$36,[29]BOP!$44:$44,[29]BOP!$59:$59,[29]BOP!#REF!,[29]BOP!#REF!,[29]BOP!$79:$79,[29]BOP!$81:$88,[29]BOP!#REF!,[29]BOP!#REF!</definedName>
    <definedName name="Z_112039DC_FF0B_11D1_98B3_00C04FC96ABD_.wvu.Rows" localSheetId="15" hidden="1">[29]BOP!$36:$36,[29]BOP!$44:$44,[29]BOP!$59:$59,[29]BOP!#REF!,[29]BOP!#REF!,[29]BOP!$79:$79,[29]BOP!$81:$88,[29]BOP!#REF!,[29]BOP!#REF!</definedName>
    <definedName name="Z_112039DC_FF0B_11D1_98B3_00C04FC96ABD_.wvu.Rows" localSheetId="1" hidden="1">[29]BOP!$36:$36,[29]BOP!$44:$44,[29]BOP!$59:$59,[29]BOP!#REF!,[29]BOP!#REF!,[29]BOP!$79:$79,[29]BOP!$81:$88,[29]BOP!#REF!,[29]BOP!#REF!</definedName>
    <definedName name="Z_112039DC_FF0B_11D1_98B3_00C04FC96ABD_.wvu.Rows" localSheetId="2" hidden="1">[29]BOP!$36:$36,[29]BOP!$44:$44,[29]BOP!$59:$59,[29]BOP!#REF!,[29]BOP!#REF!,[29]BOP!$79:$79,[29]BOP!$81:$88,[29]BOP!#REF!,[29]BOP!#REF!</definedName>
    <definedName name="Z_112039DC_FF0B_11D1_98B3_00C04FC96ABD_.wvu.Rows" localSheetId="4" hidden="1">[29]BOP!$36:$36,[29]BOP!$44:$44,[29]BOP!$59:$59,[29]BOP!#REF!,[29]BOP!#REF!,[29]BOP!$79:$79,[29]BOP!$81:$88,[29]BOP!#REF!,[29]BOP!#REF!</definedName>
    <definedName name="Z_112039DC_FF0B_11D1_98B3_00C04FC96ABD_.wvu.Rows" localSheetId="5" hidden="1">[29]BOP!$36:$36,[29]BOP!$44:$44,[29]BOP!$59:$59,[29]BOP!#REF!,[29]BOP!#REF!,[29]BOP!$79:$79,[29]BOP!$81:$88,[29]BOP!#REF!,[29]BOP!#REF!</definedName>
    <definedName name="Z_112039DC_FF0B_11D1_98B3_00C04FC96ABD_.wvu.Rows" hidden="1">[29]BOP!$36:$36,[29]BOP!$44:$44,[29]BOP!$59:$59,[29]BOP!#REF!,[29]BOP!#REF!,[29]BOP!$79:$79,[29]BOP!$81:$88,[29]BOP!#REF!,[29]BOP!#REF!</definedName>
    <definedName name="Z_112039DD_FF0B_11D1_98B3_00C04FC96ABD_.wvu.Rows" localSheetId="15" hidden="1">[29]BOP!$36:$36,[29]BOP!$44:$44,[29]BOP!$59:$59,[29]BOP!#REF!,[29]BOP!#REF!,[29]BOP!$79:$79</definedName>
    <definedName name="Z_112039DD_FF0B_11D1_98B3_00C04FC96ABD_.wvu.Rows" localSheetId="1" hidden="1">[29]BOP!$36:$36,[29]BOP!$44:$44,[29]BOP!$59:$59,[29]BOP!#REF!,[29]BOP!#REF!,[29]BOP!$79:$79</definedName>
    <definedName name="Z_112039DD_FF0B_11D1_98B3_00C04FC96ABD_.wvu.Rows" localSheetId="2" hidden="1">[29]BOP!$36:$36,[29]BOP!$44:$44,[29]BOP!$59:$59,[29]BOP!#REF!,[29]BOP!#REF!,[29]BOP!$79:$79</definedName>
    <definedName name="Z_112039DD_FF0B_11D1_98B3_00C04FC96ABD_.wvu.Rows" hidden="1">[29]BOP!$36:$36,[29]BOP!$44:$44,[29]BOP!$59:$59,[29]BOP!#REF!,[29]BOP!#REF!,[29]BOP!$79:$79</definedName>
    <definedName name="Z_112B8339_2081_11D2_BFD2_00A02466506E_.wvu.PrintTitles" hidden="1">[36]SUMMARY!$B$1:$D$65536,[36]SUMMARY!$A$3:$IV$5</definedName>
    <definedName name="Z_112B833B_2081_11D2_BFD2_00A02466506E_.wvu.PrintTitles" hidden="1">[36]SUMMARY!$B$1:$D$65536,[36]SUMMARY!$A$3:$IV$5</definedName>
    <definedName name="Z_1A87067C_7102_4E77_BC8D_D9D9112AA17F_.wvu.Cols" localSheetId="15" hidden="1">#REF!</definedName>
    <definedName name="Z_1A87067C_7102_4E77_BC8D_D9D9112AA17F_.wvu.Cols" localSheetId="1" hidden="1">#REF!</definedName>
    <definedName name="Z_1A87067C_7102_4E77_BC8D_D9D9112AA17F_.wvu.Cols" localSheetId="2" hidden="1">#REF!</definedName>
    <definedName name="Z_1A87067C_7102_4E77_BC8D_D9D9112AA17F_.wvu.Cols" localSheetId="3" hidden="1">#REF!</definedName>
    <definedName name="Z_1A87067C_7102_4E77_BC8D_D9D9112AA17F_.wvu.Cols" localSheetId="4" hidden="1">#REF!</definedName>
    <definedName name="Z_1A87067C_7102_4E77_BC8D_D9D9112AA17F_.wvu.Cols" localSheetId="5" hidden="1">#REF!</definedName>
    <definedName name="Z_1A87067C_7102_4E77_BC8D_D9D9112AA17F_.wvu.Cols" localSheetId="13" hidden="1">#REF!</definedName>
    <definedName name="Z_1A87067C_7102_4E77_BC8D_D9D9112AA17F_.wvu.Cols" localSheetId="14" hidden="1">#REF!</definedName>
    <definedName name="Z_1A87067C_7102_4E77_BC8D_D9D9112AA17F_.wvu.Cols" hidden="1">#REF!</definedName>
    <definedName name="Z_1A87067C_7102_4E77_BC8D_D9D9112AA17F_.wvu.PrintArea" localSheetId="15" hidden="1">#REF!</definedName>
    <definedName name="Z_1A87067C_7102_4E77_BC8D_D9D9112AA17F_.wvu.PrintArea" localSheetId="1" hidden="1">#REF!</definedName>
    <definedName name="Z_1A87067C_7102_4E77_BC8D_D9D9112AA17F_.wvu.PrintArea" localSheetId="2" hidden="1">#REF!</definedName>
    <definedName name="Z_1A87067C_7102_4E77_BC8D_D9D9112AA17F_.wvu.PrintArea" localSheetId="3" hidden="1">#REF!</definedName>
    <definedName name="Z_1A87067C_7102_4E77_BC8D_D9D9112AA17F_.wvu.PrintArea" localSheetId="4" hidden="1">#REF!</definedName>
    <definedName name="Z_1A87067C_7102_4E77_BC8D_D9D9112AA17F_.wvu.PrintArea" localSheetId="5" hidden="1">#REF!</definedName>
    <definedName name="Z_1A87067C_7102_4E77_BC8D_D9D9112AA17F_.wvu.PrintArea" hidden="1">#REF!</definedName>
    <definedName name="Z_1A87067C_7102_4E77_BC8D_D9D9112AA17F_.wvu.PrintTitles" localSheetId="15" hidden="1">#REF!</definedName>
    <definedName name="Z_1A87067C_7102_4E77_BC8D_D9D9112AA17F_.wvu.PrintTitles" localSheetId="1" hidden="1">#REF!</definedName>
    <definedName name="Z_1A87067C_7102_4E77_BC8D_D9D9112AA17F_.wvu.PrintTitles" localSheetId="2" hidden="1">#REF!</definedName>
    <definedName name="Z_1A87067C_7102_4E77_BC8D_D9D9112AA17F_.wvu.PrintTitles" localSheetId="4" hidden="1">#REF!</definedName>
    <definedName name="Z_1A87067C_7102_4E77_BC8D_D9D9112AA17F_.wvu.PrintTitles" localSheetId="5" hidden="1">#REF!</definedName>
    <definedName name="Z_1A87067C_7102_4E77_BC8D_D9D9112AA17F_.wvu.PrintTitles" hidden="1">#REF!</definedName>
    <definedName name="Z_1A87067C_7102_4E77_BC8D_D9D9112AA17F_.wvu.Rows" localSheetId="15" hidden="1">#REF!</definedName>
    <definedName name="Z_1A87067C_7102_4E77_BC8D_D9D9112AA17F_.wvu.Rows" localSheetId="1" hidden="1">#REF!</definedName>
    <definedName name="Z_1A87067C_7102_4E77_BC8D_D9D9112AA17F_.wvu.Rows" localSheetId="2" hidden="1">#REF!</definedName>
    <definedName name="Z_1A87067C_7102_4E77_BC8D_D9D9112AA17F_.wvu.Rows" hidden="1">#REF!</definedName>
    <definedName name="Z_1A8C061B_2301_11D3_BFD1_000039E37209_.wvu.Cols" hidden="1">'[37]IDA-tab7'!$K$1:$T$65536,'[37]IDA-tab7'!$V$1:$AE$65536,'[37]IDA-tab7'!$AG$1:$AP$65536</definedName>
    <definedName name="Z_1A8C061B_2301_11D3_BFD1_000039E37209_.wvu.Rows" hidden="1">'[37]IDA-tab7'!$A$10:$IV$11,'[37]IDA-tab7'!$A$14:$IV$14,'[37]IDA-tab7'!$A$18:$IV$18</definedName>
    <definedName name="Z_1A8C061C_2301_11D3_BFD1_000039E37209_.wvu.Cols" hidden="1">'[37]IDA-tab7'!$K$1:$T$65536,'[37]IDA-tab7'!$V$1:$AE$65536,'[37]IDA-tab7'!$AG$1:$AP$65536</definedName>
    <definedName name="Z_1A8C061C_2301_11D3_BFD1_000039E37209_.wvu.Rows" hidden="1">'[37]IDA-tab7'!$A$10:$IV$11,'[37]IDA-tab7'!$A$14:$IV$14,'[37]IDA-tab7'!$A$18:$IV$18</definedName>
    <definedName name="Z_1A8C061E_2301_11D3_BFD1_000039E37209_.wvu.Cols" hidden="1">'[37]IDA-tab7'!$K$1:$T$65536,'[37]IDA-tab7'!$V$1:$AE$65536,'[37]IDA-tab7'!$AG$1:$AP$65536</definedName>
    <definedName name="Z_1A8C061E_2301_11D3_BFD1_000039E37209_.wvu.Rows" hidden="1">'[37]IDA-tab7'!$A$10:$IV$11,'[37]IDA-tab7'!$A$14:$IV$14,'[37]IDA-tab7'!$A$18:$IV$18</definedName>
    <definedName name="Z_1A8C061F_2301_11D3_BFD1_000039E37209_.wvu.Cols" hidden="1">'[37]IDA-tab7'!$K$1:$T$65536,'[37]IDA-tab7'!$V$1:$AE$65536,'[37]IDA-tab7'!$AG$1:$AP$65536</definedName>
    <definedName name="Z_1A8C061F_2301_11D3_BFD1_000039E37209_.wvu.Rows" hidden="1">'[37]IDA-tab7'!$A$10:$IV$11,'[37]IDA-tab7'!$A$14:$IV$14,'[37]IDA-tab7'!$A$18:$IV$18</definedName>
    <definedName name="Z_1F4C2007_FFA7_11D1_98B6_00C04FC96ABD_.wvu.Rows" localSheetId="15" hidden="1">[29]BOP!$36:$36,[29]BOP!$44:$44,[29]BOP!$59:$59,[29]BOP!#REF!,[29]BOP!#REF!,[29]BOP!$81:$88</definedName>
    <definedName name="Z_1F4C2007_FFA7_11D1_98B6_00C04FC96ABD_.wvu.Rows" localSheetId="1" hidden="1">[29]BOP!$36:$36,[29]BOP!$44:$44,[29]BOP!$59:$59,[29]BOP!#REF!,[29]BOP!#REF!,[29]BOP!$81:$88</definedName>
    <definedName name="Z_1F4C2007_FFA7_11D1_98B6_00C04FC96ABD_.wvu.Rows" localSheetId="2" hidden="1">[29]BOP!$36:$36,[29]BOP!$44:$44,[29]BOP!$59:$59,[29]BOP!#REF!,[29]BOP!#REF!,[29]BOP!$81:$88</definedName>
    <definedName name="Z_1F4C2007_FFA7_11D1_98B6_00C04FC96ABD_.wvu.Rows" hidden="1">[29]BOP!$36:$36,[29]BOP!$44:$44,[29]BOP!$59:$59,[29]BOP!#REF!,[29]BOP!#REF!,[29]BOP!$81:$88</definedName>
    <definedName name="Z_1F4C2008_FFA7_11D1_98B6_00C04FC96ABD_.wvu.Rows" localSheetId="15" hidden="1">[29]BOP!$36:$36,[29]BOP!$44:$44,[29]BOP!$59:$59,[29]BOP!#REF!,[29]BOP!#REF!,[29]BOP!$81:$88</definedName>
    <definedName name="Z_1F4C2008_FFA7_11D1_98B6_00C04FC96ABD_.wvu.Rows" localSheetId="1" hidden="1">[29]BOP!$36:$36,[29]BOP!$44:$44,[29]BOP!$59:$59,[29]BOP!#REF!,[29]BOP!#REF!,[29]BOP!$81:$88</definedName>
    <definedName name="Z_1F4C2008_FFA7_11D1_98B6_00C04FC96ABD_.wvu.Rows" localSheetId="2" hidden="1">[29]BOP!$36:$36,[29]BOP!$44:$44,[29]BOP!$59:$59,[29]BOP!#REF!,[29]BOP!#REF!,[29]BOP!$81:$88</definedName>
    <definedName name="Z_1F4C2008_FFA7_11D1_98B6_00C04FC96ABD_.wvu.Rows" hidden="1">[29]BOP!$36:$36,[29]BOP!$44:$44,[29]BOP!$59:$59,[29]BOP!#REF!,[29]BOP!#REF!,[29]BOP!$81:$88</definedName>
    <definedName name="Z_1F4C2009_FFA7_11D1_98B6_00C04FC96ABD_.wvu.Rows" localSheetId="15" hidden="1">[29]BOP!$36:$36,[29]BOP!$44:$44,[29]BOP!$59:$59,[29]BOP!#REF!,[29]BOP!#REF!,[29]BOP!$81:$88</definedName>
    <definedName name="Z_1F4C2009_FFA7_11D1_98B6_00C04FC96ABD_.wvu.Rows" localSheetId="1" hidden="1">[29]BOP!$36:$36,[29]BOP!$44:$44,[29]BOP!$59:$59,[29]BOP!#REF!,[29]BOP!#REF!,[29]BOP!$81:$88</definedName>
    <definedName name="Z_1F4C2009_FFA7_11D1_98B6_00C04FC96ABD_.wvu.Rows" localSheetId="2" hidden="1">[29]BOP!$36:$36,[29]BOP!$44:$44,[29]BOP!$59:$59,[29]BOP!#REF!,[29]BOP!#REF!,[29]BOP!$81:$88</definedName>
    <definedName name="Z_1F4C2009_FFA7_11D1_98B6_00C04FC96ABD_.wvu.Rows" hidden="1">[29]BOP!$36:$36,[29]BOP!$44:$44,[29]BOP!$59:$59,[29]BOP!#REF!,[29]BOP!#REF!,[29]BOP!$81:$88</definedName>
    <definedName name="Z_1F4C200A_FFA7_11D1_98B6_00C04FC96ABD_.wvu.Rows" localSheetId="15" hidden="1">[29]BOP!$36:$36,[29]BOP!$44:$44,[29]BOP!$59:$59,[29]BOP!#REF!,[29]BOP!#REF!,[29]BOP!$81:$88</definedName>
    <definedName name="Z_1F4C200A_FFA7_11D1_98B6_00C04FC96ABD_.wvu.Rows" localSheetId="1" hidden="1">[29]BOP!$36:$36,[29]BOP!$44:$44,[29]BOP!$59:$59,[29]BOP!#REF!,[29]BOP!#REF!,[29]BOP!$81:$88</definedName>
    <definedName name="Z_1F4C200A_FFA7_11D1_98B6_00C04FC96ABD_.wvu.Rows" localSheetId="2" hidden="1">[29]BOP!$36:$36,[29]BOP!$44:$44,[29]BOP!$59:$59,[29]BOP!#REF!,[29]BOP!#REF!,[29]BOP!$81:$88</definedName>
    <definedName name="Z_1F4C200A_FFA7_11D1_98B6_00C04FC96ABD_.wvu.Rows" hidden="1">[29]BOP!$36:$36,[29]BOP!$44:$44,[29]BOP!$59:$59,[29]BOP!#REF!,[29]BOP!#REF!,[29]BOP!$81:$88</definedName>
    <definedName name="Z_1F4C200B_FFA7_11D1_98B6_00C04FC96ABD_.wvu.Rows" localSheetId="15" hidden="1">[29]BOP!$36:$36,[29]BOP!$44:$44,[29]BOP!$59:$59,[29]BOP!#REF!,[29]BOP!#REF!,[29]BOP!$79:$79,[29]BOP!$81:$88,[29]BOP!#REF!</definedName>
    <definedName name="Z_1F4C200B_FFA7_11D1_98B6_00C04FC96ABD_.wvu.Rows" localSheetId="1" hidden="1">[29]BOP!$36:$36,[29]BOP!$44:$44,[29]BOP!$59:$59,[29]BOP!#REF!,[29]BOP!#REF!,[29]BOP!$79:$79,[29]BOP!$81:$88,[29]BOP!#REF!</definedName>
    <definedName name="Z_1F4C200B_FFA7_11D1_98B6_00C04FC96ABD_.wvu.Rows" localSheetId="2" hidden="1">[29]BOP!$36:$36,[29]BOP!$44:$44,[29]BOP!$59:$59,[29]BOP!#REF!,[29]BOP!#REF!,[29]BOP!$79:$79,[29]BOP!$81:$88,[29]BOP!#REF!</definedName>
    <definedName name="Z_1F4C200B_FFA7_11D1_98B6_00C04FC96ABD_.wvu.Rows" hidden="1">[29]BOP!$36:$36,[29]BOP!$44:$44,[29]BOP!$59:$59,[29]BOP!#REF!,[29]BOP!#REF!,[29]BOP!$79:$79,[29]BOP!$81:$88,[29]BOP!#REF!</definedName>
    <definedName name="Z_1F4C200C_FFA7_11D1_98B6_00C04FC96ABD_.wvu.Rows" localSheetId="15" hidden="1">[29]BOP!$36:$36,[29]BOP!$44:$44,[29]BOP!$59:$59,[29]BOP!#REF!,[29]BOP!#REF!,[29]BOP!$79:$79,[29]BOP!$81:$88</definedName>
    <definedName name="Z_1F4C200C_FFA7_11D1_98B6_00C04FC96ABD_.wvu.Rows" localSheetId="1" hidden="1">[29]BOP!$36:$36,[29]BOP!$44:$44,[29]BOP!$59:$59,[29]BOP!#REF!,[29]BOP!#REF!,[29]BOP!$79:$79,[29]BOP!$81:$88</definedName>
    <definedName name="Z_1F4C200C_FFA7_11D1_98B6_00C04FC96ABD_.wvu.Rows" localSheetId="2" hidden="1">[29]BOP!$36:$36,[29]BOP!$44:$44,[29]BOP!$59:$59,[29]BOP!#REF!,[29]BOP!#REF!,[29]BOP!$79:$79,[29]BOP!$81:$88</definedName>
    <definedName name="Z_1F4C200C_FFA7_11D1_98B6_00C04FC96ABD_.wvu.Rows" hidden="1">[29]BOP!$36:$36,[29]BOP!$44:$44,[29]BOP!$59:$59,[29]BOP!#REF!,[29]BOP!#REF!,[29]BOP!$79:$79,[29]BOP!$81:$88</definedName>
    <definedName name="Z_1F4C200D_FFA7_11D1_98B6_00C04FC96ABD_.wvu.Rows" localSheetId="15" hidden="1">[29]BOP!$36:$36,[29]BOP!$44:$44,[29]BOP!$59:$59,[29]BOP!#REF!,[29]BOP!#REF!,[29]BOP!$79:$79,[29]BOP!#REF!</definedName>
    <definedName name="Z_1F4C200D_FFA7_11D1_98B6_00C04FC96ABD_.wvu.Rows" localSheetId="1" hidden="1">[29]BOP!$36:$36,[29]BOP!$44:$44,[29]BOP!$59:$59,[29]BOP!#REF!,[29]BOP!#REF!,[29]BOP!$79:$79,[29]BOP!#REF!</definedName>
    <definedName name="Z_1F4C200D_FFA7_11D1_98B6_00C04FC96ABD_.wvu.Rows" localSheetId="2" hidden="1">[29]BOP!$36:$36,[29]BOP!$44:$44,[29]BOP!$59:$59,[29]BOP!#REF!,[29]BOP!#REF!,[29]BOP!$79:$79,[29]BOP!#REF!</definedName>
    <definedName name="Z_1F4C200D_FFA7_11D1_98B6_00C04FC96ABD_.wvu.Rows" localSheetId="3" hidden="1">[29]BOP!$36:$36,[29]BOP!$44:$44,[29]BOP!$59:$59,[29]BOP!#REF!,[29]BOP!#REF!,[29]BOP!$79:$79,[29]BOP!#REF!</definedName>
    <definedName name="Z_1F4C200D_FFA7_11D1_98B6_00C04FC96ABD_.wvu.Rows" localSheetId="4" hidden="1">[29]BOP!$36:$36,[29]BOP!$44:$44,[29]BOP!$59:$59,[29]BOP!#REF!,[29]BOP!#REF!,[29]BOP!$79:$79,[29]BOP!#REF!</definedName>
    <definedName name="Z_1F4C200D_FFA7_11D1_98B6_00C04FC96ABD_.wvu.Rows" localSheetId="5" hidden="1">[29]BOP!$36:$36,[29]BOP!$44:$44,[29]BOP!$59:$59,[29]BOP!#REF!,[29]BOP!#REF!,[29]BOP!$79:$79,[29]BOP!#REF!</definedName>
    <definedName name="Z_1F4C200D_FFA7_11D1_98B6_00C04FC96ABD_.wvu.Rows" localSheetId="13" hidden="1">[29]BOP!$36:$36,[29]BOP!$44:$44,[29]BOP!$59:$59,[29]BOP!#REF!,[29]BOP!#REF!,[29]BOP!$79:$79,[29]BOP!#REF!</definedName>
    <definedName name="Z_1F4C200D_FFA7_11D1_98B6_00C04FC96ABD_.wvu.Rows" localSheetId="14" hidden="1">[29]BOP!$36:$36,[29]BOP!$44:$44,[29]BOP!$59:$59,[29]BOP!#REF!,[29]BOP!#REF!,[29]BOP!$79:$79,[29]BOP!#REF!</definedName>
    <definedName name="Z_1F4C200D_FFA7_11D1_98B6_00C04FC96ABD_.wvu.Rows" hidden="1">[29]BOP!$36:$36,[29]BOP!$44:$44,[29]BOP!$59:$59,[29]BOP!#REF!,[29]BOP!#REF!,[29]BOP!$79:$79,[29]BOP!#REF!</definedName>
    <definedName name="Z_1F4C200E_FFA7_11D1_98B6_00C04FC96ABD_.wvu.Rows" localSheetId="15" hidden="1">[29]BOP!$36:$36,[29]BOP!$44:$44,[29]BOP!$59:$59,[29]BOP!#REF!,[29]BOP!#REF!,[29]BOP!$79:$79,[29]BOP!$81:$88,[29]BOP!#REF!</definedName>
    <definedName name="Z_1F4C200E_FFA7_11D1_98B6_00C04FC96ABD_.wvu.Rows" localSheetId="1" hidden="1">[29]BOP!$36:$36,[29]BOP!$44:$44,[29]BOP!$59:$59,[29]BOP!#REF!,[29]BOP!#REF!,[29]BOP!$79:$79,[29]BOP!$81:$88,[29]BOP!#REF!</definedName>
    <definedName name="Z_1F4C200E_FFA7_11D1_98B6_00C04FC96ABD_.wvu.Rows" localSheetId="2" hidden="1">[29]BOP!$36:$36,[29]BOP!$44:$44,[29]BOP!$59:$59,[29]BOP!#REF!,[29]BOP!#REF!,[29]BOP!$79:$79,[29]BOP!$81:$88,[29]BOP!#REF!</definedName>
    <definedName name="Z_1F4C200E_FFA7_11D1_98B6_00C04FC96ABD_.wvu.Rows" hidden="1">[29]BOP!$36:$36,[29]BOP!$44:$44,[29]BOP!$59:$59,[29]BOP!#REF!,[29]BOP!#REF!,[29]BOP!$79:$79,[29]BOP!$81:$88,[29]BOP!#REF!</definedName>
    <definedName name="Z_1F4C200F_FFA7_11D1_98B6_00C04FC96ABD_.wvu.Rows" localSheetId="15" hidden="1">[29]BOP!$36:$36,[29]BOP!$44:$44,[29]BOP!$59:$59,[29]BOP!#REF!,[29]BOP!#REF!,[29]BOP!$79:$79,[29]BOP!$81:$88,[29]BOP!#REF!</definedName>
    <definedName name="Z_1F4C200F_FFA7_11D1_98B6_00C04FC96ABD_.wvu.Rows" localSheetId="1" hidden="1">[29]BOP!$36:$36,[29]BOP!$44:$44,[29]BOP!$59:$59,[29]BOP!#REF!,[29]BOP!#REF!,[29]BOP!$79:$79,[29]BOP!$81:$88,[29]BOP!#REF!</definedName>
    <definedName name="Z_1F4C200F_FFA7_11D1_98B6_00C04FC96ABD_.wvu.Rows" localSheetId="2" hidden="1">[29]BOP!$36:$36,[29]BOP!$44:$44,[29]BOP!$59:$59,[29]BOP!#REF!,[29]BOP!#REF!,[29]BOP!$79:$79,[29]BOP!$81:$88,[29]BOP!#REF!</definedName>
    <definedName name="Z_1F4C200F_FFA7_11D1_98B6_00C04FC96ABD_.wvu.Rows" hidden="1">[29]BOP!$36:$36,[29]BOP!$44:$44,[29]BOP!$59:$59,[29]BOP!#REF!,[29]BOP!#REF!,[29]BOP!$79:$79,[29]BOP!$81:$88,[29]BOP!#REF!</definedName>
    <definedName name="Z_1F4C2010_FFA7_11D1_98B6_00C04FC96ABD_.wvu.Rows" localSheetId="15" hidden="1">[29]BOP!$36:$36,[29]BOP!$44:$44,[29]BOP!$59:$59,[29]BOP!#REF!,[29]BOP!#REF!,[29]BOP!$79:$79,[29]BOP!$81:$88,[29]BOP!#REF!</definedName>
    <definedName name="Z_1F4C2010_FFA7_11D1_98B6_00C04FC96ABD_.wvu.Rows" localSheetId="1" hidden="1">[29]BOP!$36:$36,[29]BOP!$44:$44,[29]BOP!$59:$59,[29]BOP!#REF!,[29]BOP!#REF!,[29]BOP!$79:$79,[29]BOP!$81:$88,[29]BOP!#REF!</definedName>
    <definedName name="Z_1F4C2010_FFA7_11D1_98B6_00C04FC96ABD_.wvu.Rows" localSheetId="2" hidden="1">[29]BOP!$36:$36,[29]BOP!$44:$44,[29]BOP!$59:$59,[29]BOP!#REF!,[29]BOP!#REF!,[29]BOP!$79:$79,[29]BOP!$81:$88,[29]BOP!#REF!</definedName>
    <definedName name="Z_1F4C2010_FFA7_11D1_98B6_00C04FC96ABD_.wvu.Rows" hidden="1">[29]BOP!$36:$36,[29]BOP!$44:$44,[29]BOP!$59:$59,[29]BOP!#REF!,[29]BOP!#REF!,[29]BOP!$79:$79,[29]BOP!$81:$88,[29]BOP!#REF!</definedName>
    <definedName name="Z_1F4C2012_FFA7_11D1_98B6_00C04FC96ABD_.wvu.Rows" localSheetId="15" hidden="1">[29]BOP!$36:$36,[29]BOP!$44:$44,[29]BOP!$59:$59,[29]BOP!#REF!,[29]BOP!#REF!,[29]BOP!$79:$79,[29]BOP!$81:$88,[29]BOP!#REF!,[29]BOP!#REF!</definedName>
    <definedName name="Z_1F4C2012_FFA7_11D1_98B6_00C04FC96ABD_.wvu.Rows" localSheetId="1" hidden="1">[29]BOP!$36:$36,[29]BOP!$44:$44,[29]BOP!$59:$59,[29]BOP!#REF!,[29]BOP!#REF!,[29]BOP!$79:$79,[29]BOP!$81:$88,[29]BOP!#REF!,[29]BOP!#REF!</definedName>
    <definedName name="Z_1F4C2012_FFA7_11D1_98B6_00C04FC96ABD_.wvu.Rows" localSheetId="2" hidden="1">[29]BOP!$36:$36,[29]BOP!$44:$44,[29]BOP!$59:$59,[29]BOP!#REF!,[29]BOP!#REF!,[29]BOP!$79:$79,[29]BOP!$81:$88,[29]BOP!#REF!,[29]BOP!#REF!</definedName>
    <definedName name="Z_1F4C2012_FFA7_11D1_98B6_00C04FC96ABD_.wvu.Rows" hidden="1">[29]BOP!$36:$36,[29]BOP!$44:$44,[29]BOP!$59:$59,[29]BOP!#REF!,[29]BOP!#REF!,[29]BOP!$79:$79,[29]BOP!$81:$88,[29]BOP!#REF!,[29]BOP!#REF!</definedName>
    <definedName name="Z_1F4C2013_FFA7_11D1_98B6_00C04FC96ABD_.wvu.Rows" localSheetId="15" hidden="1">[29]BOP!$36:$36,[29]BOP!$44:$44,[29]BOP!$59:$59,[29]BOP!#REF!,[29]BOP!#REF!,[29]BOP!$79:$79,[29]BOP!$81:$88,[29]BOP!#REF!,[29]BOP!#REF!</definedName>
    <definedName name="Z_1F4C2013_FFA7_11D1_98B6_00C04FC96ABD_.wvu.Rows" localSheetId="1" hidden="1">[29]BOP!$36:$36,[29]BOP!$44:$44,[29]BOP!$59:$59,[29]BOP!#REF!,[29]BOP!#REF!,[29]BOP!$79:$79,[29]BOP!$81:$88,[29]BOP!#REF!,[29]BOP!#REF!</definedName>
    <definedName name="Z_1F4C2013_FFA7_11D1_98B6_00C04FC96ABD_.wvu.Rows" localSheetId="2" hidden="1">[29]BOP!$36:$36,[29]BOP!$44:$44,[29]BOP!$59:$59,[29]BOP!#REF!,[29]BOP!#REF!,[29]BOP!$79:$79,[29]BOP!$81:$88,[29]BOP!#REF!,[29]BOP!#REF!</definedName>
    <definedName name="Z_1F4C2013_FFA7_11D1_98B6_00C04FC96ABD_.wvu.Rows" hidden="1">[29]BOP!$36:$36,[29]BOP!$44:$44,[29]BOP!$59:$59,[29]BOP!#REF!,[29]BOP!#REF!,[29]BOP!$79:$79,[29]BOP!$81:$88,[29]BOP!#REF!,[29]BOP!#REF!</definedName>
    <definedName name="Z_1F4C2014_FFA7_11D1_98B6_00C04FC96ABD_.wvu.Rows" localSheetId="15" hidden="1">[29]BOP!$36:$36,[29]BOP!$44:$44,[29]BOP!$59:$59,[29]BOP!#REF!,[29]BOP!#REF!,[29]BOP!$79:$79</definedName>
    <definedName name="Z_1F4C2014_FFA7_11D1_98B6_00C04FC96ABD_.wvu.Rows" localSheetId="1" hidden="1">[29]BOP!$36:$36,[29]BOP!$44:$44,[29]BOP!$59:$59,[29]BOP!#REF!,[29]BOP!#REF!,[29]BOP!$79:$79</definedName>
    <definedName name="Z_1F4C2014_FFA7_11D1_98B6_00C04FC96ABD_.wvu.Rows" localSheetId="2" hidden="1">[29]BOP!$36:$36,[29]BOP!$44:$44,[29]BOP!$59:$59,[29]BOP!#REF!,[29]BOP!#REF!,[29]BOP!$79:$79</definedName>
    <definedName name="Z_1F4C2014_FFA7_11D1_98B6_00C04FC96ABD_.wvu.Rows" hidden="1">[29]BOP!$36:$36,[29]BOP!$44:$44,[29]BOP!$59:$59,[29]BOP!#REF!,[29]BOP!#REF!,[29]BOP!$79:$79</definedName>
    <definedName name="Z_49B0A4B0_963B_11D1_BFD1_00A02466B680_.wvu.Rows" localSheetId="15" hidden="1">[29]BOP!$36:$36,[29]BOP!$44:$44,[29]BOP!$59:$59,[29]BOP!#REF!,[29]BOP!#REF!,[29]BOP!$81:$88</definedName>
    <definedName name="Z_49B0A4B0_963B_11D1_BFD1_00A02466B680_.wvu.Rows" localSheetId="1" hidden="1">[29]BOP!$36:$36,[29]BOP!$44:$44,[29]BOP!$59:$59,[29]BOP!#REF!,[29]BOP!#REF!,[29]BOP!$81:$88</definedName>
    <definedName name="Z_49B0A4B0_963B_11D1_BFD1_00A02466B680_.wvu.Rows" localSheetId="2" hidden="1">[29]BOP!$36:$36,[29]BOP!$44:$44,[29]BOP!$59:$59,[29]BOP!#REF!,[29]BOP!#REF!,[29]BOP!$81:$88</definedName>
    <definedName name="Z_49B0A4B0_963B_11D1_BFD1_00A02466B680_.wvu.Rows" hidden="1">[29]BOP!$36:$36,[29]BOP!$44:$44,[29]BOP!$59:$59,[29]BOP!#REF!,[29]BOP!#REF!,[29]BOP!$81:$88</definedName>
    <definedName name="Z_49B0A4B1_963B_11D1_BFD1_00A02466B680_.wvu.Rows" localSheetId="15" hidden="1">[29]BOP!$36:$36,[29]BOP!$44:$44,[29]BOP!$59:$59,[29]BOP!#REF!,[29]BOP!#REF!,[29]BOP!$81:$88</definedName>
    <definedName name="Z_49B0A4B1_963B_11D1_BFD1_00A02466B680_.wvu.Rows" localSheetId="1" hidden="1">[29]BOP!$36:$36,[29]BOP!$44:$44,[29]BOP!$59:$59,[29]BOP!#REF!,[29]BOP!#REF!,[29]BOP!$81:$88</definedName>
    <definedName name="Z_49B0A4B1_963B_11D1_BFD1_00A02466B680_.wvu.Rows" localSheetId="2" hidden="1">[29]BOP!$36:$36,[29]BOP!$44:$44,[29]BOP!$59:$59,[29]BOP!#REF!,[29]BOP!#REF!,[29]BOP!$81:$88</definedName>
    <definedName name="Z_49B0A4B1_963B_11D1_BFD1_00A02466B680_.wvu.Rows" hidden="1">[29]BOP!$36:$36,[29]BOP!$44:$44,[29]BOP!$59:$59,[29]BOP!#REF!,[29]BOP!#REF!,[29]BOP!$81:$88</definedName>
    <definedName name="Z_49B0A4B4_963B_11D1_BFD1_00A02466B680_.wvu.Rows" localSheetId="15" hidden="1">[29]BOP!$36:$36,[29]BOP!$44:$44,[29]BOP!$59:$59,[29]BOP!#REF!,[29]BOP!#REF!,[29]BOP!$79:$79,[29]BOP!$81:$88,[29]BOP!#REF!</definedName>
    <definedName name="Z_49B0A4B4_963B_11D1_BFD1_00A02466B680_.wvu.Rows" localSheetId="1" hidden="1">[29]BOP!$36:$36,[29]BOP!$44:$44,[29]BOP!$59:$59,[29]BOP!#REF!,[29]BOP!#REF!,[29]BOP!$79:$79,[29]BOP!$81:$88,[29]BOP!#REF!</definedName>
    <definedName name="Z_49B0A4B4_963B_11D1_BFD1_00A02466B680_.wvu.Rows" localSheetId="2" hidden="1">[29]BOP!$36:$36,[29]BOP!$44:$44,[29]BOP!$59:$59,[29]BOP!#REF!,[29]BOP!#REF!,[29]BOP!$79:$79,[29]BOP!$81:$88,[29]BOP!#REF!</definedName>
    <definedName name="Z_49B0A4B4_963B_11D1_BFD1_00A02466B680_.wvu.Rows" hidden="1">[29]BOP!$36:$36,[29]BOP!$44:$44,[29]BOP!$59:$59,[29]BOP!#REF!,[29]BOP!#REF!,[29]BOP!$79:$79,[29]BOP!$81:$88,[29]BOP!#REF!</definedName>
    <definedName name="Z_49B0A4B5_963B_11D1_BFD1_00A02466B680_.wvu.Rows" localSheetId="15" hidden="1">[29]BOP!$36:$36,[29]BOP!$44:$44,[29]BOP!$59:$59,[29]BOP!#REF!,[29]BOP!#REF!,[29]BOP!$79:$79,[29]BOP!$81:$88</definedName>
    <definedName name="Z_49B0A4B5_963B_11D1_BFD1_00A02466B680_.wvu.Rows" localSheetId="1" hidden="1">[29]BOP!$36:$36,[29]BOP!$44:$44,[29]BOP!$59:$59,[29]BOP!#REF!,[29]BOP!#REF!,[29]BOP!$79:$79,[29]BOP!$81:$88</definedName>
    <definedName name="Z_49B0A4B5_963B_11D1_BFD1_00A02466B680_.wvu.Rows" localSheetId="2" hidden="1">[29]BOP!$36:$36,[29]BOP!$44:$44,[29]BOP!$59:$59,[29]BOP!#REF!,[29]BOP!#REF!,[29]BOP!$79:$79,[29]BOP!$81:$88</definedName>
    <definedName name="Z_49B0A4B5_963B_11D1_BFD1_00A02466B680_.wvu.Rows" hidden="1">[29]BOP!$36:$36,[29]BOP!$44:$44,[29]BOP!$59:$59,[29]BOP!#REF!,[29]BOP!#REF!,[29]BOP!$79:$79,[29]BOP!$81:$88</definedName>
    <definedName name="Z_49B0A4B6_963B_11D1_BFD1_00A02466B680_.wvu.Rows" localSheetId="15" hidden="1">[29]BOP!$36:$36,[29]BOP!$44:$44,[29]BOP!$59:$59,[29]BOP!#REF!,[29]BOP!#REF!,[29]BOP!$79:$79,[29]BOP!#REF!</definedName>
    <definedName name="Z_49B0A4B6_963B_11D1_BFD1_00A02466B680_.wvu.Rows" localSheetId="1" hidden="1">[29]BOP!$36:$36,[29]BOP!$44:$44,[29]BOP!$59:$59,[29]BOP!#REF!,[29]BOP!#REF!,[29]BOP!$79:$79,[29]BOP!#REF!</definedName>
    <definedName name="Z_49B0A4B6_963B_11D1_BFD1_00A02466B680_.wvu.Rows" localSheetId="2" hidden="1">[29]BOP!$36:$36,[29]BOP!$44:$44,[29]BOP!$59:$59,[29]BOP!#REF!,[29]BOP!#REF!,[29]BOP!$79:$79,[29]BOP!#REF!</definedName>
    <definedName name="Z_49B0A4B6_963B_11D1_BFD1_00A02466B680_.wvu.Rows" localSheetId="3" hidden="1">[29]BOP!$36:$36,[29]BOP!$44:$44,[29]BOP!$59:$59,[29]BOP!#REF!,[29]BOP!#REF!,[29]BOP!$79:$79,[29]BOP!#REF!</definedName>
    <definedName name="Z_49B0A4B6_963B_11D1_BFD1_00A02466B680_.wvu.Rows" localSheetId="4" hidden="1">[29]BOP!$36:$36,[29]BOP!$44:$44,[29]BOP!$59:$59,[29]BOP!#REF!,[29]BOP!#REF!,[29]BOP!$79:$79,[29]BOP!#REF!</definedName>
    <definedName name="Z_49B0A4B6_963B_11D1_BFD1_00A02466B680_.wvu.Rows" localSheetId="5" hidden="1">[29]BOP!$36:$36,[29]BOP!$44:$44,[29]BOP!$59:$59,[29]BOP!#REF!,[29]BOP!#REF!,[29]BOP!$79:$79,[29]BOP!#REF!</definedName>
    <definedName name="Z_49B0A4B6_963B_11D1_BFD1_00A02466B680_.wvu.Rows" localSheetId="13" hidden="1">[29]BOP!$36:$36,[29]BOP!$44:$44,[29]BOP!$59:$59,[29]BOP!#REF!,[29]BOP!#REF!,[29]BOP!$79:$79,[29]BOP!#REF!</definedName>
    <definedName name="Z_49B0A4B6_963B_11D1_BFD1_00A02466B680_.wvu.Rows" localSheetId="14" hidden="1">[29]BOP!$36:$36,[29]BOP!$44:$44,[29]BOP!$59:$59,[29]BOP!#REF!,[29]BOP!#REF!,[29]BOP!$79:$79,[29]BOP!#REF!</definedName>
    <definedName name="Z_49B0A4B6_963B_11D1_BFD1_00A02466B680_.wvu.Rows" hidden="1">[29]BOP!$36:$36,[29]BOP!$44:$44,[29]BOP!$59:$59,[29]BOP!#REF!,[29]BOP!#REF!,[29]BOP!$79:$79,[29]BOP!#REF!</definedName>
    <definedName name="Z_49B0A4B7_963B_11D1_BFD1_00A02466B680_.wvu.Rows" localSheetId="15" hidden="1">[29]BOP!$36:$36,[29]BOP!$44:$44,[29]BOP!$59:$59,[29]BOP!#REF!,[29]BOP!#REF!,[29]BOP!$79:$79,[29]BOP!$81:$88,[29]BOP!#REF!</definedName>
    <definedName name="Z_49B0A4B7_963B_11D1_BFD1_00A02466B680_.wvu.Rows" localSheetId="1" hidden="1">[29]BOP!$36:$36,[29]BOP!$44:$44,[29]BOP!$59:$59,[29]BOP!#REF!,[29]BOP!#REF!,[29]BOP!$79:$79,[29]BOP!$81:$88,[29]BOP!#REF!</definedName>
    <definedName name="Z_49B0A4B7_963B_11D1_BFD1_00A02466B680_.wvu.Rows" localSheetId="2" hidden="1">[29]BOP!$36:$36,[29]BOP!$44:$44,[29]BOP!$59:$59,[29]BOP!#REF!,[29]BOP!#REF!,[29]BOP!$79:$79,[29]BOP!$81:$88,[29]BOP!#REF!</definedName>
    <definedName name="Z_49B0A4B7_963B_11D1_BFD1_00A02466B680_.wvu.Rows" hidden="1">[29]BOP!$36:$36,[29]BOP!$44:$44,[29]BOP!$59:$59,[29]BOP!#REF!,[29]BOP!#REF!,[29]BOP!$79:$79,[29]BOP!$81:$88,[29]BOP!#REF!</definedName>
    <definedName name="Z_49B0A4B8_963B_11D1_BFD1_00A02466B680_.wvu.Rows" localSheetId="15" hidden="1">[29]BOP!$36:$36,[29]BOP!$44:$44,[29]BOP!$59:$59,[29]BOP!#REF!,[29]BOP!#REF!,[29]BOP!$79:$79,[29]BOP!$81:$88,[29]BOP!#REF!</definedName>
    <definedName name="Z_49B0A4B8_963B_11D1_BFD1_00A02466B680_.wvu.Rows" localSheetId="1" hidden="1">[29]BOP!$36:$36,[29]BOP!$44:$44,[29]BOP!$59:$59,[29]BOP!#REF!,[29]BOP!#REF!,[29]BOP!$79:$79,[29]BOP!$81:$88,[29]BOP!#REF!</definedName>
    <definedName name="Z_49B0A4B8_963B_11D1_BFD1_00A02466B680_.wvu.Rows" localSheetId="2" hidden="1">[29]BOP!$36:$36,[29]BOP!$44:$44,[29]BOP!$59:$59,[29]BOP!#REF!,[29]BOP!#REF!,[29]BOP!$79:$79,[29]BOP!$81:$88,[29]BOP!#REF!</definedName>
    <definedName name="Z_49B0A4B8_963B_11D1_BFD1_00A02466B680_.wvu.Rows" hidden="1">[29]BOP!$36:$36,[29]BOP!$44:$44,[29]BOP!$59:$59,[29]BOP!#REF!,[29]BOP!#REF!,[29]BOP!$79:$79,[29]BOP!$81:$88,[29]BOP!#REF!</definedName>
    <definedName name="Z_49B0A4B9_963B_11D1_BFD1_00A02466B680_.wvu.Rows" localSheetId="15" hidden="1">[29]BOP!$36:$36,[29]BOP!$44:$44,[29]BOP!$59:$59,[29]BOP!#REF!,[29]BOP!#REF!,[29]BOP!$79:$79,[29]BOP!$81:$88,[29]BOP!#REF!</definedName>
    <definedName name="Z_49B0A4B9_963B_11D1_BFD1_00A02466B680_.wvu.Rows" localSheetId="1" hidden="1">[29]BOP!$36:$36,[29]BOP!$44:$44,[29]BOP!$59:$59,[29]BOP!#REF!,[29]BOP!#REF!,[29]BOP!$79:$79,[29]BOP!$81:$88,[29]BOP!#REF!</definedName>
    <definedName name="Z_49B0A4B9_963B_11D1_BFD1_00A02466B680_.wvu.Rows" localSheetId="2" hidden="1">[29]BOP!$36:$36,[29]BOP!$44:$44,[29]BOP!$59:$59,[29]BOP!#REF!,[29]BOP!#REF!,[29]BOP!$79:$79,[29]BOP!$81:$88,[29]BOP!#REF!</definedName>
    <definedName name="Z_49B0A4B9_963B_11D1_BFD1_00A02466B680_.wvu.Rows" hidden="1">[29]BOP!$36:$36,[29]BOP!$44:$44,[29]BOP!$59:$59,[29]BOP!#REF!,[29]BOP!#REF!,[29]BOP!$79:$79,[29]BOP!$81:$88,[29]BOP!#REF!</definedName>
    <definedName name="Z_49B0A4BB_963B_11D1_BFD1_00A02466B680_.wvu.Rows" localSheetId="15" hidden="1">[29]BOP!$36:$36,[29]BOP!$44:$44,[29]BOP!$59:$59,[29]BOP!#REF!,[29]BOP!#REF!,[29]BOP!$79:$79,[29]BOP!$81:$88,[29]BOP!#REF!,[29]BOP!#REF!</definedName>
    <definedName name="Z_49B0A4BB_963B_11D1_BFD1_00A02466B680_.wvu.Rows" localSheetId="1" hidden="1">[29]BOP!$36:$36,[29]BOP!$44:$44,[29]BOP!$59:$59,[29]BOP!#REF!,[29]BOP!#REF!,[29]BOP!$79:$79,[29]BOP!$81:$88,[29]BOP!#REF!,[29]BOP!#REF!</definedName>
    <definedName name="Z_49B0A4BB_963B_11D1_BFD1_00A02466B680_.wvu.Rows" localSheetId="2" hidden="1">[29]BOP!$36:$36,[29]BOP!$44:$44,[29]BOP!$59:$59,[29]BOP!#REF!,[29]BOP!#REF!,[29]BOP!$79:$79,[29]BOP!$81:$88,[29]BOP!#REF!,[29]BOP!#REF!</definedName>
    <definedName name="Z_49B0A4BB_963B_11D1_BFD1_00A02466B680_.wvu.Rows" hidden="1">[29]BOP!$36:$36,[29]BOP!$44:$44,[29]BOP!$59:$59,[29]BOP!#REF!,[29]BOP!#REF!,[29]BOP!$79:$79,[29]BOP!$81:$88,[29]BOP!#REF!,[29]BOP!#REF!</definedName>
    <definedName name="Z_49B0A4BC_963B_11D1_BFD1_00A02466B680_.wvu.Rows" localSheetId="15" hidden="1">[29]BOP!$36:$36,[29]BOP!$44:$44,[29]BOP!$59:$59,[29]BOP!#REF!,[29]BOP!#REF!,[29]BOP!$79:$79,[29]BOP!$81:$88,[29]BOP!#REF!,[29]BOP!#REF!</definedName>
    <definedName name="Z_49B0A4BC_963B_11D1_BFD1_00A02466B680_.wvu.Rows" localSheetId="1" hidden="1">[29]BOP!$36:$36,[29]BOP!$44:$44,[29]BOP!$59:$59,[29]BOP!#REF!,[29]BOP!#REF!,[29]BOP!$79:$79,[29]BOP!$81:$88,[29]BOP!#REF!,[29]BOP!#REF!</definedName>
    <definedName name="Z_49B0A4BC_963B_11D1_BFD1_00A02466B680_.wvu.Rows" localSheetId="2" hidden="1">[29]BOP!$36:$36,[29]BOP!$44:$44,[29]BOP!$59:$59,[29]BOP!#REF!,[29]BOP!#REF!,[29]BOP!$79:$79,[29]BOP!$81:$88,[29]BOP!#REF!,[29]BOP!#REF!</definedName>
    <definedName name="Z_49B0A4BC_963B_11D1_BFD1_00A02466B680_.wvu.Rows" hidden="1">[29]BOP!$36:$36,[29]BOP!$44:$44,[29]BOP!$59:$59,[29]BOP!#REF!,[29]BOP!#REF!,[29]BOP!$79:$79,[29]BOP!$81:$88,[29]BOP!#REF!,[29]BOP!#REF!</definedName>
    <definedName name="Z_49B0A4BD_963B_11D1_BFD1_00A02466B680_.wvu.Rows" localSheetId="15" hidden="1">[29]BOP!$36:$36,[29]BOP!$44:$44,[29]BOP!$59:$59,[29]BOP!#REF!,[29]BOP!#REF!,[29]BOP!$79:$79</definedName>
    <definedName name="Z_49B0A4BD_963B_11D1_BFD1_00A02466B680_.wvu.Rows" localSheetId="1" hidden="1">[29]BOP!$36:$36,[29]BOP!$44:$44,[29]BOP!$59:$59,[29]BOP!#REF!,[29]BOP!#REF!,[29]BOP!$79:$79</definedName>
    <definedName name="Z_49B0A4BD_963B_11D1_BFD1_00A02466B680_.wvu.Rows" localSheetId="2" hidden="1">[29]BOP!$36:$36,[29]BOP!$44:$44,[29]BOP!$59:$59,[29]BOP!#REF!,[29]BOP!#REF!,[29]BOP!$79:$79</definedName>
    <definedName name="Z_49B0A4BD_963B_11D1_BFD1_00A02466B680_.wvu.Rows" hidden="1">[29]BOP!$36:$36,[29]BOP!$44:$44,[29]BOP!$59:$59,[29]BOP!#REF!,[29]BOP!#REF!,[29]BOP!$79:$79</definedName>
    <definedName name="Z_5F3A46A2_1A22_4FA5_A3C5_1DEBD8BB3B53_.wvu.Cols" localSheetId="15" hidden="1">#REF!</definedName>
    <definedName name="Z_5F3A46A2_1A22_4FA5_A3C5_1DEBD8BB3B53_.wvu.Cols" localSheetId="1" hidden="1">#REF!</definedName>
    <definedName name="Z_5F3A46A2_1A22_4FA5_A3C5_1DEBD8BB3B53_.wvu.Cols" localSheetId="2" hidden="1">#REF!</definedName>
    <definedName name="Z_5F3A46A2_1A22_4FA5_A3C5_1DEBD8BB3B53_.wvu.Cols" localSheetId="3" hidden="1">#REF!</definedName>
    <definedName name="Z_5F3A46A2_1A22_4FA5_A3C5_1DEBD8BB3B53_.wvu.Cols" localSheetId="4" hidden="1">#REF!</definedName>
    <definedName name="Z_5F3A46A2_1A22_4FA5_A3C5_1DEBD8BB3B53_.wvu.Cols" localSheetId="5" hidden="1">#REF!</definedName>
    <definedName name="Z_5F3A46A2_1A22_4FA5_A3C5_1DEBD8BB3B53_.wvu.Cols" localSheetId="13" hidden="1">#REF!</definedName>
    <definedName name="Z_5F3A46A2_1A22_4FA5_A3C5_1DEBD8BB3B53_.wvu.Cols" localSheetId="14" hidden="1">#REF!</definedName>
    <definedName name="Z_5F3A46A2_1A22_4FA5_A3C5_1DEBD8BB3B53_.wvu.Cols" hidden="1">#REF!</definedName>
    <definedName name="Z_5F3A46A2_1A22_4FA5_A3C5_1DEBD8BB3B53_.wvu.PrintArea" localSheetId="15" hidden="1">#REF!</definedName>
    <definedName name="Z_5F3A46A2_1A22_4FA5_A3C5_1DEBD8BB3B53_.wvu.PrintArea" localSheetId="1" hidden="1">#REF!</definedName>
    <definedName name="Z_5F3A46A2_1A22_4FA5_A3C5_1DEBD8BB3B53_.wvu.PrintArea" localSheetId="2" hidden="1">#REF!</definedName>
    <definedName name="Z_5F3A46A2_1A22_4FA5_A3C5_1DEBD8BB3B53_.wvu.PrintArea" localSheetId="3" hidden="1">#REF!</definedName>
    <definedName name="Z_5F3A46A2_1A22_4FA5_A3C5_1DEBD8BB3B53_.wvu.PrintArea" localSheetId="4" hidden="1">#REF!</definedName>
    <definedName name="Z_5F3A46A2_1A22_4FA5_A3C5_1DEBD8BB3B53_.wvu.PrintArea" localSheetId="5" hidden="1">#REF!</definedName>
    <definedName name="Z_5F3A46A2_1A22_4FA5_A3C5_1DEBD8BB3B53_.wvu.PrintArea" hidden="1">#REF!</definedName>
    <definedName name="Z_5F3A46A2_1A22_4FA5_A3C5_1DEBD8BB3B53_.wvu.PrintTitles" localSheetId="15" hidden="1">#REF!</definedName>
    <definedName name="Z_5F3A46A2_1A22_4FA5_A3C5_1DEBD8BB3B53_.wvu.PrintTitles" localSheetId="1" hidden="1">#REF!</definedName>
    <definedName name="Z_5F3A46A2_1A22_4FA5_A3C5_1DEBD8BB3B53_.wvu.PrintTitles" localSheetId="2" hidden="1">#REF!</definedName>
    <definedName name="Z_5F3A46A2_1A22_4FA5_A3C5_1DEBD8BB3B53_.wvu.PrintTitles" localSheetId="4" hidden="1">#REF!</definedName>
    <definedName name="Z_5F3A46A2_1A22_4FA5_A3C5_1DEBD8BB3B53_.wvu.PrintTitles" localSheetId="5" hidden="1">#REF!</definedName>
    <definedName name="Z_5F3A46A2_1A22_4FA5_A3C5_1DEBD8BB3B53_.wvu.PrintTitles" hidden="1">#REF!</definedName>
    <definedName name="Z_5F3A46A2_1A22_4FA5_A3C5_1DEBD8BB3B53_.wvu.Rows" localSheetId="15" hidden="1">#REF!</definedName>
    <definedName name="Z_5F3A46A2_1A22_4FA5_A3C5_1DEBD8BB3B53_.wvu.Rows" localSheetId="1" hidden="1">#REF!</definedName>
    <definedName name="Z_5F3A46A2_1A22_4FA5_A3C5_1DEBD8BB3B53_.wvu.Rows" localSheetId="2" hidden="1">#REF!</definedName>
    <definedName name="Z_5F3A46A2_1A22_4FA5_A3C5_1DEBD8BB3B53_.wvu.Rows" hidden="1">#REF!</definedName>
    <definedName name="Z_65976840_70A2_11D2_BFD1_C1F7123CE332_.wvu.PrintTitles" hidden="1">[36]SUMMARY!$B$1:$D$65536,[36]SUMMARY!$A$3:$IV$5</definedName>
    <definedName name="Z_95224721_0485_11D4_BFD1_00508B5F4DA4_.wvu.Cols" localSheetId="15" hidden="1">#REF!</definedName>
    <definedName name="Z_95224721_0485_11D4_BFD1_00508B5F4DA4_.wvu.Cols" localSheetId="1" hidden="1">#REF!</definedName>
    <definedName name="Z_95224721_0485_11D4_BFD1_00508B5F4DA4_.wvu.Cols" localSheetId="2" hidden="1">#REF!</definedName>
    <definedName name="Z_95224721_0485_11D4_BFD1_00508B5F4DA4_.wvu.Cols" localSheetId="3" hidden="1">#REF!</definedName>
    <definedName name="Z_95224721_0485_11D4_BFD1_00508B5F4DA4_.wvu.Cols" localSheetId="4" hidden="1">#REF!</definedName>
    <definedName name="Z_95224721_0485_11D4_BFD1_00508B5F4DA4_.wvu.Cols" localSheetId="5" hidden="1">#REF!</definedName>
    <definedName name="Z_95224721_0485_11D4_BFD1_00508B5F4DA4_.wvu.Cols" localSheetId="13" hidden="1">#REF!</definedName>
    <definedName name="Z_95224721_0485_11D4_BFD1_00508B5F4DA4_.wvu.Cols" localSheetId="14" hidden="1">#REF!</definedName>
    <definedName name="Z_95224721_0485_11D4_BFD1_00508B5F4DA4_.wvu.Cols" hidden="1">#REF!</definedName>
    <definedName name="Z_9E0C48F8_FFCC_11D1_98BA_00C04FC96ABD_.wvu.Rows" localSheetId="15" hidden="1">[29]BOP!$36:$36,[29]BOP!$44:$44,[29]BOP!$59:$59,[29]BOP!#REF!,[29]BOP!#REF!,[29]BOP!$81:$88</definedName>
    <definedName name="Z_9E0C48F8_FFCC_11D1_98BA_00C04FC96ABD_.wvu.Rows" localSheetId="1" hidden="1">[29]BOP!$36:$36,[29]BOP!$44:$44,[29]BOP!$59:$59,[29]BOP!#REF!,[29]BOP!#REF!,[29]BOP!$81:$88</definedName>
    <definedName name="Z_9E0C48F8_FFCC_11D1_98BA_00C04FC96ABD_.wvu.Rows" localSheetId="2" hidden="1">[29]BOP!$36:$36,[29]BOP!$44:$44,[29]BOP!$59:$59,[29]BOP!#REF!,[29]BOP!#REF!,[29]BOP!$81:$88</definedName>
    <definedName name="Z_9E0C48F8_FFCC_11D1_98BA_00C04FC96ABD_.wvu.Rows" hidden="1">[29]BOP!$36:$36,[29]BOP!$44:$44,[29]BOP!$59:$59,[29]BOP!#REF!,[29]BOP!#REF!,[29]BOP!$81:$88</definedName>
    <definedName name="Z_9E0C48F9_FFCC_11D1_98BA_00C04FC96ABD_.wvu.Rows" localSheetId="15" hidden="1">[29]BOP!$36:$36,[29]BOP!$44:$44,[29]BOP!$59:$59,[29]BOP!#REF!,[29]BOP!#REF!,[29]BOP!$81:$88</definedName>
    <definedName name="Z_9E0C48F9_FFCC_11D1_98BA_00C04FC96ABD_.wvu.Rows" localSheetId="1" hidden="1">[29]BOP!$36:$36,[29]BOP!$44:$44,[29]BOP!$59:$59,[29]BOP!#REF!,[29]BOP!#REF!,[29]BOP!$81:$88</definedName>
    <definedName name="Z_9E0C48F9_FFCC_11D1_98BA_00C04FC96ABD_.wvu.Rows" localSheetId="2" hidden="1">[29]BOP!$36:$36,[29]BOP!$44:$44,[29]BOP!$59:$59,[29]BOP!#REF!,[29]BOP!#REF!,[29]BOP!$81:$88</definedName>
    <definedName name="Z_9E0C48F9_FFCC_11D1_98BA_00C04FC96ABD_.wvu.Rows" hidden="1">[29]BOP!$36:$36,[29]BOP!$44:$44,[29]BOP!$59:$59,[29]BOP!#REF!,[29]BOP!#REF!,[29]BOP!$81:$88</definedName>
    <definedName name="Z_9E0C48FA_FFCC_11D1_98BA_00C04FC96ABD_.wvu.Rows" localSheetId="15" hidden="1">[29]BOP!$36:$36,[29]BOP!$44:$44,[29]BOP!$59:$59,[29]BOP!#REF!,[29]BOP!#REF!,[29]BOP!$81:$88</definedName>
    <definedName name="Z_9E0C48FA_FFCC_11D1_98BA_00C04FC96ABD_.wvu.Rows" localSheetId="1" hidden="1">[29]BOP!$36:$36,[29]BOP!$44:$44,[29]BOP!$59:$59,[29]BOP!#REF!,[29]BOP!#REF!,[29]BOP!$81:$88</definedName>
    <definedName name="Z_9E0C48FA_FFCC_11D1_98BA_00C04FC96ABD_.wvu.Rows" localSheetId="2" hidden="1">[29]BOP!$36:$36,[29]BOP!$44:$44,[29]BOP!$59:$59,[29]BOP!#REF!,[29]BOP!#REF!,[29]BOP!$81:$88</definedName>
    <definedName name="Z_9E0C48FA_FFCC_11D1_98BA_00C04FC96ABD_.wvu.Rows" hidden="1">[29]BOP!$36:$36,[29]BOP!$44:$44,[29]BOP!$59:$59,[29]BOP!#REF!,[29]BOP!#REF!,[29]BOP!$81:$88</definedName>
    <definedName name="Z_9E0C48FB_FFCC_11D1_98BA_00C04FC96ABD_.wvu.Rows" localSheetId="15" hidden="1">[29]BOP!$36:$36,[29]BOP!$44:$44,[29]BOP!$59:$59,[29]BOP!#REF!,[29]BOP!#REF!,[29]BOP!$81:$88</definedName>
    <definedName name="Z_9E0C48FB_FFCC_11D1_98BA_00C04FC96ABD_.wvu.Rows" localSheetId="1" hidden="1">[29]BOP!$36:$36,[29]BOP!$44:$44,[29]BOP!$59:$59,[29]BOP!#REF!,[29]BOP!#REF!,[29]BOP!$81:$88</definedName>
    <definedName name="Z_9E0C48FB_FFCC_11D1_98BA_00C04FC96ABD_.wvu.Rows" localSheetId="2" hidden="1">[29]BOP!$36:$36,[29]BOP!$44:$44,[29]BOP!$59:$59,[29]BOP!#REF!,[29]BOP!#REF!,[29]BOP!$81:$88</definedName>
    <definedName name="Z_9E0C48FB_FFCC_11D1_98BA_00C04FC96ABD_.wvu.Rows" hidden="1">[29]BOP!$36:$36,[29]BOP!$44:$44,[29]BOP!$59:$59,[29]BOP!#REF!,[29]BOP!#REF!,[29]BOP!$81:$88</definedName>
    <definedName name="Z_9E0C48FC_FFCC_11D1_98BA_00C04FC96ABD_.wvu.Rows" localSheetId="15" hidden="1">[29]BOP!$36:$36,[29]BOP!$44:$44,[29]BOP!$59:$59,[29]BOP!#REF!,[29]BOP!#REF!,[29]BOP!$79:$79,[29]BOP!$81:$88,[29]BOP!#REF!</definedName>
    <definedName name="Z_9E0C48FC_FFCC_11D1_98BA_00C04FC96ABD_.wvu.Rows" localSheetId="1" hidden="1">[29]BOP!$36:$36,[29]BOP!$44:$44,[29]BOP!$59:$59,[29]BOP!#REF!,[29]BOP!#REF!,[29]BOP!$79:$79,[29]BOP!$81:$88,[29]BOP!#REF!</definedName>
    <definedName name="Z_9E0C48FC_FFCC_11D1_98BA_00C04FC96ABD_.wvu.Rows" localSheetId="2" hidden="1">[29]BOP!$36:$36,[29]BOP!$44:$44,[29]BOP!$59:$59,[29]BOP!#REF!,[29]BOP!#REF!,[29]BOP!$79:$79,[29]BOP!$81:$88,[29]BOP!#REF!</definedName>
    <definedName name="Z_9E0C48FC_FFCC_11D1_98BA_00C04FC96ABD_.wvu.Rows" hidden="1">[29]BOP!$36:$36,[29]BOP!$44:$44,[29]BOP!$59:$59,[29]BOP!#REF!,[29]BOP!#REF!,[29]BOP!$79:$79,[29]BOP!$81:$88,[29]BOP!#REF!</definedName>
    <definedName name="Z_9E0C48FD_FFCC_11D1_98BA_00C04FC96ABD_.wvu.Rows" localSheetId="15" hidden="1">[29]BOP!$36:$36,[29]BOP!$44:$44,[29]BOP!$59:$59,[29]BOP!#REF!,[29]BOP!#REF!,[29]BOP!$79:$79,[29]BOP!$81:$88</definedName>
    <definedName name="Z_9E0C48FD_FFCC_11D1_98BA_00C04FC96ABD_.wvu.Rows" localSheetId="1" hidden="1">[29]BOP!$36:$36,[29]BOP!$44:$44,[29]BOP!$59:$59,[29]BOP!#REF!,[29]BOP!#REF!,[29]BOP!$79:$79,[29]BOP!$81:$88</definedName>
    <definedName name="Z_9E0C48FD_FFCC_11D1_98BA_00C04FC96ABD_.wvu.Rows" localSheetId="2" hidden="1">[29]BOP!$36:$36,[29]BOP!$44:$44,[29]BOP!$59:$59,[29]BOP!#REF!,[29]BOP!#REF!,[29]BOP!$79:$79,[29]BOP!$81:$88</definedName>
    <definedName name="Z_9E0C48FD_FFCC_11D1_98BA_00C04FC96ABD_.wvu.Rows" hidden="1">[29]BOP!$36:$36,[29]BOP!$44:$44,[29]BOP!$59:$59,[29]BOP!#REF!,[29]BOP!#REF!,[29]BOP!$79:$79,[29]BOP!$81:$88</definedName>
    <definedName name="Z_9E0C48FE_FFCC_11D1_98BA_00C04FC96ABD_.wvu.Rows" localSheetId="15" hidden="1">[29]BOP!$36:$36,[29]BOP!$44:$44,[29]BOP!$59:$59,[29]BOP!#REF!,[29]BOP!#REF!,[29]BOP!$79:$79,[29]BOP!#REF!</definedName>
    <definedName name="Z_9E0C48FE_FFCC_11D1_98BA_00C04FC96ABD_.wvu.Rows" localSheetId="1" hidden="1">[29]BOP!$36:$36,[29]BOP!$44:$44,[29]BOP!$59:$59,[29]BOP!#REF!,[29]BOP!#REF!,[29]BOP!$79:$79,[29]BOP!#REF!</definedName>
    <definedName name="Z_9E0C48FE_FFCC_11D1_98BA_00C04FC96ABD_.wvu.Rows" localSheetId="2" hidden="1">[29]BOP!$36:$36,[29]BOP!$44:$44,[29]BOP!$59:$59,[29]BOP!#REF!,[29]BOP!#REF!,[29]BOP!$79:$79,[29]BOP!#REF!</definedName>
    <definedName name="Z_9E0C48FE_FFCC_11D1_98BA_00C04FC96ABD_.wvu.Rows" localSheetId="3" hidden="1">[29]BOP!$36:$36,[29]BOP!$44:$44,[29]BOP!$59:$59,[29]BOP!#REF!,[29]BOP!#REF!,[29]BOP!$79:$79,[29]BOP!#REF!</definedName>
    <definedName name="Z_9E0C48FE_FFCC_11D1_98BA_00C04FC96ABD_.wvu.Rows" localSheetId="4" hidden="1">[29]BOP!$36:$36,[29]BOP!$44:$44,[29]BOP!$59:$59,[29]BOP!#REF!,[29]BOP!#REF!,[29]BOP!$79:$79,[29]BOP!#REF!</definedName>
    <definedName name="Z_9E0C48FE_FFCC_11D1_98BA_00C04FC96ABD_.wvu.Rows" localSheetId="5" hidden="1">[29]BOP!$36:$36,[29]BOP!$44:$44,[29]BOP!$59:$59,[29]BOP!#REF!,[29]BOP!#REF!,[29]BOP!$79:$79,[29]BOP!#REF!</definedName>
    <definedName name="Z_9E0C48FE_FFCC_11D1_98BA_00C04FC96ABD_.wvu.Rows" localSheetId="13" hidden="1">[29]BOP!$36:$36,[29]BOP!$44:$44,[29]BOP!$59:$59,[29]BOP!#REF!,[29]BOP!#REF!,[29]BOP!$79:$79,[29]BOP!#REF!</definedName>
    <definedName name="Z_9E0C48FE_FFCC_11D1_98BA_00C04FC96ABD_.wvu.Rows" localSheetId="14" hidden="1">[29]BOP!$36:$36,[29]BOP!$44:$44,[29]BOP!$59:$59,[29]BOP!#REF!,[29]BOP!#REF!,[29]BOP!$79:$79,[29]BOP!#REF!</definedName>
    <definedName name="Z_9E0C48FE_FFCC_11D1_98BA_00C04FC96ABD_.wvu.Rows" hidden="1">[29]BOP!$36:$36,[29]BOP!$44:$44,[29]BOP!$59:$59,[29]BOP!#REF!,[29]BOP!#REF!,[29]BOP!$79:$79,[29]BOP!#REF!</definedName>
    <definedName name="Z_9E0C48FF_FFCC_11D1_98BA_00C04FC96ABD_.wvu.Rows" localSheetId="15" hidden="1">[29]BOP!$36:$36,[29]BOP!$44:$44,[29]BOP!$59:$59,[29]BOP!#REF!,[29]BOP!#REF!,[29]BOP!$79:$79,[29]BOP!$81:$88,[29]BOP!#REF!</definedName>
    <definedName name="Z_9E0C48FF_FFCC_11D1_98BA_00C04FC96ABD_.wvu.Rows" localSheetId="1" hidden="1">[29]BOP!$36:$36,[29]BOP!$44:$44,[29]BOP!$59:$59,[29]BOP!#REF!,[29]BOP!#REF!,[29]BOP!$79:$79,[29]BOP!$81:$88,[29]BOP!#REF!</definedName>
    <definedName name="Z_9E0C48FF_FFCC_11D1_98BA_00C04FC96ABD_.wvu.Rows" localSheetId="2" hidden="1">[29]BOP!$36:$36,[29]BOP!$44:$44,[29]BOP!$59:$59,[29]BOP!#REF!,[29]BOP!#REF!,[29]BOP!$79:$79,[29]BOP!$81:$88,[29]BOP!#REF!</definedName>
    <definedName name="Z_9E0C48FF_FFCC_11D1_98BA_00C04FC96ABD_.wvu.Rows" hidden="1">[29]BOP!$36:$36,[29]BOP!$44:$44,[29]BOP!$59:$59,[29]BOP!#REF!,[29]BOP!#REF!,[29]BOP!$79:$79,[29]BOP!$81:$88,[29]BOP!#REF!</definedName>
    <definedName name="Z_9E0C4900_FFCC_11D1_98BA_00C04FC96ABD_.wvu.Rows" localSheetId="15" hidden="1">[29]BOP!$36:$36,[29]BOP!$44:$44,[29]BOP!$59:$59,[29]BOP!#REF!,[29]BOP!#REF!,[29]BOP!$79:$79,[29]BOP!$81:$88,[29]BOP!#REF!</definedName>
    <definedName name="Z_9E0C4900_FFCC_11D1_98BA_00C04FC96ABD_.wvu.Rows" localSheetId="1" hidden="1">[29]BOP!$36:$36,[29]BOP!$44:$44,[29]BOP!$59:$59,[29]BOP!#REF!,[29]BOP!#REF!,[29]BOP!$79:$79,[29]BOP!$81:$88,[29]BOP!#REF!</definedName>
    <definedName name="Z_9E0C4900_FFCC_11D1_98BA_00C04FC96ABD_.wvu.Rows" localSheetId="2" hidden="1">[29]BOP!$36:$36,[29]BOP!$44:$44,[29]BOP!$59:$59,[29]BOP!#REF!,[29]BOP!#REF!,[29]BOP!$79:$79,[29]BOP!$81:$88,[29]BOP!#REF!</definedName>
    <definedName name="Z_9E0C4900_FFCC_11D1_98BA_00C04FC96ABD_.wvu.Rows" hidden="1">[29]BOP!$36:$36,[29]BOP!$44:$44,[29]BOP!$59:$59,[29]BOP!#REF!,[29]BOP!#REF!,[29]BOP!$79:$79,[29]BOP!$81:$88,[29]BOP!#REF!</definedName>
    <definedName name="Z_9E0C4901_FFCC_11D1_98BA_00C04FC96ABD_.wvu.Rows" localSheetId="15" hidden="1">[29]BOP!$36:$36,[29]BOP!$44:$44,[29]BOP!$59:$59,[29]BOP!#REF!,[29]BOP!#REF!,[29]BOP!$79:$79,[29]BOP!$81:$88,[29]BOP!#REF!</definedName>
    <definedName name="Z_9E0C4901_FFCC_11D1_98BA_00C04FC96ABD_.wvu.Rows" localSheetId="1" hidden="1">[29]BOP!$36:$36,[29]BOP!$44:$44,[29]BOP!$59:$59,[29]BOP!#REF!,[29]BOP!#REF!,[29]BOP!$79:$79,[29]BOP!$81:$88,[29]BOP!#REF!</definedName>
    <definedName name="Z_9E0C4901_FFCC_11D1_98BA_00C04FC96ABD_.wvu.Rows" localSheetId="2" hidden="1">[29]BOP!$36:$36,[29]BOP!$44:$44,[29]BOP!$59:$59,[29]BOP!#REF!,[29]BOP!#REF!,[29]BOP!$79:$79,[29]BOP!$81:$88,[29]BOP!#REF!</definedName>
    <definedName name="Z_9E0C4901_FFCC_11D1_98BA_00C04FC96ABD_.wvu.Rows" hidden="1">[29]BOP!$36:$36,[29]BOP!$44:$44,[29]BOP!$59:$59,[29]BOP!#REF!,[29]BOP!#REF!,[29]BOP!$79:$79,[29]BOP!$81:$88,[29]BOP!#REF!</definedName>
    <definedName name="Z_9E0C4903_FFCC_11D1_98BA_00C04FC96ABD_.wvu.Rows" localSheetId="15" hidden="1">[29]BOP!$36:$36,[29]BOP!$44:$44,[29]BOP!$59:$59,[29]BOP!#REF!,[29]BOP!#REF!,[29]BOP!$79:$79,[29]BOP!$81:$88,[29]BOP!#REF!,[29]BOP!#REF!</definedName>
    <definedName name="Z_9E0C4903_FFCC_11D1_98BA_00C04FC96ABD_.wvu.Rows" localSheetId="1" hidden="1">[29]BOP!$36:$36,[29]BOP!$44:$44,[29]BOP!$59:$59,[29]BOP!#REF!,[29]BOP!#REF!,[29]BOP!$79:$79,[29]BOP!$81:$88,[29]BOP!#REF!,[29]BOP!#REF!</definedName>
    <definedName name="Z_9E0C4903_FFCC_11D1_98BA_00C04FC96ABD_.wvu.Rows" localSheetId="2" hidden="1">[29]BOP!$36:$36,[29]BOP!$44:$44,[29]BOP!$59:$59,[29]BOP!#REF!,[29]BOP!#REF!,[29]BOP!$79:$79,[29]BOP!$81:$88,[29]BOP!#REF!,[29]BOP!#REF!</definedName>
    <definedName name="Z_9E0C4903_FFCC_11D1_98BA_00C04FC96ABD_.wvu.Rows" hidden="1">[29]BOP!$36:$36,[29]BOP!$44:$44,[29]BOP!$59:$59,[29]BOP!#REF!,[29]BOP!#REF!,[29]BOP!$79:$79,[29]BOP!$81:$88,[29]BOP!#REF!,[29]BOP!#REF!</definedName>
    <definedName name="Z_9E0C4904_FFCC_11D1_98BA_00C04FC96ABD_.wvu.Rows" localSheetId="15" hidden="1">[29]BOP!$36:$36,[29]BOP!$44:$44,[29]BOP!$59:$59,[29]BOP!#REF!,[29]BOP!#REF!,[29]BOP!$79:$79,[29]BOP!$81:$88,[29]BOP!#REF!,[29]BOP!#REF!</definedName>
    <definedName name="Z_9E0C4904_FFCC_11D1_98BA_00C04FC96ABD_.wvu.Rows" localSheetId="1" hidden="1">[29]BOP!$36:$36,[29]BOP!$44:$44,[29]BOP!$59:$59,[29]BOP!#REF!,[29]BOP!#REF!,[29]BOP!$79:$79,[29]BOP!$81:$88,[29]BOP!#REF!,[29]BOP!#REF!</definedName>
    <definedName name="Z_9E0C4904_FFCC_11D1_98BA_00C04FC96ABD_.wvu.Rows" localSheetId="2" hidden="1">[29]BOP!$36:$36,[29]BOP!$44:$44,[29]BOP!$59:$59,[29]BOP!#REF!,[29]BOP!#REF!,[29]BOP!$79:$79,[29]BOP!$81:$88,[29]BOP!#REF!,[29]BOP!#REF!</definedName>
    <definedName name="Z_9E0C4904_FFCC_11D1_98BA_00C04FC96ABD_.wvu.Rows" hidden="1">[29]BOP!$36:$36,[29]BOP!$44:$44,[29]BOP!$59:$59,[29]BOP!#REF!,[29]BOP!#REF!,[29]BOP!$79:$79,[29]BOP!$81:$88,[29]BOP!#REF!,[29]BOP!#REF!</definedName>
    <definedName name="Z_9E0C4905_FFCC_11D1_98BA_00C04FC96ABD_.wvu.Rows" localSheetId="15" hidden="1">[29]BOP!$36:$36,[29]BOP!$44:$44,[29]BOP!$59:$59,[29]BOP!#REF!,[29]BOP!#REF!,[29]BOP!$79:$79</definedName>
    <definedName name="Z_9E0C4905_FFCC_11D1_98BA_00C04FC96ABD_.wvu.Rows" localSheetId="1" hidden="1">[29]BOP!$36:$36,[29]BOP!$44:$44,[29]BOP!$59:$59,[29]BOP!#REF!,[29]BOP!#REF!,[29]BOP!$79:$79</definedName>
    <definedName name="Z_9E0C4905_FFCC_11D1_98BA_00C04FC96ABD_.wvu.Rows" localSheetId="2" hidden="1">[29]BOP!$36:$36,[29]BOP!$44:$44,[29]BOP!$59:$59,[29]BOP!#REF!,[29]BOP!#REF!,[29]BOP!$79:$79</definedName>
    <definedName name="Z_9E0C4905_FFCC_11D1_98BA_00C04FC96ABD_.wvu.Rows" hidden="1">[29]BOP!$36:$36,[29]BOP!$44:$44,[29]BOP!$59:$59,[29]BOP!#REF!,[29]BOP!#REF!,[29]BOP!$79:$79</definedName>
    <definedName name="Z_B424DD41_AAD0_11D2_BFD1_00A02466506E_.wvu.PrintTitles" hidden="1">[36]SUMMARY!$B$1:$D$65536,[36]SUMMARY!$A$3:$IV$5</definedName>
    <definedName name="Z_B9EA8295_F3FD_47A8_BE41_0AECE5B86FD1_.wvu.PrintArea" localSheetId="4" hidden="1">'Π2 ΔΑΠΑΝΕΣ ΠΔΕ 2022'!$A$1:$G$44</definedName>
    <definedName name="Z_BC2BFA12_1C91_11D2_BFD2_00A02466506E_.wvu.PrintTitles" hidden="1">[36]SUMMARY!$B$1:$D$65536,[36]SUMMARY!$A$3:$IV$5</definedName>
    <definedName name="Z_C21FAE85_013A_11D2_98BD_00C04FC96ABD_.wvu.Rows" localSheetId="15" hidden="1">[29]BOP!$36:$36,[29]BOP!$44:$44,[29]BOP!$59:$59,[29]BOP!#REF!,[29]BOP!#REF!,[29]BOP!$81:$88</definedName>
    <definedName name="Z_C21FAE85_013A_11D2_98BD_00C04FC96ABD_.wvu.Rows" localSheetId="1" hidden="1">[29]BOP!$36:$36,[29]BOP!$44:$44,[29]BOP!$59:$59,[29]BOP!#REF!,[29]BOP!#REF!,[29]BOP!$81:$88</definedName>
    <definedName name="Z_C21FAE85_013A_11D2_98BD_00C04FC96ABD_.wvu.Rows" localSheetId="2" hidden="1">[29]BOP!$36:$36,[29]BOP!$44:$44,[29]BOP!$59:$59,[29]BOP!#REF!,[29]BOP!#REF!,[29]BOP!$81:$88</definedName>
    <definedName name="Z_C21FAE85_013A_11D2_98BD_00C04FC96ABD_.wvu.Rows" hidden="1">[29]BOP!$36:$36,[29]BOP!$44:$44,[29]BOP!$59:$59,[29]BOP!#REF!,[29]BOP!#REF!,[29]BOP!$81:$88</definedName>
    <definedName name="Z_C21FAE86_013A_11D2_98BD_00C04FC96ABD_.wvu.Rows" localSheetId="15" hidden="1">[29]BOP!$36:$36,[29]BOP!$44:$44,[29]BOP!$59:$59,[29]BOP!#REF!,[29]BOP!#REF!,[29]BOP!$81:$88</definedName>
    <definedName name="Z_C21FAE86_013A_11D2_98BD_00C04FC96ABD_.wvu.Rows" localSheetId="1" hidden="1">[29]BOP!$36:$36,[29]BOP!$44:$44,[29]BOP!$59:$59,[29]BOP!#REF!,[29]BOP!#REF!,[29]BOP!$81:$88</definedName>
    <definedName name="Z_C21FAE86_013A_11D2_98BD_00C04FC96ABD_.wvu.Rows" localSheetId="2" hidden="1">[29]BOP!$36:$36,[29]BOP!$44:$44,[29]BOP!$59:$59,[29]BOP!#REF!,[29]BOP!#REF!,[29]BOP!$81:$88</definedName>
    <definedName name="Z_C21FAE86_013A_11D2_98BD_00C04FC96ABD_.wvu.Rows" hidden="1">[29]BOP!$36:$36,[29]BOP!$44:$44,[29]BOP!$59:$59,[29]BOP!#REF!,[29]BOP!#REF!,[29]BOP!$81:$88</definedName>
    <definedName name="Z_C21FAE87_013A_11D2_98BD_00C04FC96ABD_.wvu.Rows" localSheetId="15" hidden="1">[29]BOP!$36:$36,[29]BOP!$44:$44,[29]BOP!$59:$59,[29]BOP!#REF!,[29]BOP!#REF!,[29]BOP!$81:$88</definedName>
    <definedName name="Z_C21FAE87_013A_11D2_98BD_00C04FC96ABD_.wvu.Rows" localSheetId="1" hidden="1">[29]BOP!$36:$36,[29]BOP!$44:$44,[29]BOP!$59:$59,[29]BOP!#REF!,[29]BOP!#REF!,[29]BOP!$81:$88</definedName>
    <definedName name="Z_C21FAE87_013A_11D2_98BD_00C04FC96ABD_.wvu.Rows" localSheetId="2" hidden="1">[29]BOP!$36:$36,[29]BOP!$44:$44,[29]BOP!$59:$59,[29]BOP!#REF!,[29]BOP!#REF!,[29]BOP!$81:$88</definedName>
    <definedName name="Z_C21FAE87_013A_11D2_98BD_00C04FC96ABD_.wvu.Rows" hidden="1">[29]BOP!$36:$36,[29]BOP!$44:$44,[29]BOP!$59:$59,[29]BOP!#REF!,[29]BOP!#REF!,[29]BOP!$81:$88</definedName>
    <definedName name="Z_C21FAE88_013A_11D2_98BD_00C04FC96ABD_.wvu.Rows" localSheetId="15" hidden="1">[29]BOP!$36:$36,[29]BOP!$44:$44,[29]BOP!$59:$59,[29]BOP!#REF!,[29]BOP!#REF!,[29]BOP!$81:$88</definedName>
    <definedName name="Z_C21FAE88_013A_11D2_98BD_00C04FC96ABD_.wvu.Rows" localSheetId="1" hidden="1">[29]BOP!$36:$36,[29]BOP!$44:$44,[29]BOP!$59:$59,[29]BOP!#REF!,[29]BOP!#REF!,[29]BOP!$81:$88</definedName>
    <definedName name="Z_C21FAE88_013A_11D2_98BD_00C04FC96ABD_.wvu.Rows" localSheetId="2" hidden="1">[29]BOP!$36:$36,[29]BOP!$44:$44,[29]BOP!$59:$59,[29]BOP!#REF!,[29]BOP!#REF!,[29]BOP!$81:$88</definedName>
    <definedName name="Z_C21FAE88_013A_11D2_98BD_00C04FC96ABD_.wvu.Rows" hidden="1">[29]BOP!$36:$36,[29]BOP!$44:$44,[29]BOP!$59:$59,[29]BOP!#REF!,[29]BOP!#REF!,[29]BOP!$81:$88</definedName>
    <definedName name="Z_C21FAE89_013A_11D2_98BD_00C04FC96ABD_.wvu.Rows" localSheetId="15" hidden="1">[29]BOP!$36:$36,[29]BOP!$44:$44,[29]BOP!$59:$59,[29]BOP!#REF!,[29]BOP!#REF!,[29]BOP!$79:$79,[29]BOP!$81:$88,[29]BOP!#REF!</definedName>
    <definedName name="Z_C21FAE89_013A_11D2_98BD_00C04FC96ABD_.wvu.Rows" localSheetId="1" hidden="1">[29]BOP!$36:$36,[29]BOP!$44:$44,[29]BOP!$59:$59,[29]BOP!#REF!,[29]BOP!#REF!,[29]BOP!$79:$79,[29]BOP!$81:$88,[29]BOP!#REF!</definedName>
    <definedName name="Z_C21FAE89_013A_11D2_98BD_00C04FC96ABD_.wvu.Rows" localSheetId="2" hidden="1">[29]BOP!$36:$36,[29]BOP!$44:$44,[29]BOP!$59:$59,[29]BOP!#REF!,[29]BOP!#REF!,[29]BOP!$79:$79,[29]BOP!$81:$88,[29]BOP!#REF!</definedName>
    <definedName name="Z_C21FAE89_013A_11D2_98BD_00C04FC96ABD_.wvu.Rows" hidden="1">[29]BOP!$36:$36,[29]BOP!$44:$44,[29]BOP!$59:$59,[29]BOP!#REF!,[29]BOP!#REF!,[29]BOP!$79:$79,[29]BOP!$81:$88,[29]BOP!#REF!</definedName>
    <definedName name="Z_C21FAE8A_013A_11D2_98BD_00C04FC96ABD_.wvu.Rows" localSheetId="15" hidden="1">[29]BOP!$36:$36,[29]BOP!$44:$44,[29]BOP!$59:$59,[29]BOP!#REF!,[29]BOP!#REF!,[29]BOP!$79:$79,[29]BOP!$81:$88</definedName>
    <definedName name="Z_C21FAE8A_013A_11D2_98BD_00C04FC96ABD_.wvu.Rows" localSheetId="1" hidden="1">[29]BOP!$36:$36,[29]BOP!$44:$44,[29]BOP!$59:$59,[29]BOP!#REF!,[29]BOP!#REF!,[29]BOP!$79:$79,[29]BOP!$81:$88</definedName>
    <definedName name="Z_C21FAE8A_013A_11D2_98BD_00C04FC96ABD_.wvu.Rows" localSheetId="2" hidden="1">[29]BOP!$36:$36,[29]BOP!$44:$44,[29]BOP!$59:$59,[29]BOP!#REF!,[29]BOP!#REF!,[29]BOP!$79:$79,[29]BOP!$81:$88</definedName>
    <definedName name="Z_C21FAE8A_013A_11D2_98BD_00C04FC96ABD_.wvu.Rows" hidden="1">[29]BOP!$36:$36,[29]BOP!$44:$44,[29]BOP!$59:$59,[29]BOP!#REF!,[29]BOP!#REF!,[29]BOP!$79:$79,[29]BOP!$81:$88</definedName>
    <definedName name="Z_C21FAE8B_013A_11D2_98BD_00C04FC96ABD_.wvu.Rows" localSheetId="15" hidden="1">[29]BOP!$36:$36,[29]BOP!$44:$44,[29]BOP!$59:$59,[29]BOP!#REF!,[29]BOP!#REF!,[29]BOP!$79:$79,[29]BOP!#REF!</definedName>
    <definedName name="Z_C21FAE8B_013A_11D2_98BD_00C04FC96ABD_.wvu.Rows" localSheetId="1" hidden="1">[29]BOP!$36:$36,[29]BOP!$44:$44,[29]BOP!$59:$59,[29]BOP!#REF!,[29]BOP!#REF!,[29]BOP!$79:$79,[29]BOP!#REF!</definedName>
    <definedName name="Z_C21FAE8B_013A_11D2_98BD_00C04FC96ABD_.wvu.Rows" localSheetId="2" hidden="1">[29]BOP!$36:$36,[29]BOP!$44:$44,[29]BOP!$59:$59,[29]BOP!#REF!,[29]BOP!#REF!,[29]BOP!$79:$79,[29]BOP!#REF!</definedName>
    <definedName name="Z_C21FAE8B_013A_11D2_98BD_00C04FC96ABD_.wvu.Rows" localSheetId="3" hidden="1">[29]BOP!$36:$36,[29]BOP!$44:$44,[29]BOP!$59:$59,[29]BOP!#REF!,[29]BOP!#REF!,[29]BOP!$79:$79,[29]BOP!#REF!</definedName>
    <definedName name="Z_C21FAE8B_013A_11D2_98BD_00C04FC96ABD_.wvu.Rows" localSheetId="4" hidden="1">[29]BOP!$36:$36,[29]BOP!$44:$44,[29]BOP!$59:$59,[29]BOP!#REF!,[29]BOP!#REF!,[29]BOP!$79:$79,[29]BOP!#REF!</definedName>
    <definedName name="Z_C21FAE8B_013A_11D2_98BD_00C04FC96ABD_.wvu.Rows" localSheetId="5" hidden="1">[29]BOP!$36:$36,[29]BOP!$44:$44,[29]BOP!$59:$59,[29]BOP!#REF!,[29]BOP!#REF!,[29]BOP!$79:$79,[29]BOP!#REF!</definedName>
    <definedName name="Z_C21FAE8B_013A_11D2_98BD_00C04FC96ABD_.wvu.Rows" localSheetId="13" hidden="1">[29]BOP!$36:$36,[29]BOP!$44:$44,[29]BOP!$59:$59,[29]BOP!#REF!,[29]BOP!#REF!,[29]BOP!$79:$79,[29]BOP!#REF!</definedName>
    <definedName name="Z_C21FAE8B_013A_11D2_98BD_00C04FC96ABD_.wvu.Rows" localSheetId="14" hidden="1">[29]BOP!$36:$36,[29]BOP!$44:$44,[29]BOP!$59:$59,[29]BOP!#REF!,[29]BOP!#REF!,[29]BOP!$79:$79,[29]BOP!#REF!</definedName>
    <definedName name="Z_C21FAE8B_013A_11D2_98BD_00C04FC96ABD_.wvu.Rows" hidden="1">[29]BOP!$36:$36,[29]BOP!$44:$44,[29]BOP!$59:$59,[29]BOP!#REF!,[29]BOP!#REF!,[29]BOP!$79:$79,[29]BOP!#REF!</definedName>
    <definedName name="Z_C21FAE8C_013A_11D2_98BD_00C04FC96ABD_.wvu.Rows" localSheetId="15" hidden="1">[29]BOP!$36:$36,[29]BOP!$44:$44,[29]BOP!$59:$59,[29]BOP!#REF!,[29]BOP!#REF!,[29]BOP!$79:$79,[29]BOP!$81:$88,[29]BOP!#REF!</definedName>
    <definedName name="Z_C21FAE8C_013A_11D2_98BD_00C04FC96ABD_.wvu.Rows" localSheetId="1" hidden="1">[29]BOP!$36:$36,[29]BOP!$44:$44,[29]BOP!$59:$59,[29]BOP!#REF!,[29]BOP!#REF!,[29]BOP!$79:$79,[29]BOP!$81:$88,[29]BOP!#REF!</definedName>
    <definedName name="Z_C21FAE8C_013A_11D2_98BD_00C04FC96ABD_.wvu.Rows" localSheetId="2" hidden="1">[29]BOP!$36:$36,[29]BOP!$44:$44,[29]BOP!$59:$59,[29]BOP!#REF!,[29]BOP!#REF!,[29]BOP!$79:$79,[29]BOP!$81:$88,[29]BOP!#REF!</definedName>
    <definedName name="Z_C21FAE8C_013A_11D2_98BD_00C04FC96ABD_.wvu.Rows" hidden="1">[29]BOP!$36:$36,[29]BOP!$44:$44,[29]BOP!$59:$59,[29]BOP!#REF!,[29]BOP!#REF!,[29]BOP!$79:$79,[29]BOP!$81:$88,[29]BOP!#REF!</definedName>
    <definedName name="Z_C21FAE8D_013A_11D2_98BD_00C04FC96ABD_.wvu.Rows" localSheetId="15" hidden="1">[29]BOP!$36:$36,[29]BOP!$44:$44,[29]BOP!$59:$59,[29]BOP!#REF!,[29]BOP!#REF!,[29]BOP!$79:$79,[29]BOP!$81:$88,[29]BOP!#REF!</definedName>
    <definedName name="Z_C21FAE8D_013A_11D2_98BD_00C04FC96ABD_.wvu.Rows" localSheetId="1" hidden="1">[29]BOP!$36:$36,[29]BOP!$44:$44,[29]BOP!$59:$59,[29]BOP!#REF!,[29]BOP!#REF!,[29]BOP!$79:$79,[29]BOP!$81:$88,[29]BOP!#REF!</definedName>
    <definedName name="Z_C21FAE8D_013A_11D2_98BD_00C04FC96ABD_.wvu.Rows" localSheetId="2" hidden="1">[29]BOP!$36:$36,[29]BOP!$44:$44,[29]BOP!$59:$59,[29]BOP!#REF!,[29]BOP!#REF!,[29]BOP!$79:$79,[29]BOP!$81:$88,[29]BOP!#REF!</definedName>
    <definedName name="Z_C21FAE8D_013A_11D2_98BD_00C04FC96ABD_.wvu.Rows" hidden="1">[29]BOP!$36:$36,[29]BOP!$44:$44,[29]BOP!$59:$59,[29]BOP!#REF!,[29]BOP!#REF!,[29]BOP!$79:$79,[29]BOP!$81:$88,[29]BOP!#REF!</definedName>
    <definedName name="Z_C21FAE8E_013A_11D2_98BD_00C04FC96ABD_.wvu.Rows" localSheetId="15" hidden="1">[29]BOP!$36:$36,[29]BOP!$44:$44,[29]BOP!$59:$59,[29]BOP!#REF!,[29]BOP!#REF!,[29]BOP!$79:$79,[29]BOP!$81:$88,[29]BOP!#REF!</definedName>
    <definedName name="Z_C21FAE8E_013A_11D2_98BD_00C04FC96ABD_.wvu.Rows" localSheetId="1" hidden="1">[29]BOP!$36:$36,[29]BOP!$44:$44,[29]BOP!$59:$59,[29]BOP!#REF!,[29]BOP!#REF!,[29]BOP!$79:$79,[29]BOP!$81:$88,[29]BOP!#REF!</definedName>
    <definedName name="Z_C21FAE8E_013A_11D2_98BD_00C04FC96ABD_.wvu.Rows" localSheetId="2" hidden="1">[29]BOP!$36:$36,[29]BOP!$44:$44,[29]BOP!$59:$59,[29]BOP!#REF!,[29]BOP!#REF!,[29]BOP!$79:$79,[29]BOP!$81:$88,[29]BOP!#REF!</definedName>
    <definedName name="Z_C21FAE8E_013A_11D2_98BD_00C04FC96ABD_.wvu.Rows" hidden="1">[29]BOP!$36:$36,[29]BOP!$44:$44,[29]BOP!$59:$59,[29]BOP!#REF!,[29]BOP!#REF!,[29]BOP!$79:$79,[29]BOP!$81:$88,[29]BOP!#REF!</definedName>
    <definedName name="Z_C21FAE90_013A_11D2_98BD_00C04FC96ABD_.wvu.Rows" localSheetId="15" hidden="1">[29]BOP!$36:$36,[29]BOP!$44:$44,[29]BOP!$59:$59,[29]BOP!#REF!,[29]BOP!#REF!,[29]BOP!$79:$79,[29]BOP!$81:$88,[29]BOP!#REF!,[29]BOP!#REF!</definedName>
    <definedName name="Z_C21FAE90_013A_11D2_98BD_00C04FC96ABD_.wvu.Rows" localSheetId="1" hidden="1">[29]BOP!$36:$36,[29]BOP!$44:$44,[29]BOP!$59:$59,[29]BOP!#REF!,[29]BOP!#REF!,[29]BOP!$79:$79,[29]BOP!$81:$88,[29]BOP!#REF!,[29]BOP!#REF!</definedName>
    <definedName name="Z_C21FAE90_013A_11D2_98BD_00C04FC96ABD_.wvu.Rows" localSheetId="2" hidden="1">[29]BOP!$36:$36,[29]BOP!$44:$44,[29]BOP!$59:$59,[29]BOP!#REF!,[29]BOP!#REF!,[29]BOP!$79:$79,[29]BOP!$81:$88,[29]BOP!#REF!,[29]BOP!#REF!</definedName>
    <definedName name="Z_C21FAE90_013A_11D2_98BD_00C04FC96ABD_.wvu.Rows" hidden="1">[29]BOP!$36:$36,[29]BOP!$44:$44,[29]BOP!$59:$59,[29]BOP!#REF!,[29]BOP!#REF!,[29]BOP!$79:$79,[29]BOP!$81:$88,[29]BOP!#REF!,[29]BOP!#REF!</definedName>
    <definedName name="Z_C21FAE91_013A_11D2_98BD_00C04FC96ABD_.wvu.Rows" localSheetId="15" hidden="1">[29]BOP!$36:$36,[29]BOP!$44:$44,[29]BOP!$59:$59,[29]BOP!#REF!,[29]BOP!#REF!,[29]BOP!$79:$79,[29]BOP!$81:$88,[29]BOP!#REF!,[29]BOP!#REF!</definedName>
    <definedName name="Z_C21FAE91_013A_11D2_98BD_00C04FC96ABD_.wvu.Rows" localSheetId="1" hidden="1">[29]BOP!$36:$36,[29]BOP!$44:$44,[29]BOP!$59:$59,[29]BOP!#REF!,[29]BOP!#REF!,[29]BOP!$79:$79,[29]BOP!$81:$88,[29]BOP!#REF!,[29]BOP!#REF!</definedName>
    <definedName name="Z_C21FAE91_013A_11D2_98BD_00C04FC96ABD_.wvu.Rows" localSheetId="2" hidden="1">[29]BOP!$36:$36,[29]BOP!$44:$44,[29]BOP!$59:$59,[29]BOP!#REF!,[29]BOP!#REF!,[29]BOP!$79:$79,[29]BOP!$81:$88,[29]BOP!#REF!,[29]BOP!#REF!</definedName>
    <definedName name="Z_C21FAE91_013A_11D2_98BD_00C04FC96ABD_.wvu.Rows" hidden="1">[29]BOP!$36:$36,[29]BOP!$44:$44,[29]BOP!$59:$59,[29]BOP!#REF!,[29]BOP!#REF!,[29]BOP!$79:$79,[29]BOP!$81:$88,[29]BOP!#REF!,[29]BOP!#REF!</definedName>
    <definedName name="Z_C21FAE92_013A_11D2_98BD_00C04FC96ABD_.wvu.Rows" localSheetId="15" hidden="1">[29]BOP!$36:$36,[29]BOP!$44:$44,[29]BOP!$59:$59,[29]BOP!#REF!,[29]BOP!#REF!,[29]BOP!$79:$79</definedName>
    <definedName name="Z_C21FAE92_013A_11D2_98BD_00C04FC96ABD_.wvu.Rows" localSheetId="1" hidden="1">[29]BOP!$36:$36,[29]BOP!$44:$44,[29]BOP!$59:$59,[29]BOP!#REF!,[29]BOP!#REF!,[29]BOP!$79:$79</definedName>
    <definedName name="Z_C21FAE92_013A_11D2_98BD_00C04FC96ABD_.wvu.Rows" localSheetId="2" hidden="1">[29]BOP!$36:$36,[29]BOP!$44:$44,[29]BOP!$59:$59,[29]BOP!#REF!,[29]BOP!#REF!,[29]BOP!$79:$79</definedName>
    <definedName name="Z_C21FAE92_013A_11D2_98BD_00C04FC96ABD_.wvu.Rows" hidden="1">[29]BOP!$36:$36,[29]BOP!$44:$44,[29]BOP!$59:$59,[29]BOP!#REF!,[29]BOP!#REF!,[29]BOP!$79:$79</definedName>
    <definedName name="Z_CF25EF4A_FFAB_11D1_98B7_00C04FC96ABD_.wvu.Rows" localSheetId="15" hidden="1">[29]BOP!$36:$36,[29]BOP!$44:$44,[29]BOP!$59:$59,[29]BOP!#REF!,[29]BOP!#REF!,[29]BOP!$81:$88</definedName>
    <definedName name="Z_CF25EF4A_FFAB_11D1_98B7_00C04FC96ABD_.wvu.Rows" localSheetId="1" hidden="1">[29]BOP!$36:$36,[29]BOP!$44:$44,[29]BOP!$59:$59,[29]BOP!#REF!,[29]BOP!#REF!,[29]BOP!$81:$88</definedName>
    <definedName name="Z_CF25EF4A_FFAB_11D1_98B7_00C04FC96ABD_.wvu.Rows" localSheetId="2" hidden="1">[29]BOP!$36:$36,[29]BOP!$44:$44,[29]BOP!$59:$59,[29]BOP!#REF!,[29]BOP!#REF!,[29]BOP!$81:$88</definedName>
    <definedName name="Z_CF25EF4A_FFAB_11D1_98B7_00C04FC96ABD_.wvu.Rows" hidden="1">[29]BOP!$36:$36,[29]BOP!$44:$44,[29]BOP!$59:$59,[29]BOP!#REF!,[29]BOP!#REF!,[29]BOP!$81:$88</definedName>
    <definedName name="Z_CF25EF4B_FFAB_11D1_98B7_00C04FC96ABD_.wvu.Rows" localSheetId="15" hidden="1">[29]BOP!$36:$36,[29]BOP!$44:$44,[29]BOP!$59:$59,[29]BOP!#REF!,[29]BOP!#REF!,[29]BOP!$81:$88</definedName>
    <definedName name="Z_CF25EF4B_FFAB_11D1_98B7_00C04FC96ABD_.wvu.Rows" localSheetId="1" hidden="1">[29]BOP!$36:$36,[29]BOP!$44:$44,[29]BOP!$59:$59,[29]BOP!#REF!,[29]BOP!#REF!,[29]BOP!$81:$88</definedName>
    <definedName name="Z_CF25EF4B_FFAB_11D1_98B7_00C04FC96ABD_.wvu.Rows" localSheetId="2" hidden="1">[29]BOP!$36:$36,[29]BOP!$44:$44,[29]BOP!$59:$59,[29]BOP!#REF!,[29]BOP!#REF!,[29]BOP!$81:$88</definedName>
    <definedName name="Z_CF25EF4B_FFAB_11D1_98B7_00C04FC96ABD_.wvu.Rows" hidden="1">[29]BOP!$36:$36,[29]BOP!$44:$44,[29]BOP!$59:$59,[29]BOP!#REF!,[29]BOP!#REF!,[29]BOP!$81:$88</definedName>
    <definedName name="Z_CF25EF4C_FFAB_11D1_98B7_00C04FC96ABD_.wvu.Rows" localSheetId="15" hidden="1">[29]BOP!$36:$36,[29]BOP!$44:$44,[29]BOP!$59:$59,[29]BOP!#REF!,[29]BOP!#REF!,[29]BOP!$81:$88</definedName>
    <definedName name="Z_CF25EF4C_FFAB_11D1_98B7_00C04FC96ABD_.wvu.Rows" localSheetId="1" hidden="1">[29]BOP!$36:$36,[29]BOP!$44:$44,[29]BOP!$59:$59,[29]BOP!#REF!,[29]BOP!#REF!,[29]BOP!$81:$88</definedName>
    <definedName name="Z_CF25EF4C_FFAB_11D1_98B7_00C04FC96ABD_.wvu.Rows" localSheetId="2" hidden="1">[29]BOP!$36:$36,[29]BOP!$44:$44,[29]BOP!$59:$59,[29]BOP!#REF!,[29]BOP!#REF!,[29]BOP!$81:$88</definedName>
    <definedName name="Z_CF25EF4C_FFAB_11D1_98B7_00C04FC96ABD_.wvu.Rows" hidden="1">[29]BOP!$36:$36,[29]BOP!$44:$44,[29]BOP!$59:$59,[29]BOP!#REF!,[29]BOP!#REF!,[29]BOP!$81:$88</definedName>
    <definedName name="Z_CF25EF4D_FFAB_11D1_98B7_00C04FC96ABD_.wvu.Rows" localSheetId="15" hidden="1">[29]BOP!$36:$36,[29]BOP!$44:$44,[29]BOP!$59:$59,[29]BOP!#REF!,[29]BOP!#REF!,[29]BOP!$81:$88</definedName>
    <definedName name="Z_CF25EF4D_FFAB_11D1_98B7_00C04FC96ABD_.wvu.Rows" localSheetId="1" hidden="1">[29]BOP!$36:$36,[29]BOP!$44:$44,[29]BOP!$59:$59,[29]BOP!#REF!,[29]BOP!#REF!,[29]BOP!$81:$88</definedName>
    <definedName name="Z_CF25EF4D_FFAB_11D1_98B7_00C04FC96ABD_.wvu.Rows" localSheetId="2" hidden="1">[29]BOP!$36:$36,[29]BOP!$44:$44,[29]BOP!$59:$59,[29]BOP!#REF!,[29]BOP!#REF!,[29]BOP!$81:$88</definedName>
    <definedName name="Z_CF25EF4D_FFAB_11D1_98B7_00C04FC96ABD_.wvu.Rows" hidden="1">[29]BOP!$36:$36,[29]BOP!$44:$44,[29]BOP!$59:$59,[29]BOP!#REF!,[29]BOP!#REF!,[29]BOP!$81:$88</definedName>
    <definedName name="Z_CF25EF4E_FFAB_11D1_98B7_00C04FC96ABD_.wvu.Rows" localSheetId="15" hidden="1">[29]BOP!$36:$36,[29]BOP!$44:$44,[29]BOP!$59:$59,[29]BOP!#REF!,[29]BOP!#REF!,[29]BOP!$79:$79,[29]BOP!$81:$88,[29]BOP!#REF!</definedName>
    <definedName name="Z_CF25EF4E_FFAB_11D1_98B7_00C04FC96ABD_.wvu.Rows" localSheetId="1" hidden="1">[29]BOP!$36:$36,[29]BOP!$44:$44,[29]BOP!$59:$59,[29]BOP!#REF!,[29]BOP!#REF!,[29]BOP!$79:$79,[29]BOP!$81:$88,[29]BOP!#REF!</definedName>
    <definedName name="Z_CF25EF4E_FFAB_11D1_98B7_00C04FC96ABD_.wvu.Rows" localSheetId="2" hidden="1">[29]BOP!$36:$36,[29]BOP!$44:$44,[29]BOP!$59:$59,[29]BOP!#REF!,[29]BOP!#REF!,[29]BOP!$79:$79,[29]BOP!$81:$88,[29]BOP!#REF!</definedName>
    <definedName name="Z_CF25EF4E_FFAB_11D1_98B7_00C04FC96ABD_.wvu.Rows" hidden="1">[29]BOP!$36:$36,[29]BOP!$44:$44,[29]BOP!$59:$59,[29]BOP!#REF!,[29]BOP!#REF!,[29]BOP!$79:$79,[29]BOP!$81:$88,[29]BOP!#REF!</definedName>
    <definedName name="Z_CF25EF4F_FFAB_11D1_98B7_00C04FC96ABD_.wvu.Rows" localSheetId="15" hidden="1">[29]BOP!$36:$36,[29]BOP!$44:$44,[29]BOP!$59:$59,[29]BOP!#REF!,[29]BOP!#REF!,[29]BOP!$79:$79,[29]BOP!$81:$88</definedName>
    <definedName name="Z_CF25EF4F_FFAB_11D1_98B7_00C04FC96ABD_.wvu.Rows" localSheetId="1" hidden="1">[29]BOP!$36:$36,[29]BOP!$44:$44,[29]BOP!$59:$59,[29]BOP!#REF!,[29]BOP!#REF!,[29]BOP!$79:$79,[29]BOP!$81:$88</definedName>
    <definedName name="Z_CF25EF4F_FFAB_11D1_98B7_00C04FC96ABD_.wvu.Rows" localSheetId="2" hidden="1">[29]BOP!$36:$36,[29]BOP!$44:$44,[29]BOP!$59:$59,[29]BOP!#REF!,[29]BOP!#REF!,[29]BOP!$79:$79,[29]BOP!$81:$88</definedName>
    <definedName name="Z_CF25EF4F_FFAB_11D1_98B7_00C04FC96ABD_.wvu.Rows" hidden="1">[29]BOP!$36:$36,[29]BOP!$44:$44,[29]BOP!$59:$59,[29]BOP!#REF!,[29]BOP!#REF!,[29]BOP!$79:$79,[29]BOP!$81:$88</definedName>
    <definedName name="Z_CF25EF50_FFAB_11D1_98B7_00C04FC96ABD_.wvu.Rows" localSheetId="15" hidden="1">[29]BOP!$36:$36,[29]BOP!$44:$44,[29]BOP!$59:$59,[29]BOP!#REF!,[29]BOP!#REF!,[29]BOP!$79:$79,[29]BOP!#REF!</definedName>
    <definedName name="Z_CF25EF50_FFAB_11D1_98B7_00C04FC96ABD_.wvu.Rows" localSheetId="1" hidden="1">[29]BOP!$36:$36,[29]BOP!$44:$44,[29]BOP!$59:$59,[29]BOP!#REF!,[29]BOP!#REF!,[29]BOP!$79:$79,[29]BOP!#REF!</definedName>
    <definedName name="Z_CF25EF50_FFAB_11D1_98B7_00C04FC96ABD_.wvu.Rows" localSheetId="2" hidden="1">[29]BOP!$36:$36,[29]BOP!$44:$44,[29]BOP!$59:$59,[29]BOP!#REF!,[29]BOP!#REF!,[29]BOP!$79:$79,[29]BOP!#REF!</definedName>
    <definedName name="Z_CF25EF50_FFAB_11D1_98B7_00C04FC96ABD_.wvu.Rows" localSheetId="3" hidden="1">[29]BOP!$36:$36,[29]BOP!$44:$44,[29]BOP!$59:$59,[29]BOP!#REF!,[29]BOP!#REF!,[29]BOP!$79:$79,[29]BOP!#REF!</definedName>
    <definedName name="Z_CF25EF50_FFAB_11D1_98B7_00C04FC96ABD_.wvu.Rows" localSheetId="4" hidden="1">[29]BOP!$36:$36,[29]BOP!$44:$44,[29]BOP!$59:$59,[29]BOP!#REF!,[29]BOP!#REF!,[29]BOP!$79:$79,[29]BOP!#REF!</definedName>
    <definedName name="Z_CF25EF50_FFAB_11D1_98B7_00C04FC96ABD_.wvu.Rows" localSheetId="5" hidden="1">[29]BOP!$36:$36,[29]BOP!$44:$44,[29]BOP!$59:$59,[29]BOP!#REF!,[29]BOP!#REF!,[29]BOP!$79:$79,[29]BOP!#REF!</definedName>
    <definedName name="Z_CF25EF50_FFAB_11D1_98B7_00C04FC96ABD_.wvu.Rows" localSheetId="13" hidden="1">[29]BOP!$36:$36,[29]BOP!$44:$44,[29]BOP!$59:$59,[29]BOP!#REF!,[29]BOP!#REF!,[29]BOP!$79:$79,[29]BOP!#REF!</definedName>
    <definedName name="Z_CF25EF50_FFAB_11D1_98B7_00C04FC96ABD_.wvu.Rows" localSheetId="14" hidden="1">[29]BOP!$36:$36,[29]BOP!$44:$44,[29]BOP!$59:$59,[29]BOP!#REF!,[29]BOP!#REF!,[29]BOP!$79:$79,[29]BOP!#REF!</definedName>
    <definedName name="Z_CF25EF50_FFAB_11D1_98B7_00C04FC96ABD_.wvu.Rows" hidden="1">[29]BOP!$36:$36,[29]BOP!$44:$44,[29]BOP!$59:$59,[29]BOP!#REF!,[29]BOP!#REF!,[29]BOP!$79:$79,[29]BOP!#REF!</definedName>
    <definedName name="Z_CF25EF51_FFAB_11D1_98B7_00C04FC96ABD_.wvu.Rows" localSheetId="15" hidden="1">[29]BOP!$36:$36,[29]BOP!$44:$44,[29]BOP!$59:$59,[29]BOP!#REF!,[29]BOP!#REF!,[29]BOP!$79:$79,[29]BOP!$81:$88,[29]BOP!#REF!</definedName>
    <definedName name="Z_CF25EF51_FFAB_11D1_98B7_00C04FC96ABD_.wvu.Rows" localSheetId="1" hidden="1">[29]BOP!$36:$36,[29]BOP!$44:$44,[29]BOP!$59:$59,[29]BOP!#REF!,[29]BOP!#REF!,[29]BOP!$79:$79,[29]BOP!$81:$88,[29]BOP!#REF!</definedName>
    <definedName name="Z_CF25EF51_FFAB_11D1_98B7_00C04FC96ABD_.wvu.Rows" localSheetId="2" hidden="1">[29]BOP!$36:$36,[29]BOP!$44:$44,[29]BOP!$59:$59,[29]BOP!#REF!,[29]BOP!#REF!,[29]BOP!$79:$79,[29]BOP!$81:$88,[29]BOP!#REF!</definedName>
    <definedName name="Z_CF25EF51_FFAB_11D1_98B7_00C04FC96ABD_.wvu.Rows" hidden="1">[29]BOP!$36:$36,[29]BOP!$44:$44,[29]BOP!$59:$59,[29]BOP!#REF!,[29]BOP!#REF!,[29]BOP!$79:$79,[29]BOP!$81:$88,[29]BOP!#REF!</definedName>
    <definedName name="Z_CF25EF52_FFAB_11D1_98B7_00C04FC96ABD_.wvu.Rows" localSheetId="15" hidden="1">[29]BOP!$36:$36,[29]BOP!$44:$44,[29]BOP!$59:$59,[29]BOP!#REF!,[29]BOP!#REF!,[29]BOP!$79:$79,[29]BOP!$81:$88,[29]BOP!#REF!</definedName>
    <definedName name="Z_CF25EF52_FFAB_11D1_98B7_00C04FC96ABD_.wvu.Rows" localSheetId="1" hidden="1">[29]BOP!$36:$36,[29]BOP!$44:$44,[29]BOP!$59:$59,[29]BOP!#REF!,[29]BOP!#REF!,[29]BOP!$79:$79,[29]BOP!$81:$88,[29]BOP!#REF!</definedName>
    <definedName name="Z_CF25EF52_FFAB_11D1_98B7_00C04FC96ABD_.wvu.Rows" localSheetId="2" hidden="1">[29]BOP!$36:$36,[29]BOP!$44:$44,[29]BOP!$59:$59,[29]BOP!#REF!,[29]BOP!#REF!,[29]BOP!$79:$79,[29]BOP!$81:$88,[29]BOP!#REF!</definedName>
    <definedName name="Z_CF25EF52_FFAB_11D1_98B7_00C04FC96ABD_.wvu.Rows" hidden="1">[29]BOP!$36:$36,[29]BOP!$44:$44,[29]BOP!$59:$59,[29]BOP!#REF!,[29]BOP!#REF!,[29]BOP!$79:$79,[29]BOP!$81:$88,[29]BOP!#REF!</definedName>
    <definedName name="Z_CF25EF53_FFAB_11D1_98B7_00C04FC96ABD_.wvu.Rows" localSheetId="15" hidden="1">[29]BOP!$36:$36,[29]BOP!$44:$44,[29]BOP!$59:$59,[29]BOP!#REF!,[29]BOP!#REF!,[29]BOP!$79:$79,[29]BOP!$81:$88,[29]BOP!#REF!</definedName>
    <definedName name="Z_CF25EF53_FFAB_11D1_98B7_00C04FC96ABD_.wvu.Rows" localSheetId="1" hidden="1">[29]BOP!$36:$36,[29]BOP!$44:$44,[29]BOP!$59:$59,[29]BOP!#REF!,[29]BOP!#REF!,[29]BOP!$79:$79,[29]BOP!$81:$88,[29]BOP!#REF!</definedName>
    <definedName name="Z_CF25EF53_FFAB_11D1_98B7_00C04FC96ABD_.wvu.Rows" localSheetId="2" hidden="1">[29]BOP!$36:$36,[29]BOP!$44:$44,[29]BOP!$59:$59,[29]BOP!#REF!,[29]BOP!#REF!,[29]BOP!$79:$79,[29]BOP!$81:$88,[29]BOP!#REF!</definedName>
    <definedName name="Z_CF25EF53_FFAB_11D1_98B7_00C04FC96ABD_.wvu.Rows" hidden="1">[29]BOP!$36:$36,[29]BOP!$44:$44,[29]BOP!$59:$59,[29]BOP!#REF!,[29]BOP!#REF!,[29]BOP!$79:$79,[29]BOP!$81:$88,[29]BOP!#REF!</definedName>
    <definedName name="Z_CF25EF55_FFAB_11D1_98B7_00C04FC96ABD_.wvu.Rows" localSheetId="15" hidden="1">[29]BOP!$36:$36,[29]BOP!$44:$44,[29]BOP!$59:$59,[29]BOP!#REF!,[29]BOP!#REF!,[29]BOP!$79:$79,[29]BOP!$81:$88,[29]BOP!#REF!,[29]BOP!#REF!</definedName>
    <definedName name="Z_CF25EF55_FFAB_11D1_98B7_00C04FC96ABD_.wvu.Rows" localSheetId="1" hidden="1">[29]BOP!$36:$36,[29]BOP!$44:$44,[29]BOP!$59:$59,[29]BOP!#REF!,[29]BOP!#REF!,[29]BOP!$79:$79,[29]BOP!$81:$88,[29]BOP!#REF!,[29]BOP!#REF!</definedName>
    <definedName name="Z_CF25EF55_FFAB_11D1_98B7_00C04FC96ABD_.wvu.Rows" localSheetId="2" hidden="1">[29]BOP!$36:$36,[29]BOP!$44:$44,[29]BOP!$59:$59,[29]BOP!#REF!,[29]BOP!#REF!,[29]BOP!$79:$79,[29]BOP!$81:$88,[29]BOP!#REF!,[29]BOP!#REF!</definedName>
    <definedName name="Z_CF25EF55_FFAB_11D1_98B7_00C04FC96ABD_.wvu.Rows" hidden="1">[29]BOP!$36:$36,[29]BOP!$44:$44,[29]BOP!$59:$59,[29]BOP!#REF!,[29]BOP!#REF!,[29]BOP!$79:$79,[29]BOP!$81:$88,[29]BOP!#REF!,[29]BOP!#REF!</definedName>
    <definedName name="Z_CF25EF56_FFAB_11D1_98B7_00C04FC96ABD_.wvu.Rows" localSheetId="15" hidden="1">[29]BOP!$36:$36,[29]BOP!$44:$44,[29]BOP!$59:$59,[29]BOP!#REF!,[29]BOP!#REF!,[29]BOP!$79:$79,[29]BOP!$81:$88,[29]BOP!#REF!,[29]BOP!#REF!</definedName>
    <definedName name="Z_CF25EF56_FFAB_11D1_98B7_00C04FC96ABD_.wvu.Rows" localSheetId="1" hidden="1">[29]BOP!$36:$36,[29]BOP!$44:$44,[29]BOP!$59:$59,[29]BOP!#REF!,[29]BOP!#REF!,[29]BOP!$79:$79,[29]BOP!$81:$88,[29]BOP!#REF!,[29]BOP!#REF!</definedName>
    <definedName name="Z_CF25EF56_FFAB_11D1_98B7_00C04FC96ABD_.wvu.Rows" localSheetId="2" hidden="1">[29]BOP!$36:$36,[29]BOP!$44:$44,[29]BOP!$59:$59,[29]BOP!#REF!,[29]BOP!#REF!,[29]BOP!$79:$79,[29]BOP!$81:$88,[29]BOP!#REF!,[29]BOP!#REF!</definedName>
    <definedName name="Z_CF25EF56_FFAB_11D1_98B7_00C04FC96ABD_.wvu.Rows" hidden="1">[29]BOP!$36:$36,[29]BOP!$44:$44,[29]BOP!$59:$59,[29]BOP!#REF!,[29]BOP!#REF!,[29]BOP!$79:$79,[29]BOP!$81:$88,[29]BOP!#REF!,[29]BOP!#REF!</definedName>
    <definedName name="Z_CF25EF57_FFAB_11D1_98B7_00C04FC96ABD_.wvu.Rows" localSheetId="15" hidden="1">[29]BOP!$36:$36,[29]BOP!$44:$44,[29]BOP!$59:$59,[29]BOP!#REF!,[29]BOP!#REF!,[29]BOP!$79:$79</definedName>
    <definedName name="Z_CF25EF57_FFAB_11D1_98B7_00C04FC96ABD_.wvu.Rows" localSheetId="1" hidden="1">[29]BOP!$36:$36,[29]BOP!$44:$44,[29]BOP!$59:$59,[29]BOP!#REF!,[29]BOP!#REF!,[29]BOP!$79:$79</definedName>
    <definedName name="Z_CF25EF57_FFAB_11D1_98B7_00C04FC96ABD_.wvu.Rows" localSheetId="2" hidden="1">[29]BOP!$36:$36,[29]BOP!$44:$44,[29]BOP!$59:$59,[29]BOP!#REF!,[29]BOP!#REF!,[29]BOP!$79:$79</definedName>
    <definedName name="Z_CF25EF57_FFAB_11D1_98B7_00C04FC96ABD_.wvu.Rows" hidden="1">[29]BOP!$36:$36,[29]BOP!$44:$44,[29]BOP!$59:$59,[29]BOP!#REF!,[29]BOP!#REF!,[29]BOP!$79:$79</definedName>
    <definedName name="Z_E6B74681_BCE1_11D2_BFD1_00A02466506E_.wvu.PrintTitles" hidden="1">[36]SUMMARY!$B$1:$D$65536,[36]SUMMARY!$A$3:$IV$5</definedName>
    <definedName name="Z_EA8011E5_017A_11D2_98BD_00C04FC96ABD_.wvu.Rows" localSheetId="15" hidden="1">[29]BOP!$36:$36,[29]BOP!$44:$44,[29]BOP!$59:$59,[29]BOP!#REF!,[29]BOP!#REF!,[29]BOP!$79:$79,[29]BOP!$81:$88</definedName>
    <definedName name="Z_EA8011E5_017A_11D2_98BD_00C04FC96ABD_.wvu.Rows" localSheetId="1" hidden="1">[29]BOP!$36:$36,[29]BOP!$44:$44,[29]BOP!$59:$59,[29]BOP!#REF!,[29]BOP!#REF!,[29]BOP!$79:$79,[29]BOP!$81:$88</definedName>
    <definedName name="Z_EA8011E5_017A_11D2_98BD_00C04FC96ABD_.wvu.Rows" localSheetId="2" hidden="1">[29]BOP!$36:$36,[29]BOP!$44:$44,[29]BOP!$59:$59,[29]BOP!#REF!,[29]BOP!#REF!,[29]BOP!$79:$79,[29]BOP!$81:$88</definedName>
    <definedName name="Z_EA8011E5_017A_11D2_98BD_00C04FC96ABD_.wvu.Rows" hidden="1">[29]BOP!$36:$36,[29]BOP!$44:$44,[29]BOP!$59:$59,[29]BOP!#REF!,[29]BOP!#REF!,[29]BOP!$79:$79,[29]BOP!$81:$88</definedName>
    <definedName name="Z_EA8011E6_017A_11D2_98BD_00C04FC96ABD_.wvu.Rows" localSheetId="15" hidden="1">[29]BOP!$36:$36,[29]BOP!$44:$44,[29]BOP!$59:$59,[29]BOP!#REF!,[29]BOP!#REF!,[29]BOP!$79:$79,[29]BOP!#REF!</definedName>
    <definedName name="Z_EA8011E6_017A_11D2_98BD_00C04FC96ABD_.wvu.Rows" localSheetId="1" hidden="1">[29]BOP!$36:$36,[29]BOP!$44:$44,[29]BOP!$59:$59,[29]BOP!#REF!,[29]BOP!#REF!,[29]BOP!$79:$79,[29]BOP!#REF!</definedName>
    <definedName name="Z_EA8011E6_017A_11D2_98BD_00C04FC96ABD_.wvu.Rows" localSheetId="2" hidden="1">[29]BOP!$36:$36,[29]BOP!$44:$44,[29]BOP!$59:$59,[29]BOP!#REF!,[29]BOP!#REF!,[29]BOP!$79:$79,[29]BOP!#REF!</definedName>
    <definedName name="Z_EA8011E6_017A_11D2_98BD_00C04FC96ABD_.wvu.Rows" localSheetId="3" hidden="1">[29]BOP!$36:$36,[29]BOP!$44:$44,[29]BOP!$59:$59,[29]BOP!#REF!,[29]BOP!#REF!,[29]BOP!$79:$79,[29]BOP!#REF!</definedName>
    <definedName name="Z_EA8011E6_017A_11D2_98BD_00C04FC96ABD_.wvu.Rows" localSheetId="4" hidden="1">[29]BOP!$36:$36,[29]BOP!$44:$44,[29]BOP!$59:$59,[29]BOP!#REF!,[29]BOP!#REF!,[29]BOP!$79:$79,[29]BOP!#REF!</definedName>
    <definedName name="Z_EA8011E6_017A_11D2_98BD_00C04FC96ABD_.wvu.Rows" localSheetId="5" hidden="1">[29]BOP!$36:$36,[29]BOP!$44:$44,[29]BOP!$59:$59,[29]BOP!#REF!,[29]BOP!#REF!,[29]BOP!$79:$79,[29]BOP!#REF!</definedName>
    <definedName name="Z_EA8011E6_017A_11D2_98BD_00C04FC96ABD_.wvu.Rows" localSheetId="13" hidden="1">[29]BOP!$36:$36,[29]BOP!$44:$44,[29]BOP!$59:$59,[29]BOP!#REF!,[29]BOP!#REF!,[29]BOP!$79:$79,[29]BOP!#REF!</definedName>
    <definedName name="Z_EA8011E6_017A_11D2_98BD_00C04FC96ABD_.wvu.Rows" localSheetId="14" hidden="1">[29]BOP!$36:$36,[29]BOP!$44:$44,[29]BOP!$59:$59,[29]BOP!#REF!,[29]BOP!#REF!,[29]BOP!$79:$79,[29]BOP!#REF!</definedName>
    <definedName name="Z_EA8011E6_017A_11D2_98BD_00C04FC96ABD_.wvu.Rows" hidden="1">[29]BOP!$36:$36,[29]BOP!$44:$44,[29]BOP!$59:$59,[29]BOP!#REF!,[29]BOP!#REF!,[29]BOP!$79:$79,[29]BOP!#REF!</definedName>
    <definedName name="Z_EA8011E9_017A_11D2_98BD_00C04FC96ABD_.wvu.Rows" localSheetId="15" hidden="1">[29]BOP!$36:$36,[29]BOP!$44:$44,[29]BOP!$59:$59,[29]BOP!#REF!,[29]BOP!#REF!,[29]BOP!$79:$79,[29]BOP!$81:$88,[29]BOP!#REF!</definedName>
    <definedName name="Z_EA8011E9_017A_11D2_98BD_00C04FC96ABD_.wvu.Rows" localSheetId="1" hidden="1">[29]BOP!$36:$36,[29]BOP!$44:$44,[29]BOP!$59:$59,[29]BOP!#REF!,[29]BOP!#REF!,[29]BOP!$79:$79,[29]BOP!$81:$88,[29]BOP!#REF!</definedName>
    <definedName name="Z_EA8011E9_017A_11D2_98BD_00C04FC96ABD_.wvu.Rows" localSheetId="2" hidden="1">[29]BOP!$36:$36,[29]BOP!$44:$44,[29]BOP!$59:$59,[29]BOP!#REF!,[29]BOP!#REF!,[29]BOP!$79:$79,[29]BOP!$81:$88,[29]BOP!#REF!</definedName>
    <definedName name="Z_EA8011E9_017A_11D2_98BD_00C04FC96ABD_.wvu.Rows" hidden="1">[29]BOP!$36:$36,[29]BOP!$44:$44,[29]BOP!$59:$59,[29]BOP!#REF!,[29]BOP!#REF!,[29]BOP!$79:$79,[29]BOP!$81:$88,[29]BOP!#REF!</definedName>
    <definedName name="Z_EA8011EC_017A_11D2_98BD_00C04FC96ABD_.wvu.Rows" localSheetId="15" hidden="1">[29]BOP!$36:$36,[29]BOP!$44:$44,[29]BOP!$59:$59,[29]BOP!#REF!,[29]BOP!#REF!,[29]BOP!$79:$79,[29]BOP!$81:$88,[29]BOP!#REF!,[29]BOP!#REF!</definedName>
    <definedName name="Z_EA8011EC_017A_11D2_98BD_00C04FC96ABD_.wvu.Rows" localSheetId="1" hidden="1">[29]BOP!$36:$36,[29]BOP!$44:$44,[29]BOP!$59:$59,[29]BOP!#REF!,[29]BOP!#REF!,[29]BOP!$79:$79,[29]BOP!$81:$88,[29]BOP!#REF!,[29]BOP!#REF!</definedName>
    <definedName name="Z_EA8011EC_017A_11D2_98BD_00C04FC96ABD_.wvu.Rows" localSheetId="2" hidden="1">[29]BOP!$36:$36,[29]BOP!$44:$44,[29]BOP!$59:$59,[29]BOP!#REF!,[29]BOP!#REF!,[29]BOP!$79:$79,[29]BOP!$81:$88,[29]BOP!#REF!,[29]BOP!#REF!</definedName>
    <definedName name="Z_EA8011EC_017A_11D2_98BD_00C04FC96ABD_.wvu.Rows" hidden="1">[29]BOP!$36:$36,[29]BOP!$44:$44,[29]BOP!$59:$59,[29]BOP!#REF!,[29]BOP!#REF!,[29]BOP!$79:$79,[29]BOP!$81:$88,[29]BOP!#REF!,[29]BOP!#REF!</definedName>
    <definedName name="Z_EA86CE3A_00A2_11D2_98BC_00C04FC96ABD_.wvu.Rows" localSheetId="15" hidden="1">[29]BOP!$36:$36,[29]BOP!$44:$44,[29]BOP!$59:$59,[29]BOP!#REF!,[29]BOP!#REF!,[29]BOP!$81:$88</definedName>
    <definedName name="Z_EA86CE3A_00A2_11D2_98BC_00C04FC96ABD_.wvu.Rows" localSheetId="1" hidden="1">[29]BOP!$36:$36,[29]BOP!$44:$44,[29]BOP!$59:$59,[29]BOP!#REF!,[29]BOP!#REF!,[29]BOP!$81:$88</definedName>
    <definedName name="Z_EA86CE3A_00A2_11D2_98BC_00C04FC96ABD_.wvu.Rows" localSheetId="2" hidden="1">[29]BOP!$36:$36,[29]BOP!$44:$44,[29]BOP!$59:$59,[29]BOP!#REF!,[29]BOP!#REF!,[29]BOP!$81:$88</definedName>
    <definedName name="Z_EA86CE3A_00A2_11D2_98BC_00C04FC96ABD_.wvu.Rows" hidden="1">[29]BOP!$36:$36,[29]BOP!$44:$44,[29]BOP!$59:$59,[29]BOP!#REF!,[29]BOP!#REF!,[29]BOP!$81:$88</definedName>
    <definedName name="Z_EA86CE3B_00A2_11D2_98BC_00C04FC96ABD_.wvu.Rows" localSheetId="15" hidden="1">[29]BOP!$36:$36,[29]BOP!$44:$44,[29]BOP!$59:$59,[29]BOP!#REF!,[29]BOP!#REF!,[29]BOP!$81:$88</definedName>
    <definedName name="Z_EA86CE3B_00A2_11D2_98BC_00C04FC96ABD_.wvu.Rows" localSheetId="1" hidden="1">[29]BOP!$36:$36,[29]BOP!$44:$44,[29]BOP!$59:$59,[29]BOP!#REF!,[29]BOP!#REF!,[29]BOP!$81:$88</definedName>
    <definedName name="Z_EA86CE3B_00A2_11D2_98BC_00C04FC96ABD_.wvu.Rows" localSheetId="2" hidden="1">[29]BOP!$36:$36,[29]BOP!$44:$44,[29]BOP!$59:$59,[29]BOP!#REF!,[29]BOP!#REF!,[29]BOP!$81:$88</definedName>
    <definedName name="Z_EA86CE3B_00A2_11D2_98BC_00C04FC96ABD_.wvu.Rows" hidden="1">[29]BOP!$36:$36,[29]BOP!$44:$44,[29]BOP!$59:$59,[29]BOP!#REF!,[29]BOP!#REF!,[29]BOP!$81:$88</definedName>
    <definedName name="Z_EA86CE3C_00A2_11D2_98BC_00C04FC96ABD_.wvu.Rows" localSheetId="15" hidden="1">[29]BOP!$36:$36,[29]BOP!$44:$44,[29]BOP!$59:$59,[29]BOP!#REF!,[29]BOP!#REF!,[29]BOP!$81:$88</definedName>
    <definedName name="Z_EA86CE3C_00A2_11D2_98BC_00C04FC96ABD_.wvu.Rows" localSheetId="1" hidden="1">[29]BOP!$36:$36,[29]BOP!$44:$44,[29]BOP!$59:$59,[29]BOP!#REF!,[29]BOP!#REF!,[29]BOP!$81:$88</definedName>
    <definedName name="Z_EA86CE3C_00A2_11D2_98BC_00C04FC96ABD_.wvu.Rows" localSheetId="2" hidden="1">[29]BOP!$36:$36,[29]BOP!$44:$44,[29]BOP!$59:$59,[29]BOP!#REF!,[29]BOP!#REF!,[29]BOP!$81:$88</definedName>
    <definedName name="Z_EA86CE3C_00A2_11D2_98BC_00C04FC96ABD_.wvu.Rows" hidden="1">[29]BOP!$36:$36,[29]BOP!$44:$44,[29]BOP!$59:$59,[29]BOP!#REF!,[29]BOP!#REF!,[29]BOP!$81:$88</definedName>
    <definedName name="Z_EA86CE3D_00A2_11D2_98BC_00C04FC96ABD_.wvu.Rows" localSheetId="15" hidden="1">[29]BOP!$36:$36,[29]BOP!$44:$44,[29]BOP!$59:$59,[29]BOP!#REF!,[29]BOP!#REF!,[29]BOP!$81:$88</definedName>
    <definedName name="Z_EA86CE3D_00A2_11D2_98BC_00C04FC96ABD_.wvu.Rows" localSheetId="1" hidden="1">[29]BOP!$36:$36,[29]BOP!$44:$44,[29]BOP!$59:$59,[29]BOP!#REF!,[29]BOP!#REF!,[29]BOP!$81:$88</definedName>
    <definedName name="Z_EA86CE3D_00A2_11D2_98BC_00C04FC96ABD_.wvu.Rows" localSheetId="2" hidden="1">[29]BOP!$36:$36,[29]BOP!$44:$44,[29]BOP!$59:$59,[29]BOP!#REF!,[29]BOP!#REF!,[29]BOP!$81:$88</definedName>
    <definedName name="Z_EA86CE3D_00A2_11D2_98BC_00C04FC96ABD_.wvu.Rows" hidden="1">[29]BOP!$36:$36,[29]BOP!$44:$44,[29]BOP!$59:$59,[29]BOP!#REF!,[29]BOP!#REF!,[29]BOP!$81:$88</definedName>
    <definedName name="Z_EA86CE3E_00A2_11D2_98BC_00C04FC96ABD_.wvu.Rows" localSheetId="15" hidden="1">[29]BOP!$36:$36,[29]BOP!$44:$44,[29]BOP!$59:$59,[29]BOP!#REF!,[29]BOP!#REF!,[29]BOP!$79:$79,[29]BOP!$81:$88,[29]BOP!#REF!</definedName>
    <definedName name="Z_EA86CE3E_00A2_11D2_98BC_00C04FC96ABD_.wvu.Rows" localSheetId="1" hidden="1">[29]BOP!$36:$36,[29]BOP!$44:$44,[29]BOP!$59:$59,[29]BOP!#REF!,[29]BOP!#REF!,[29]BOP!$79:$79,[29]BOP!$81:$88,[29]BOP!#REF!</definedName>
    <definedName name="Z_EA86CE3E_00A2_11D2_98BC_00C04FC96ABD_.wvu.Rows" localSheetId="2" hidden="1">[29]BOP!$36:$36,[29]BOP!$44:$44,[29]BOP!$59:$59,[29]BOP!#REF!,[29]BOP!#REF!,[29]BOP!$79:$79,[29]BOP!$81:$88,[29]BOP!#REF!</definedName>
    <definedName name="Z_EA86CE3E_00A2_11D2_98BC_00C04FC96ABD_.wvu.Rows" hidden="1">[29]BOP!$36:$36,[29]BOP!$44:$44,[29]BOP!$59:$59,[29]BOP!#REF!,[29]BOP!#REF!,[29]BOP!$79:$79,[29]BOP!$81:$88,[29]BOP!#REF!</definedName>
    <definedName name="Z_EA86CE3F_00A2_11D2_98BC_00C04FC96ABD_.wvu.Rows" localSheetId="15" hidden="1">[29]BOP!$36:$36,[29]BOP!$44:$44,[29]BOP!$59:$59,[29]BOP!#REF!,[29]BOP!#REF!,[29]BOP!$79:$79,[29]BOP!$81:$88</definedName>
    <definedName name="Z_EA86CE3F_00A2_11D2_98BC_00C04FC96ABD_.wvu.Rows" localSheetId="1" hidden="1">[29]BOP!$36:$36,[29]BOP!$44:$44,[29]BOP!$59:$59,[29]BOP!#REF!,[29]BOP!#REF!,[29]BOP!$79:$79,[29]BOP!$81:$88</definedName>
    <definedName name="Z_EA86CE3F_00A2_11D2_98BC_00C04FC96ABD_.wvu.Rows" localSheetId="2" hidden="1">[29]BOP!$36:$36,[29]BOP!$44:$44,[29]BOP!$59:$59,[29]BOP!#REF!,[29]BOP!#REF!,[29]BOP!$79:$79,[29]BOP!$81:$88</definedName>
    <definedName name="Z_EA86CE3F_00A2_11D2_98BC_00C04FC96ABD_.wvu.Rows" hidden="1">[29]BOP!$36:$36,[29]BOP!$44:$44,[29]BOP!$59:$59,[29]BOP!#REF!,[29]BOP!#REF!,[29]BOP!$79:$79,[29]BOP!$81:$88</definedName>
    <definedName name="Z_EA86CE40_00A2_11D2_98BC_00C04FC96ABD_.wvu.Rows" localSheetId="15" hidden="1">[29]BOP!$36:$36,[29]BOP!$44:$44,[29]BOP!$59:$59,[29]BOP!#REF!,[29]BOP!#REF!,[29]BOP!$79:$79,[29]BOP!#REF!</definedName>
    <definedName name="Z_EA86CE40_00A2_11D2_98BC_00C04FC96ABD_.wvu.Rows" localSheetId="1" hidden="1">[29]BOP!$36:$36,[29]BOP!$44:$44,[29]BOP!$59:$59,[29]BOP!#REF!,[29]BOP!#REF!,[29]BOP!$79:$79,[29]BOP!#REF!</definedName>
    <definedName name="Z_EA86CE40_00A2_11D2_98BC_00C04FC96ABD_.wvu.Rows" localSheetId="2" hidden="1">[29]BOP!$36:$36,[29]BOP!$44:$44,[29]BOP!$59:$59,[29]BOP!#REF!,[29]BOP!#REF!,[29]BOP!$79:$79,[29]BOP!#REF!</definedName>
    <definedName name="Z_EA86CE40_00A2_11D2_98BC_00C04FC96ABD_.wvu.Rows" localSheetId="3" hidden="1">[29]BOP!$36:$36,[29]BOP!$44:$44,[29]BOP!$59:$59,[29]BOP!#REF!,[29]BOP!#REF!,[29]BOP!$79:$79,[29]BOP!#REF!</definedName>
    <definedName name="Z_EA86CE40_00A2_11D2_98BC_00C04FC96ABD_.wvu.Rows" localSheetId="4" hidden="1">[29]BOP!$36:$36,[29]BOP!$44:$44,[29]BOP!$59:$59,[29]BOP!#REF!,[29]BOP!#REF!,[29]BOP!$79:$79,[29]BOP!#REF!</definedName>
    <definedName name="Z_EA86CE40_00A2_11D2_98BC_00C04FC96ABD_.wvu.Rows" localSheetId="5" hidden="1">[29]BOP!$36:$36,[29]BOP!$44:$44,[29]BOP!$59:$59,[29]BOP!#REF!,[29]BOP!#REF!,[29]BOP!$79:$79,[29]BOP!#REF!</definedName>
    <definedName name="Z_EA86CE40_00A2_11D2_98BC_00C04FC96ABD_.wvu.Rows" localSheetId="13" hidden="1">[29]BOP!$36:$36,[29]BOP!$44:$44,[29]BOP!$59:$59,[29]BOP!#REF!,[29]BOP!#REF!,[29]BOP!$79:$79,[29]BOP!#REF!</definedName>
    <definedName name="Z_EA86CE40_00A2_11D2_98BC_00C04FC96ABD_.wvu.Rows" localSheetId="14" hidden="1">[29]BOP!$36:$36,[29]BOP!$44:$44,[29]BOP!$59:$59,[29]BOP!#REF!,[29]BOP!#REF!,[29]BOP!$79:$79,[29]BOP!#REF!</definedName>
    <definedName name="Z_EA86CE40_00A2_11D2_98BC_00C04FC96ABD_.wvu.Rows" hidden="1">[29]BOP!$36:$36,[29]BOP!$44:$44,[29]BOP!$59:$59,[29]BOP!#REF!,[29]BOP!#REF!,[29]BOP!$79:$79,[29]BOP!#REF!</definedName>
    <definedName name="Z_EA86CE41_00A2_11D2_98BC_00C04FC96ABD_.wvu.Rows" localSheetId="15" hidden="1">[29]BOP!$36:$36,[29]BOP!$44:$44,[29]BOP!$59:$59,[29]BOP!#REF!,[29]BOP!#REF!,[29]BOP!$79:$79,[29]BOP!$81:$88,[29]BOP!#REF!</definedName>
    <definedName name="Z_EA86CE41_00A2_11D2_98BC_00C04FC96ABD_.wvu.Rows" localSheetId="1" hidden="1">[29]BOP!$36:$36,[29]BOP!$44:$44,[29]BOP!$59:$59,[29]BOP!#REF!,[29]BOP!#REF!,[29]BOP!$79:$79,[29]BOP!$81:$88,[29]BOP!#REF!</definedName>
    <definedName name="Z_EA86CE41_00A2_11D2_98BC_00C04FC96ABD_.wvu.Rows" localSheetId="2" hidden="1">[29]BOP!$36:$36,[29]BOP!$44:$44,[29]BOP!$59:$59,[29]BOP!#REF!,[29]BOP!#REF!,[29]BOP!$79:$79,[29]BOP!$81:$88,[29]BOP!#REF!</definedName>
    <definedName name="Z_EA86CE41_00A2_11D2_98BC_00C04FC96ABD_.wvu.Rows" hidden="1">[29]BOP!$36:$36,[29]BOP!$44:$44,[29]BOP!$59:$59,[29]BOP!#REF!,[29]BOP!#REF!,[29]BOP!$79:$79,[29]BOP!$81:$88,[29]BOP!#REF!</definedName>
    <definedName name="Z_EA86CE42_00A2_11D2_98BC_00C04FC96ABD_.wvu.Rows" localSheetId="15" hidden="1">[29]BOP!$36:$36,[29]BOP!$44:$44,[29]BOP!$59:$59,[29]BOP!#REF!,[29]BOP!#REF!,[29]BOP!$79:$79,[29]BOP!$81:$88,[29]BOP!#REF!</definedName>
    <definedName name="Z_EA86CE42_00A2_11D2_98BC_00C04FC96ABD_.wvu.Rows" localSheetId="1" hidden="1">[29]BOP!$36:$36,[29]BOP!$44:$44,[29]BOP!$59:$59,[29]BOP!#REF!,[29]BOP!#REF!,[29]BOP!$79:$79,[29]BOP!$81:$88,[29]BOP!#REF!</definedName>
    <definedName name="Z_EA86CE42_00A2_11D2_98BC_00C04FC96ABD_.wvu.Rows" localSheetId="2" hidden="1">[29]BOP!$36:$36,[29]BOP!$44:$44,[29]BOP!$59:$59,[29]BOP!#REF!,[29]BOP!#REF!,[29]BOP!$79:$79,[29]BOP!$81:$88,[29]BOP!#REF!</definedName>
    <definedName name="Z_EA86CE42_00A2_11D2_98BC_00C04FC96ABD_.wvu.Rows" hidden="1">[29]BOP!$36:$36,[29]BOP!$44:$44,[29]BOP!$59:$59,[29]BOP!#REF!,[29]BOP!#REF!,[29]BOP!$79:$79,[29]BOP!$81:$88,[29]BOP!#REF!</definedName>
    <definedName name="Z_EA86CE43_00A2_11D2_98BC_00C04FC96ABD_.wvu.Rows" localSheetId="15" hidden="1">[29]BOP!$36:$36,[29]BOP!$44:$44,[29]BOP!$59:$59,[29]BOP!#REF!,[29]BOP!#REF!,[29]BOP!$79:$79,[29]BOP!$81:$88,[29]BOP!#REF!</definedName>
    <definedName name="Z_EA86CE43_00A2_11D2_98BC_00C04FC96ABD_.wvu.Rows" localSheetId="1" hidden="1">[29]BOP!$36:$36,[29]BOP!$44:$44,[29]BOP!$59:$59,[29]BOP!#REF!,[29]BOP!#REF!,[29]BOP!$79:$79,[29]BOP!$81:$88,[29]BOP!#REF!</definedName>
    <definedName name="Z_EA86CE43_00A2_11D2_98BC_00C04FC96ABD_.wvu.Rows" localSheetId="2" hidden="1">[29]BOP!$36:$36,[29]BOP!$44:$44,[29]BOP!$59:$59,[29]BOP!#REF!,[29]BOP!#REF!,[29]BOP!$79:$79,[29]BOP!$81:$88,[29]BOP!#REF!</definedName>
    <definedName name="Z_EA86CE43_00A2_11D2_98BC_00C04FC96ABD_.wvu.Rows" hidden="1">[29]BOP!$36:$36,[29]BOP!$44:$44,[29]BOP!$59:$59,[29]BOP!#REF!,[29]BOP!#REF!,[29]BOP!$79:$79,[29]BOP!$81:$88,[29]BOP!#REF!</definedName>
    <definedName name="Z_EA86CE45_00A2_11D2_98BC_00C04FC96ABD_.wvu.Rows" localSheetId="15" hidden="1">[29]BOP!$36:$36,[29]BOP!$44:$44,[29]BOP!$59:$59,[29]BOP!#REF!,[29]BOP!#REF!,[29]BOP!$79:$79,[29]BOP!$81:$88,[29]BOP!#REF!,[29]BOP!#REF!</definedName>
    <definedName name="Z_EA86CE45_00A2_11D2_98BC_00C04FC96ABD_.wvu.Rows" localSheetId="1" hidden="1">[29]BOP!$36:$36,[29]BOP!$44:$44,[29]BOP!$59:$59,[29]BOP!#REF!,[29]BOP!#REF!,[29]BOP!$79:$79,[29]BOP!$81:$88,[29]BOP!#REF!,[29]BOP!#REF!</definedName>
    <definedName name="Z_EA86CE45_00A2_11D2_98BC_00C04FC96ABD_.wvu.Rows" localSheetId="2" hidden="1">[29]BOP!$36:$36,[29]BOP!$44:$44,[29]BOP!$59:$59,[29]BOP!#REF!,[29]BOP!#REF!,[29]BOP!$79:$79,[29]BOP!$81:$88,[29]BOP!#REF!,[29]BOP!#REF!</definedName>
    <definedName name="Z_EA86CE45_00A2_11D2_98BC_00C04FC96ABD_.wvu.Rows" hidden="1">[29]BOP!$36:$36,[29]BOP!$44:$44,[29]BOP!$59:$59,[29]BOP!#REF!,[29]BOP!#REF!,[29]BOP!$79:$79,[29]BOP!$81:$88,[29]BOP!#REF!,[29]BOP!#REF!</definedName>
    <definedName name="Z_EA86CE46_00A2_11D2_98BC_00C04FC96ABD_.wvu.Rows" localSheetId="15" hidden="1">[29]BOP!$36:$36,[29]BOP!$44:$44,[29]BOP!$59:$59,[29]BOP!#REF!,[29]BOP!#REF!,[29]BOP!$79:$79,[29]BOP!$81:$88,[29]BOP!#REF!,[29]BOP!#REF!</definedName>
    <definedName name="Z_EA86CE46_00A2_11D2_98BC_00C04FC96ABD_.wvu.Rows" localSheetId="1" hidden="1">[29]BOP!$36:$36,[29]BOP!$44:$44,[29]BOP!$59:$59,[29]BOP!#REF!,[29]BOP!#REF!,[29]BOP!$79:$79,[29]BOP!$81:$88,[29]BOP!#REF!,[29]BOP!#REF!</definedName>
    <definedName name="Z_EA86CE46_00A2_11D2_98BC_00C04FC96ABD_.wvu.Rows" localSheetId="2" hidden="1">[29]BOP!$36:$36,[29]BOP!$44:$44,[29]BOP!$59:$59,[29]BOP!#REF!,[29]BOP!#REF!,[29]BOP!$79:$79,[29]BOP!$81:$88,[29]BOP!#REF!,[29]BOP!#REF!</definedName>
    <definedName name="Z_EA86CE46_00A2_11D2_98BC_00C04FC96ABD_.wvu.Rows" hidden="1">[29]BOP!$36:$36,[29]BOP!$44:$44,[29]BOP!$59:$59,[29]BOP!#REF!,[29]BOP!#REF!,[29]BOP!$79:$79,[29]BOP!$81:$88,[29]BOP!#REF!,[29]BOP!#REF!</definedName>
    <definedName name="Z_EA86CE47_00A2_11D2_98BC_00C04FC96ABD_.wvu.Rows" localSheetId="15" hidden="1">[29]BOP!$36:$36,[29]BOP!$44:$44,[29]BOP!$59:$59,[29]BOP!#REF!,[29]BOP!#REF!,[29]BOP!$79:$79</definedName>
    <definedName name="Z_EA86CE47_00A2_11D2_98BC_00C04FC96ABD_.wvu.Rows" localSheetId="1" hidden="1">[29]BOP!$36:$36,[29]BOP!$44:$44,[29]BOP!$59:$59,[29]BOP!#REF!,[29]BOP!#REF!,[29]BOP!$79:$79</definedName>
    <definedName name="Z_EA86CE47_00A2_11D2_98BC_00C04FC96ABD_.wvu.Rows" localSheetId="2" hidden="1">[29]BOP!$36:$36,[29]BOP!$44:$44,[29]BOP!$59:$59,[29]BOP!#REF!,[29]BOP!#REF!,[29]BOP!$79:$79</definedName>
    <definedName name="Z_EA86CE47_00A2_11D2_98BC_00C04FC96ABD_.wvu.Rows" hidden="1">[29]BOP!$36:$36,[29]BOP!$44:$44,[29]BOP!$59:$59,[29]BOP!#REF!,[29]BOP!#REF!,[29]BOP!$79:$79</definedName>
    <definedName name="ZCCV" localSheetId="3" hidden="1">{FALSE,FALSE,-1.25,-15.5,484.5,276.75,FALSE,FALSE,TRUE,TRUE,0,12,#N/A,46,#N/A,2.93460490463215,15.35,1,FALSE,FALSE,3,TRUE,1,FALSE,100,"Swvu.PLA1.","ACwvu.PLA1.",#N/A,FALSE,FALSE,0,0,0,0,2,"","",TRUE,TRUE,FALSE,FALSE,1,60,#N/A,#N/A,FALSE,FALSE,FALSE,FALSE,FALSE,FALSE,FALSE,9,65532,65532,FALSE,FALSE,TRUE,TRUE,TRUE}</definedName>
    <definedName name="ZCCV" hidden="1">{FALSE,FALSE,-1.25,-15.5,484.5,276.75,FALSE,FALSE,TRUE,TRUE,0,12,#N/A,46,#N/A,2.93460490463215,15.35,1,FALSE,FALSE,3,TRUE,1,FALSE,100,"Swvu.PLA1.","ACwvu.PLA1.",#N/A,FALSE,FALSE,0,0,0,0,2,"","",TRUE,TRUE,FALSE,FALSE,1,60,#N/A,#N/A,FALSE,FALSE,FALSE,FALSE,FALSE,FALSE,FALSE,9,65532,65532,FALSE,FALSE,TRUE,TRUE,TRUE}</definedName>
    <definedName name="zz" localSheetId="15" hidden="1">{"Tab1",#N/A,FALSE,"P";"Tab2",#N/A,FALSE,"P"}</definedName>
    <definedName name="zz" localSheetId="3" hidden="1">{"Tab1",#N/A,FALSE,"P";"Tab2",#N/A,FALSE,"P"}</definedName>
    <definedName name="zz" localSheetId="4" hidden="1">{"Tab1",#N/A,FALSE,"P";"Tab2",#N/A,FALSE,"P"}</definedName>
    <definedName name="zz" localSheetId="5" hidden="1">{"Tab1",#N/A,FALSE,"P";"Tab2",#N/A,FALSE,"P"}</definedName>
    <definedName name="zz" localSheetId="7" hidden="1">{"Tab1",#N/A,FALSE,"P";"Tab2",#N/A,FALSE,"P"}</definedName>
    <definedName name="zz" localSheetId="8" hidden="1">{"Tab1",#N/A,FALSE,"P";"Tab2",#N/A,FALSE,"P"}</definedName>
    <definedName name="zz" localSheetId="9" hidden="1">{"Tab1",#N/A,FALSE,"P";"Tab2",#N/A,FALSE,"P"}</definedName>
    <definedName name="zz" localSheetId="10" hidden="1">{"Tab1",#N/A,FALSE,"P";"Tab2",#N/A,FALSE,"P"}</definedName>
    <definedName name="zz" localSheetId="11" hidden="1">{"Tab1",#N/A,FALSE,"P";"Tab2",#N/A,FALSE,"P"}</definedName>
    <definedName name="zz" localSheetId="12" hidden="1">{"Tab1",#N/A,FALSE,"P";"Tab2",#N/A,FALSE,"P"}</definedName>
    <definedName name="zz" localSheetId="13" hidden="1">{"Tab1",#N/A,FALSE,"P";"Tab2",#N/A,FALSE,"P"}</definedName>
    <definedName name="zz" localSheetId="14" hidden="1">{"Tab1",#N/A,FALSE,"P";"Tab2",#N/A,FALSE,"P"}</definedName>
    <definedName name="zz" hidden="1">{"Tab1",#N/A,FALSE,"P";"Tab2",#N/A,FALSE,"P"}</definedName>
    <definedName name="zzzzzzzz" localSheetId="15" hidden="1">[33]M!#REF!</definedName>
    <definedName name="zzzzzzzz" localSheetId="1" hidden="1">[33]M!#REF!</definedName>
    <definedName name="zzzzzzzz" localSheetId="2" hidden="1">[33]M!#REF!</definedName>
    <definedName name="zzzzzzzz" localSheetId="3" hidden="1">[33]M!#REF!</definedName>
    <definedName name="zzzzzzzz" hidden="1">[33]M!#REF!</definedName>
    <definedName name="α" localSheetId="15" hidden="1">{FALSE,FALSE,-1.25,-15.5,484.5,276.75,FALSE,FALSE,TRUE,TRUE,0,12,#N/A,46,#N/A,2.93460490463215,15.35,1,FALSE,FALSE,3,TRUE,1,FALSE,100,"Swvu.PLA1.","ACwvu.PLA1.",#N/A,FALSE,FALSE,0,0,0,0,2,"","",TRUE,TRUE,FALSE,FALSE,1,60,#N/A,#N/A,FALSE,FALSE,FALSE,FALSE,FALSE,FALSE,FALSE,9,65532,65532,FALSE,FALSE,TRUE,TRUE,TRUE}</definedName>
    <definedName name="α" localSheetId="3" hidden="1">{FALSE,FALSE,-1.25,-15.5,484.5,276.75,FALSE,FALSE,TRUE,TRUE,0,12,#N/A,46,#N/A,2.93460490463215,15.35,1,FALSE,FALSE,3,TRUE,1,FALSE,100,"Swvu.PLA1.","ACwvu.PLA1.",#N/A,FALSE,FALSE,0,0,0,0,2,"","",TRUE,TRUE,FALSE,FALSE,1,60,#N/A,#N/A,FALSE,FALSE,FALSE,FALSE,FALSE,FALSE,FALSE,9,65532,65532,FALSE,FALSE,TRUE,TRUE,TRUE}</definedName>
    <definedName name="α" localSheetId="4" hidden="1">{FALSE,FALSE,-1.25,-15.5,484.5,276.75,FALSE,FALSE,TRUE,TRUE,0,12,#N/A,46,#N/A,2.93460490463215,15.35,1,FALSE,FALSE,3,TRUE,1,FALSE,100,"Swvu.PLA1.","ACwvu.PLA1.",#N/A,FALSE,FALSE,0,0,0,0,2,"","",TRUE,TRUE,FALSE,FALSE,1,60,#N/A,#N/A,FALSE,FALSE,FALSE,FALSE,FALSE,FALSE,FALSE,9,65532,65532,FALSE,FALSE,TRUE,TRUE,TRUE}</definedName>
    <definedName name="α" localSheetId="5" hidden="1">{FALSE,FALSE,-1.25,-15.5,484.5,276.75,FALSE,FALSE,TRUE,TRUE,0,12,#N/A,46,#N/A,2.93460490463215,15.35,1,FALSE,FALSE,3,TRUE,1,FALSE,100,"Swvu.PLA1.","ACwvu.PLA1.",#N/A,FALSE,FALSE,0,0,0,0,2,"","",TRUE,TRUE,FALSE,FALSE,1,60,#N/A,#N/A,FALSE,FALSE,FALSE,FALSE,FALSE,FALSE,FALSE,9,65532,65532,FALSE,FALSE,TRUE,TRUE,TRUE}</definedName>
    <definedName name="α" localSheetId="7" hidden="1">{FALSE,FALSE,-1.25,-15.5,484.5,276.75,FALSE,FALSE,TRUE,TRUE,0,12,#N/A,46,#N/A,2.93460490463215,15.35,1,FALSE,FALSE,3,TRUE,1,FALSE,100,"Swvu.PLA1.","ACwvu.PLA1.",#N/A,FALSE,FALSE,0,0,0,0,2,"","",TRUE,TRUE,FALSE,FALSE,1,60,#N/A,#N/A,FALSE,FALSE,FALSE,FALSE,FALSE,FALSE,FALSE,9,65532,65532,FALSE,FALSE,TRUE,TRUE,TRUE}</definedName>
    <definedName name="α" localSheetId="8" hidden="1">{FALSE,FALSE,-1.25,-15.5,484.5,276.75,FALSE,FALSE,TRUE,TRUE,0,12,#N/A,46,#N/A,2.93460490463215,15.35,1,FALSE,FALSE,3,TRUE,1,FALSE,100,"Swvu.PLA1.","ACwvu.PLA1.",#N/A,FALSE,FALSE,0,0,0,0,2,"","",TRUE,TRUE,FALSE,FALSE,1,60,#N/A,#N/A,FALSE,FALSE,FALSE,FALSE,FALSE,FALSE,FALSE,9,65532,65532,FALSE,FALSE,TRUE,TRUE,TRUE}</definedName>
    <definedName name="α" localSheetId="9" hidden="1">{FALSE,FALSE,-1.25,-15.5,484.5,276.75,FALSE,FALSE,TRUE,TRUE,0,12,#N/A,46,#N/A,2.93460490463215,15.35,1,FALSE,FALSE,3,TRUE,1,FALSE,100,"Swvu.PLA1.","ACwvu.PLA1.",#N/A,FALSE,FALSE,0,0,0,0,2,"","",TRUE,TRUE,FALSE,FALSE,1,60,#N/A,#N/A,FALSE,FALSE,FALSE,FALSE,FALSE,FALSE,FALSE,9,65532,65532,FALSE,FALSE,TRUE,TRUE,TRUE}</definedName>
    <definedName name="α" localSheetId="10" hidden="1">{FALSE,FALSE,-1.25,-15.5,484.5,276.75,FALSE,FALSE,TRUE,TRUE,0,12,#N/A,46,#N/A,2.93460490463215,15.35,1,FALSE,FALSE,3,TRUE,1,FALSE,100,"Swvu.PLA1.","ACwvu.PLA1.",#N/A,FALSE,FALSE,0,0,0,0,2,"","",TRUE,TRUE,FALSE,FALSE,1,60,#N/A,#N/A,FALSE,FALSE,FALSE,FALSE,FALSE,FALSE,FALSE,9,65532,65532,FALSE,FALSE,TRUE,TRUE,TRUE}</definedName>
    <definedName name="α" localSheetId="11" hidden="1">{FALSE,FALSE,-1.25,-15.5,484.5,276.75,FALSE,FALSE,TRUE,TRUE,0,12,#N/A,46,#N/A,2.93460490463215,15.35,1,FALSE,FALSE,3,TRUE,1,FALSE,100,"Swvu.PLA1.","ACwvu.PLA1.",#N/A,FALSE,FALSE,0,0,0,0,2,"","",TRUE,TRUE,FALSE,FALSE,1,60,#N/A,#N/A,FALSE,FALSE,FALSE,FALSE,FALSE,FALSE,FALSE,9,65532,65532,FALSE,FALSE,TRUE,TRUE,TRUE}</definedName>
    <definedName name="α" localSheetId="12" hidden="1">{FALSE,FALSE,-1.25,-15.5,484.5,276.75,FALSE,FALSE,TRUE,TRUE,0,12,#N/A,46,#N/A,2.93460490463215,15.35,1,FALSE,FALSE,3,TRUE,1,FALSE,100,"Swvu.PLA1.","ACwvu.PLA1.",#N/A,FALSE,FALSE,0,0,0,0,2,"","",TRUE,TRUE,FALSE,FALSE,1,60,#N/A,#N/A,FALSE,FALSE,FALSE,FALSE,FALSE,FALSE,FALSE,9,65532,65532,FALSE,FALSE,TRUE,TRUE,TRUE}</definedName>
    <definedName name="α" localSheetId="13" hidden="1">{FALSE,FALSE,-1.25,-15.5,484.5,276.75,FALSE,FALSE,TRUE,TRUE,0,12,#N/A,46,#N/A,2.93460490463215,15.35,1,FALSE,FALSE,3,TRUE,1,FALSE,100,"Swvu.PLA1.","ACwvu.PLA1.",#N/A,FALSE,FALSE,0,0,0,0,2,"","",TRUE,TRUE,FALSE,FALSE,1,60,#N/A,#N/A,FALSE,FALSE,FALSE,FALSE,FALSE,FALSE,FALSE,9,65532,65532,FALSE,FALSE,TRUE,TRUE,TRUE}</definedName>
    <definedName name="α" localSheetId="14" hidden="1">{FALSE,FALSE,-1.25,-15.5,484.5,276.75,FALSE,FALSE,TRUE,TRUE,0,12,#N/A,46,#N/A,2.93460490463215,15.35,1,FALSE,FALSE,3,TRUE,1,FALSE,100,"Swvu.PLA1.","ACwvu.PLA1.",#N/A,FALSE,FALSE,0,0,0,0,2,"","",TRUE,TRUE,FALSE,FALSE,1,60,#N/A,#N/A,FALSE,FALSE,FALSE,FALSE,FALSE,FALSE,FALSE,9,65532,65532,FALSE,FALSE,TRUE,TRUE,TRUE}</definedName>
    <definedName name="α" hidden="1">{FALSE,FALSE,-1.25,-15.5,484.5,276.75,FALSE,FALSE,TRUE,TRUE,0,12,#N/A,46,#N/A,2.93460490463215,15.35,1,FALSE,FALSE,3,TRUE,1,FALSE,100,"Swvu.PLA1.","ACwvu.PLA1.",#N/A,FALSE,FALSE,0,0,0,0,2,"","",TRUE,TRUE,FALSE,FALSE,1,60,#N/A,#N/A,FALSE,FALSE,FALSE,FALSE,FALSE,FALSE,FALSE,9,65532,65532,FALSE,FALSE,TRUE,TRUE,TRUE}</definedName>
  </definedNames>
  <calcPr calcId="125725"/>
</workbook>
</file>

<file path=xl/calcChain.xml><?xml version="1.0" encoding="utf-8"?>
<calcChain xmlns="http://schemas.openxmlformats.org/spreadsheetml/2006/main">
  <c r="E62" i="43"/>
  <c r="E61"/>
  <c r="E60"/>
  <c r="E59"/>
  <c r="E58"/>
  <c r="E56"/>
  <c r="E55"/>
  <c r="E54"/>
  <c r="E51"/>
  <c r="E49"/>
  <c r="E48"/>
  <c r="E47"/>
  <c r="E46"/>
  <c r="E45"/>
  <c r="E43"/>
  <c r="E42"/>
  <c r="E41"/>
  <c r="M126" i="66"/>
  <c r="L126"/>
  <c r="K126"/>
  <c r="J126"/>
  <c r="I126"/>
  <c r="H126"/>
  <c r="G126"/>
  <c r="F126"/>
  <c r="E126"/>
  <c r="D126"/>
  <c r="M125"/>
  <c r="L125"/>
  <c r="K125"/>
  <c r="J125"/>
  <c r="I125"/>
  <c r="H125"/>
  <c r="G125"/>
  <c r="F125"/>
  <c r="E125"/>
  <c r="D125"/>
  <c r="M111"/>
  <c r="L111"/>
  <c r="K111"/>
  <c r="J111"/>
  <c r="I111"/>
  <c r="H111"/>
  <c r="G111"/>
  <c r="F111"/>
  <c r="E111"/>
  <c r="D111"/>
  <c r="M110"/>
  <c r="L110"/>
  <c r="K110"/>
  <c r="J110"/>
  <c r="I110"/>
  <c r="H110"/>
  <c r="G110"/>
  <c r="F110"/>
  <c r="E110"/>
  <c r="D110"/>
  <c r="M95"/>
  <c r="L95"/>
  <c r="K95"/>
  <c r="J95"/>
  <c r="I95"/>
  <c r="H95"/>
  <c r="G95"/>
  <c r="F95"/>
  <c r="E95"/>
  <c r="D95"/>
  <c r="M94"/>
  <c r="L94"/>
  <c r="K94"/>
  <c r="J94"/>
  <c r="I94"/>
  <c r="H94"/>
  <c r="G94"/>
  <c r="F94"/>
  <c r="E94"/>
  <c r="D94"/>
  <c r="M84"/>
  <c r="L84"/>
  <c r="K84"/>
  <c r="J84"/>
  <c r="I84"/>
  <c r="H84"/>
  <c r="G84"/>
  <c r="F84"/>
  <c r="E84"/>
  <c r="D84"/>
  <c r="M83"/>
  <c r="L83"/>
  <c r="K83"/>
  <c r="J83"/>
  <c r="I83"/>
  <c r="H83"/>
  <c r="G83"/>
  <c r="F83"/>
  <c r="E83"/>
  <c r="D83"/>
  <c r="M76"/>
  <c r="L76"/>
  <c r="K76"/>
  <c r="J76"/>
  <c r="I76"/>
  <c r="H76"/>
  <c r="G76"/>
  <c r="F76"/>
  <c r="E76"/>
  <c r="D76"/>
  <c r="M75"/>
  <c r="L75"/>
  <c r="K75"/>
  <c r="J75"/>
  <c r="I75"/>
  <c r="H75"/>
  <c r="G75"/>
  <c r="F75"/>
  <c r="E75"/>
  <c r="D75"/>
  <c r="M66"/>
  <c r="L66"/>
  <c r="K66"/>
  <c r="J66"/>
  <c r="I66"/>
  <c r="H66"/>
  <c r="G66"/>
  <c r="F66"/>
  <c r="E66"/>
  <c r="D66"/>
  <c r="M65"/>
  <c r="L65"/>
  <c r="K65"/>
  <c r="J65"/>
  <c r="I65"/>
  <c r="H65"/>
  <c r="G65"/>
  <c r="F65"/>
  <c r="E65"/>
  <c r="D65"/>
  <c r="M60"/>
  <c r="L60"/>
  <c r="K60"/>
  <c r="J60"/>
  <c r="I60"/>
  <c r="H60"/>
  <c r="G60"/>
  <c r="F60"/>
  <c r="E60"/>
  <c r="D60"/>
  <c r="M59"/>
  <c r="L59"/>
  <c r="K59"/>
  <c r="J59"/>
  <c r="I59"/>
  <c r="H59"/>
  <c r="G59"/>
  <c r="F59"/>
  <c r="E59"/>
  <c r="D59"/>
  <c r="M54"/>
  <c r="L54"/>
  <c r="K54"/>
  <c r="J54"/>
  <c r="I54"/>
  <c r="H54"/>
  <c r="G54"/>
  <c r="F54"/>
  <c r="E54"/>
  <c r="D54"/>
  <c r="M53"/>
  <c r="L53"/>
  <c r="K53"/>
  <c r="J53"/>
  <c r="I53"/>
  <c r="H53"/>
  <c r="G53"/>
  <c r="F53"/>
  <c r="E53"/>
  <c r="D53"/>
  <c r="M48"/>
  <c r="L48"/>
  <c r="K48"/>
  <c r="J48"/>
  <c r="I48"/>
  <c r="H48"/>
  <c r="G48"/>
  <c r="F48"/>
  <c r="E48"/>
  <c r="D48"/>
  <c r="M47"/>
  <c r="L47"/>
  <c r="K47"/>
  <c r="J47"/>
  <c r="I47"/>
  <c r="H47"/>
  <c r="G47"/>
  <c r="F47"/>
  <c r="E47"/>
  <c r="D47"/>
  <c r="M42"/>
  <c r="L42"/>
  <c r="K42"/>
  <c r="J42"/>
  <c r="I42"/>
  <c r="H42"/>
  <c r="G42"/>
  <c r="F42"/>
  <c r="E42"/>
  <c r="D42"/>
  <c r="M41"/>
  <c r="L41"/>
  <c r="K41"/>
  <c r="J41"/>
  <c r="I41"/>
  <c r="H41"/>
  <c r="G41"/>
  <c r="F41"/>
  <c r="E41"/>
  <c r="D41"/>
  <c r="M36"/>
  <c r="L36"/>
  <c r="K36"/>
  <c r="J36"/>
  <c r="I36"/>
  <c r="H36"/>
  <c r="G36"/>
  <c r="F36"/>
  <c r="E36"/>
  <c r="D36"/>
  <c r="M35"/>
  <c r="L35"/>
  <c r="K35"/>
  <c r="J35"/>
  <c r="I35"/>
  <c r="H35"/>
  <c r="G35"/>
  <c r="F35"/>
  <c r="E35"/>
  <c r="D35"/>
  <c r="M32"/>
  <c r="L32"/>
  <c r="K32"/>
  <c r="J32"/>
  <c r="I32"/>
  <c r="H32"/>
  <c r="G32"/>
  <c r="F32"/>
  <c r="E32"/>
  <c r="D32"/>
  <c r="M31"/>
  <c r="L31"/>
  <c r="K31"/>
  <c r="J31"/>
  <c r="I31"/>
  <c r="H31"/>
  <c r="G31"/>
  <c r="F31"/>
  <c r="E31"/>
  <c r="D31"/>
  <c r="M30"/>
  <c r="L30"/>
  <c r="K30"/>
  <c r="J30"/>
  <c r="I30"/>
  <c r="H30"/>
  <c r="G30"/>
  <c r="F30"/>
  <c r="E30"/>
  <c r="D30"/>
  <c r="M29"/>
  <c r="L29"/>
  <c r="K29"/>
  <c r="J29"/>
  <c r="I29"/>
  <c r="H29"/>
  <c r="G29"/>
  <c r="F29"/>
  <c r="E29"/>
  <c r="D29"/>
  <c r="M28"/>
  <c r="L28"/>
  <c r="K28"/>
  <c r="J28"/>
  <c r="I28"/>
  <c r="H28"/>
  <c r="G28"/>
  <c r="F28"/>
  <c r="E28"/>
  <c r="D28"/>
  <c r="M27"/>
  <c r="L27"/>
  <c r="K27"/>
  <c r="J27"/>
  <c r="I27"/>
  <c r="H27"/>
  <c r="G27"/>
  <c r="F27"/>
  <c r="E27"/>
  <c r="D27"/>
  <c r="M16"/>
  <c r="L16"/>
  <c r="K16"/>
  <c r="J16"/>
  <c r="I16"/>
  <c r="H16"/>
  <c r="G16"/>
  <c r="F16"/>
  <c r="E16"/>
  <c r="D16"/>
  <c r="M15"/>
  <c r="L15"/>
  <c r="K15"/>
  <c r="J15"/>
  <c r="I15"/>
  <c r="H15"/>
  <c r="G15"/>
  <c r="F15"/>
  <c r="E15"/>
  <c r="D15"/>
  <c r="M6"/>
  <c r="M136" s="1"/>
  <c r="L6"/>
  <c r="L136" s="1"/>
  <c r="K6"/>
  <c r="K136" s="1"/>
  <c r="J6"/>
  <c r="J136" s="1"/>
  <c r="I6"/>
  <c r="I136" s="1"/>
  <c r="H6"/>
  <c r="H136" s="1"/>
  <c r="G6"/>
  <c r="G136" s="1"/>
  <c r="F6"/>
  <c r="F136" s="1"/>
  <c r="E6"/>
  <c r="E136" s="1"/>
  <c r="D6"/>
  <c r="D136" s="1"/>
  <c r="M5"/>
  <c r="M135" s="1"/>
  <c r="L5"/>
  <c r="L135" s="1"/>
  <c r="K5"/>
  <c r="K135" s="1"/>
  <c r="J5"/>
  <c r="J135" s="1"/>
  <c r="I5"/>
  <c r="I135" s="1"/>
  <c r="H5"/>
  <c r="H135" s="1"/>
  <c r="G5"/>
  <c r="G135" s="1"/>
  <c r="F5"/>
  <c r="F135" s="1"/>
  <c r="E5"/>
  <c r="E135" s="1"/>
  <c r="D5"/>
  <c r="D135" s="1"/>
  <c r="F170" l="1"/>
  <c r="F137"/>
  <c r="J170"/>
  <c r="J137"/>
  <c r="D171"/>
  <c r="D138"/>
  <c r="J171"/>
  <c r="J138"/>
  <c r="E170"/>
  <c r="E137"/>
  <c r="G170"/>
  <c r="G137"/>
  <c r="I170"/>
  <c r="I137"/>
  <c r="K170"/>
  <c r="K137"/>
  <c r="M170"/>
  <c r="M137"/>
  <c r="E171"/>
  <c r="E138"/>
  <c r="G171"/>
  <c r="G138"/>
  <c r="I171"/>
  <c r="I138"/>
  <c r="K171"/>
  <c r="K138"/>
  <c r="M171"/>
  <c r="M138"/>
  <c r="D170"/>
  <c r="D137"/>
  <c r="H170"/>
  <c r="H137"/>
  <c r="L170"/>
  <c r="L137"/>
  <c r="F171"/>
  <c r="F138"/>
  <c r="H171"/>
  <c r="H138"/>
  <c r="L171"/>
  <c r="L138"/>
  <c r="C49" i="64" l="1"/>
  <c r="B49"/>
  <c r="C36"/>
  <c r="B36"/>
  <c r="C28"/>
  <c r="C44" s="1"/>
  <c r="C46" s="1"/>
  <c r="B28"/>
  <c r="B44" s="1"/>
  <c r="B46" s="1"/>
  <c r="C14"/>
  <c r="B14"/>
  <c r="C13"/>
  <c r="B13"/>
  <c r="C5"/>
  <c r="C22" s="1"/>
  <c r="B5"/>
  <c r="B22" s="1"/>
  <c r="C135" i="63"/>
  <c r="B135"/>
  <c r="C121"/>
  <c r="B121"/>
  <c r="C111"/>
  <c r="C130" s="1"/>
  <c r="C132" s="1"/>
  <c r="B111"/>
  <c r="B130" s="1"/>
  <c r="B132" s="1"/>
  <c r="C96"/>
  <c r="B96"/>
  <c r="C92"/>
  <c r="B92"/>
  <c r="C87"/>
  <c r="B87"/>
  <c r="C86"/>
  <c r="B86"/>
  <c r="C85"/>
  <c r="B85"/>
  <c r="C77"/>
  <c r="B77"/>
  <c r="C74"/>
  <c r="C106" s="1"/>
  <c r="C108" s="1"/>
  <c r="B74"/>
  <c r="B106" s="1"/>
  <c r="B108" s="1"/>
  <c r="C56"/>
  <c r="B56"/>
  <c r="C55"/>
  <c r="B55"/>
  <c r="C47"/>
  <c r="C69" s="1"/>
  <c r="C71" s="1"/>
  <c r="B47"/>
  <c r="B69" s="1"/>
  <c r="B71" s="1"/>
  <c r="C36"/>
  <c r="B36"/>
  <c r="C26"/>
  <c r="B26"/>
  <c r="C25"/>
  <c r="B25"/>
  <c r="C18"/>
  <c r="B18"/>
  <c r="C12"/>
  <c r="B12"/>
  <c r="C4"/>
  <c r="C42" s="1"/>
  <c r="B4"/>
  <c r="B42" s="1"/>
  <c r="J275" i="62"/>
  <c r="H275"/>
  <c r="G275"/>
  <c r="F275"/>
  <c r="E275"/>
  <c r="D275"/>
  <c r="K272"/>
  <c r="J272"/>
  <c r="I272"/>
  <c r="H272"/>
  <c r="G272"/>
  <c r="F272"/>
  <c r="E272"/>
  <c r="D272"/>
  <c r="K271"/>
  <c r="J271"/>
  <c r="I271"/>
  <c r="H271"/>
  <c r="G271"/>
  <c r="F271"/>
  <c r="E271"/>
  <c r="D271"/>
  <c r="K270"/>
  <c r="J270"/>
  <c r="I270"/>
  <c r="H270"/>
  <c r="G270"/>
  <c r="F270"/>
  <c r="E270"/>
  <c r="D270"/>
  <c r="K269"/>
  <c r="J269"/>
  <c r="I269"/>
  <c r="H269"/>
  <c r="G269"/>
  <c r="F269"/>
  <c r="E269"/>
  <c r="D269"/>
  <c r="K268"/>
  <c r="J268"/>
  <c r="I268"/>
  <c r="H268"/>
  <c r="G268"/>
  <c r="F268"/>
  <c r="E268"/>
  <c r="D268"/>
  <c r="K267"/>
  <c r="J267"/>
  <c r="I267"/>
  <c r="H267"/>
  <c r="G267"/>
  <c r="F267"/>
  <c r="E267"/>
  <c r="D267"/>
  <c r="K266"/>
  <c r="J266"/>
  <c r="J277" s="1"/>
  <c r="I266"/>
  <c r="H266"/>
  <c r="H277" s="1"/>
  <c r="G266"/>
  <c r="G277" s="1"/>
  <c r="F266"/>
  <c r="F277" s="1"/>
  <c r="E266"/>
  <c r="E277" s="1"/>
  <c r="D266"/>
  <c r="D277" s="1"/>
  <c r="K264"/>
  <c r="J264"/>
  <c r="I264"/>
  <c r="H264"/>
  <c r="G264"/>
  <c r="F264"/>
  <c r="E264"/>
  <c r="D264"/>
  <c r="K263"/>
  <c r="J263"/>
  <c r="J278" s="1"/>
  <c r="I263"/>
  <c r="H263"/>
  <c r="H278" s="1"/>
  <c r="G263"/>
  <c r="G278" s="1"/>
  <c r="F263"/>
  <c r="F278" s="1"/>
  <c r="E263"/>
  <c r="E278" s="1"/>
  <c r="D263"/>
  <c r="D278" s="1"/>
  <c r="J262"/>
  <c r="I262"/>
  <c r="H262"/>
  <c r="G262"/>
  <c r="F262"/>
  <c r="E262"/>
  <c r="D262"/>
  <c r="J261"/>
  <c r="I261"/>
  <c r="H261"/>
  <c r="G261"/>
  <c r="F261"/>
  <c r="E261"/>
  <c r="D261"/>
  <c r="J260"/>
  <c r="I260"/>
  <c r="H260"/>
  <c r="G260"/>
  <c r="F260"/>
  <c r="E260"/>
  <c r="D260"/>
  <c r="J259"/>
  <c r="I259"/>
  <c r="H259"/>
  <c r="G259"/>
  <c r="F259"/>
  <c r="E259"/>
  <c r="D259"/>
  <c r="J258"/>
  <c r="I258"/>
  <c r="H258"/>
  <c r="G258"/>
  <c r="F258"/>
  <c r="E258"/>
  <c r="D258"/>
  <c r="J257"/>
  <c r="I257"/>
  <c r="H257"/>
  <c r="G257"/>
  <c r="F257"/>
  <c r="E257"/>
  <c r="D257"/>
  <c r="J256"/>
  <c r="I256"/>
  <c r="H256"/>
  <c r="G256"/>
  <c r="F256"/>
  <c r="E256"/>
  <c r="D256"/>
  <c r="J255"/>
  <c r="I255"/>
  <c r="H255"/>
  <c r="G255"/>
  <c r="F255"/>
  <c r="E255"/>
  <c r="D255"/>
  <c r="J254"/>
  <c r="I254"/>
  <c r="H254"/>
  <c r="G254"/>
  <c r="F254"/>
  <c r="E254"/>
  <c r="D254"/>
  <c r="J253"/>
  <c r="J276" s="1"/>
  <c r="J279" s="1"/>
  <c r="I253"/>
  <c r="I274" s="1"/>
  <c r="H253"/>
  <c r="H276" s="1"/>
  <c r="H279" s="1"/>
  <c r="G253"/>
  <c r="G274" s="1"/>
  <c r="F253"/>
  <c r="F276" s="1"/>
  <c r="F279" s="1"/>
  <c r="E253"/>
  <c r="E274" s="1"/>
  <c r="D253"/>
  <c r="D276" s="1"/>
  <c r="D279" s="1"/>
  <c r="K252"/>
  <c r="J252"/>
  <c r="I252"/>
  <c r="H252"/>
  <c r="G252"/>
  <c r="F252"/>
  <c r="E252"/>
  <c r="D252"/>
  <c r="J226"/>
  <c r="H226"/>
  <c r="G226"/>
  <c r="E226"/>
  <c r="D226"/>
  <c r="K221"/>
  <c r="J221"/>
  <c r="I221"/>
  <c r="H221"/>
  <c r="G221"/>
  <c r="F221"/>
  <c r="E221"/>
  <c r="D221"/>
  <c r="K220"/>
  <c r="J220"/>
  <c r="I220"/>
  <c r="H220"/>
  <c r="G220"/>
  <c r="F220"/>
  <c r="E220"/>
  <c r="D220"/>
  <c r="K219"/>
  <c r="J219"/>
  <c r="I219"/>
  <c r="H219"/>
  <c r="G219"/>
  <c r="F219"/>
  <c r="E219"/>
  <c r="D219"/>
  <c r="K218"/>
  <c r="J218"/>
  <c r="I218"/>
  <c r="H218"/>
  <c r="G218"/>
  <c r="F218"/>
  <c r="E218"/>
  <c r="D218"/>
  <c r="K217"/>
  <c r="J217"/>
  <c r="I217"/>
  <c r="H217"/>
  <c r="G217"/>
  <c r="F217"/>
  <c r="E217"/>
  <c r="D217"/>
  <c r="K216"/>
  <c r="J216"/>
  <c r="I216"/>
  <c r="H216"/>
  <c r="G216"/>
  <c r="F216"/>
  <c r="E216"/>
  <c r="D216"/>
  <c r="K215"/>
  <c r="J215"/>
  <c r="I215"/>
  <c r="H215"/>
  <c r="G215"/>
  <c r="F215"/>
  <c r="E215"/>
  <c r="D215"/>
  <c r="K214"/>
  <c r="J214"/>
  <c r="I214"/>
  <c r="H214"/>
  <c r="G214"/>
  <c r="F214"/>
  <c r="E214"/>
  <c r="D214"/>
  <c r="K213"/>
  <c r="J213"/>
  <c r="I213"/>
  <c r="H213"/>
  <c r="G213"/>
  <c r="F213"/>
  <c r="E213"/>
  <c r="D213"/>
  <c r="K212"/>
  <c r="J212"/>
  <c r="I212"/>
  <c r="H212"/>
  <c r="G212"/>
  <c r="F212"/>
  <c r="E212"/>
  <c r="D212"/>
  <c r="K211"/>
  <c r="K222" s="1"/>
  <c r="J211"/>
  <c r="I211"/>
  <c r="H211"/>
  <c r="G211"/>
  <c r="F211"/>
  <c r="E211"/>
  <c r="D211"/>
  <c r="J210"/>
  <c r="I210"/>
  <c r="H210"/>
  <c r="G210"/>
  <c r="F210"/>
  <c r="E210"/>
  <c r="D210"/>
  <c r="J209"/>
  <c r="I209"/>
  <c r="I208" s="1"/>
  <c r="I200" s="1"/>
  <c r="I223" s="1"/>
  <c r="H209"/>
  <c r="G209"/>
  <c r="G208" s="1"/>
  <c r="G200" s="1"/>
  <c r="G223" s="1"/>
  <c r="F209"/>
  <c r="E209"/>
  <c r="E208" s="1"/>
  <c r="E200" s="1"/>
  <c r="E223" s="1"/>
  <c r="D209"/>
  <c r="J208"/>
  <c r="H208"/>
  <c r="F208"/>
  <c r="D208"/>
  <c r="J207"/>
  <c r="I207"/>
  <c r="H207"/>
  <c r="G207"/>
  <c r="F207"/>
  <c r="E207"/>
  <c r="D207"/>
  <c r="J206"/>
  <c r="I206"/>
  <c r="H206"/>
  <c r="G206"/>
  <c r="F206"/>
  <c r="E206"/>
  <c r="D206"/>
  <c r="J205"/>
  <c r="I205"/>
  <c r="H205"/>
  <c r="G205"/>
  <c r="F205"/>
  <c r="E205"/>
  <c r="D205"/>
  <c r="J204"/>
  <c r="I204"/>
  <c r="H204"/>
  <c r="G204"/>
  <c r="F204"/>
  <c r="E204"/>
  <c r="D204"/>
  <c r="J203"/>
  <c r="I203"/>
  <c r="H203"/>
  <c r="G203"/>
  <c r="F203"/>
  <c r="E203"/>
  <c r="D203"/>
  <c r="J202"/>
  <c r="I202"/>
  <c r="H202"/>
  <c r="G202"/>
  <c r="F202"/>
  <c r="E202"/>
  <c r="D202"/>
  <c r="J201"/>
  <c r="I201"/>
  <c r="H201"/>
  <c r="G201"/>
  <c r="F201"/>
  <c r="E201"/>
  <c r="D201"/>
  <c r="J200"/>
  <c r="J223" s="1"/>
  <c r="H200"/>
  <c r="H223" s="1"/>
  <c r="F200"/>
  <c r="F223" s="1"/>
  <c r="D200"/>
  <c r="D223" s="1"/>
  <c r="H185"/>
  <c r="G185"/>
  <c r="E185"/>
  <c r="D185"/>
  <c r="H180"/>
  <c r="G180"/>
  <c r="E180"/>
  <c r="D180"/>
  <c r="H177"/>
  <c r="G177"/>
  <c r="E177"/>
  <c r="D177"/>
  <c r="H174"/>
  <c r="G174"/>
  <c r="E174"/>
  <c r="D174"/>
  <c r="H171"/>
  <c r="G171"/>
  <c r="E171"/>
  <c r="D171"/>
  <c r="H170"/>
  <c r="G170"/>
  <c r="E170"/>
  <c r="D170"/>
  <c r="J163"/>
  <c r="J280" s="1"/>
  <c r="H163"/>
  <c r="H280" s="1"/>
  <c r="G163"/>
  <c r="G280" s="1"/>
  <c r="E163"/>
  <c r="E280" s="1"/>
  <c r="D163"/>
  <c r="D280" s="1"/>
  <c r="K150"/>
  <c r="J150"/>
  <c r="I150"/>
  <c r="H150"/>
  <c r="G150"/>
  <c r="F150"/>
  <c r="E150"/>
  <c r="D150"/>
  <c r="J82"/>
  <c r="J153" s="1"/>
  <c r="J166" s="1"/>
  <c r="I82"/>
  <c r="H82"/>
  <c r="H153" s="1"/>
  <c r="H166" s="1"/>
  <c r="G82"/>
  <c r="G153" s="1"/>
  <c r="G166" s="1"/>
  <c r="F82"/>
  <c r="F153" s="1"/>
  <c r="E82"/>
  <c r="E153" s="1"/>
  <c r="E166" s="1"/>
  <c r="D82"/>
  <c r="D153" s="1"/>
  <c r="D166" s="1"/>
  <c r="J274" i="61"/>
  <c r="H274"/>
  <c r="G274"/>
  <c r="F274"/>
  <c r="E274"/>
  <c r="D274"/>
  <c r="K271"/>
  <c r="J271"/>
  <c r="I271"/>
  <c r="H271"/>
  <c r="G271"/>
  <c r="F271"/>
  <c r="E271"/>
  <c r="D271"/>
  <c r="K270"/>
  <c r="J270"/>
  <c r="I270"/>
  <c r="H270"/>
  <c r="G270"/>
  <c r="F270"/>
  <c r="E270"/>
  <c r="D270"/>
  <c r="K269"/>
  <c r="J269"/>
  <c r="I269"/>
  <c r="H269"/>
  <c r="G269"/>
  <c r="F269"/>
  <c r="E269"/>
  <c r="D269"/>
  <c r="K268"/>
  <c r="J268"/>
  <c r="I268"/>
  <c r="H268"/>
  <c r="G268"/>
  <c r="F268"/>
  <c r="E268"/>
  <c r="D268"/>
  <c r="K267"/>
  <c r="J267"/>
  <c r="I267"/>
  <c r="H267"/>
  <c r="G267"/>
  <c r="F267"/>
  <c r="E267"/>
  <c r="D267"/>
  <c r="K266"/>
  <c r="J266"/>
  <c r="I266"/>
  <c r="H266"/>
  <c r="G266"/>
  <c r="F266"/>
  <c r="E266"/>
  <c r="D266"/>
  <c r="K265"/>
  <c r="J265"/>
  <c r="J276" s="1"/>
  <c r="I265"/>
  <c r="H265"/>
  <c r="H276" s="1"/>
  <c r="G265"/>
  <c r="G276" s="1"/>
  <c r="F265"/>
  <c r="F276" s="1"/>
  <c r="E265"/>
  <c r="E276" s="1"/>
  <c r="D265"/>
  <c r="D276" s="1"/>
  <c r="K264"/>
  <c r="J264"/>
  <c r="I264"/>
  <c r="H264"/>
  <c r="G264"/>
  <c r="F264"/>
  <c r="E264"/>
  <c r="D264"/>
  <c r="K263"/>
  <c r="J263"/>
  <c r="J277" s="1"/>
  <c r="I263"/>
  <c r="H263"/>
  <c r="H277" s="1"/>
  <c r="G263"/>
  <c r="G277" s="1"/>
  <c r="F263"/>
  <c r="F277" s="1"/>
  <c r="E263"/>
  <c r="E277" s="1"/>
  <c r="D263"/>
  <c r="D277" s="1"/>
  <c r="J262"/>
  <c r="I262"/>
  <c r="H262"/>
  <c r="G262"/>
  <c r="F262"/>
  <c r="E262"/>
  <c r="D262"/>
  <c r="J261"/>
  <c r="I261"/>
  <c r="H261"/>
  <c r="G261"/>
  <c r="F261"/>
  <c r="E261"/>
  <c r="D261"/>
  <c r="J260"/>
  <c r="I260"/>
  <c r="H260"/>
  <c r="G260"/>
  <c r="F260"/>
  <c r="E260"/>
  <c r="D260"/>
  <c r="J259"/>
  <c r="I259"/>
  <c r="H259"/>
  <c r="G259"/>
  <c r="F259"/>
  <c r="E259"/>
  <c r="D259"/>
  <c r="J258"/>
  <c r="I258"/>
  <c r="H258"/>
  <c r="G258"/>
  <c r="F258"/>
  <c r="E258"/>
  <c r="D258"/>
  <c r="J257"/>
  <c r="I257"/>
  <c r="H257"/>
  <c r="G257"/>
  <c r="F257"/>
  <c r="E257"/>
  <c r="D257"/>
  <c r="J256"/>
  <c r="I256"/>
  <c r="H256"/>
  <c r="G256"/>
  <c r="F256"/>
  <c r="E256"/>
  <c r="D256"/>
  <c r="J255"/>
  <c r="I255"/>
  <c r="H255"/>
  <c r="G255"/>
  <c r="F255"/>
  <c r="E255"/>
  <c r="D255"/>
  <c r="J254"/>
  <c r="I254"/>
  <c r="H254"/>
  <c r="G254"/>
  <c r="F254"/>
  <c r="E254"/>
  <c r="D254"/>
  <c r="J253"/>
  <c r="J275" s="1"/>
  <c r="J278" s="1"/>
  <c r="I253"/>
  <c r="I273" s="1"/>
  <c r="H253"/>
  <c r="H275" s="1"/>
  <c r="H278" s="1"/>
  <c r="G253"/>
  <c r="G273" s="1"/>
  <c r="F253"/>
  <c r="F275" s="1"/>
  <c r="F278" s="1"/>
  <c r="E253"/>
  <c r="E273" s="1"/>
  <c r="D253"/>
  <c r="D275" s="1"/>
  <c r="D278" s="1"/>
  <c r="K252"/>
  <c r="J252"/>
  <c r="G252"/>
  <c r="F252"/>
  <c r="E252"/>
  <c r="D252"/>
  <c r="J226"/>
  <c r="H226"/>
  <c r="G226"/>
  <c r="E226"/>
  <c r="D226"/>
  <c r="K221"/>
  <c r="J221"/>
  <c r="I221"/>
  <c r="H221"/>
  <c r="G221"/>
  <c r="F221"/>
  <c r="E221"/>
  <c r="D221"/>
  <c r="K220"/>
  <c r="J220"/>
  <c r="I220"/>
  <c r="H220"/>
  <c r="G220"/>
  <c r="F220"/>
  <c r="E220"/>
  <c r="D220"/>
  <c r="K219"/>
  <c r="J219"/>
  <c r="I219"/>
  <c r="H219"/>
  <c r="G219"/>
  <c r="F219"/>
  <c r="E219"/>
  <c r="D219"/>
  <c r="K218"/>
  <c r="J218"/>
  <c r="I218"/>
  <c r="H218"/>
  <c r="G218"/>
  <c r="F218"/>
  <c r="E218"/>
  <c r="D218"/>
  <c r="K217"/>
  <c r="J217"/>
  <c r="I217"/>
  <c r="H217"/>
  <c r="G217"/>
  <c r="F217"/>
  <c r="E217"/>
  <c r="D217"/>
  <c r="K216"/>
  <c r="J216"/>
  <c r="I216"/>
  <c r="H216"/>
  <c r="G216"/>
  <c r="F216"/>
  <c r="E216"/>
  <c r="D216"/>
  <c r="K215"/>
  <c r="J215"/>
  <c r="I215"/>
  <c r="H215"/>
  <c r="G215"/>
  <c r="F215"/>
  <c r="E215"/>
  <c r="D215"/>
  <c r="K214"/>
  <c r="J214"/>
  <c r="I214"/>
  <c r="H214"/>
  <c r="G214"/>
  <c r="F214"/>
  <c r="E214"/>
  <c r="D214"/>
  <c r="K213"/>
  <c r="J213"/>
  <c r="I213"/>
  <c r="H213"/>
  <c r="G213"/>
  <c r="F213"/>
  <c r="E213"/>
  <c r="D213"/>
  <c r="K212"/>
  <c r="J212"/>
  <c r="I212"/>
  <c r="H212"/>
  <c r="G212"/>
  <c r="F212"/>
  <c r="E212"/>
  <c r="D212"/>
  <c r="K211"/>
  <c r="K222" s="1"/>
  <c r="J211"/>
  <c r="I211"/>
  <c r="H211"/>
  <c r="G211"/>
  <c r="F211"/>
  <c r="E211"/>
  <c r="D211"/>
  <c r="J210"/>
  <c r="I210"/>
  <c r="H210"/>
  <c r="G210"/>
  <c r="F210"/>
  <c r="E210"/>
  <c r="D210"/>
  <c r="J209"/>
  <c r="I209"/>
  <c r="I208" s="1"/>
  <c r="I200" s="1"/>
  <c r="I223" s="1"/>
  <c r="H209"/>
  <c r="G209"/>
  <c r="G208" s="1"/>
  <c r="G200" s="1"/>
  <c r="G223" s="1"/>
  <c r="F209"/>
  <c r="E209"/>
  <c r="E208" s="1"/>
  <c r="E200" s="1"/>
  <c r="E223" s="1"/>
  <c r="D209"/>
  <c r="J208"/>
  <c r="H208"/>
  <c r="F208"/>
  <c r="D208"/>
  <c r="J207"/>
  <c r="I207"/>
  <c r="H207"/>
  <c r="G207"/>
  <c r="F207"/>
  <c r="E207"/>
  <c r="D207"/>
  <c r="J206"/>
  <c r="I206"/>
  <c r="H206"/>
  <c r="G206"/>
  <c r="F206"/>
  <c r="E206"/>
  <c r="D206"/>
  <c r="J205"/>
  <c r="I205"/>
  <c r="H205"/>
  <c r="G205"/>
  <c r="F205"/>
  <c r="E205"/>
  <c r="D205"/>
  <c r="J204"/>
  <c r="I204"/>
  <c r="H204"/>
  <c r="G204"/>
  <c r="F204"/>
  <c r="E204"/>
  <c r="D204"/>
  <c r="J203"/>
  <c r="I203"/>
  <c r="H203"/>
  <c r="G203"/>
  <c r="F203"/>
  <c r="E203"/>
  <c r="D203"/>
  <c r="J202"/>
  <c r="I202"/>
  <c r="H202"/>
  <c r="G202"/>
  <c r="F202"/>
  <c r="E202"/>
  <c r="D202"/>
  <c r="J201"/>
  <c r="I201"/>
  <c r="H201"/>
  <c r="G201"/>
  <c r="F201"/>
  <c r="E201"/>
  <c r="D201"/>
  <c r="J200"/>
  <c r="J223" s="1"/>
  <c r="H200"/>
  <c r="H223" s="1"/>
  <c r="F200"/>
  <c r="F223" s="1"/>
  <c r="D200"/>
  <c r="D223" s="1"/>
  <c r="H185"/>
  <c r="G185"/>
  <c r="E185"/>
  <c r="D185"/>
  <c r="H180"/>
  <c r="G180"/>
  <c r="E180"/>
  <c r="D180"/>
  <c r="H177"/>
  <c r="G177"/>
  <c r="E177"/>
  <c r="D177"/>
  <c r="H174"/>
  <c r="G174"/>
  <c r="E174"/>
  <c r="D174"/>
  <c r="H171"/>
  <c r="G171"/>
  <c r="E171"/>
  <c r="D171"/>
  <c r="H170"/>
  <c r="G170"/>
  <c r="E170"/>
  <c r="D170"/>
  <c r="J163"/>
  <c r="J279" s="1"/>
  <c r="H163"/>
  <c r="H279" s="1"/>
  <c r="G163"/>
  <c r="G279" s="1"/>
  <c r="E163"/>
  <c r="E279" s="1"/>
  <c r="D163"/>
  <c r="D279" s="1"/>
  <c r="K150"/>
  <c r="J150"/>
  <c r="I150"/>
  <c r="H150"/>
  <c r="G150"/>
  <c r="F150"/>
  <c r="E150"/>
  <c r="D150"/>
  <c r="J82"/>
  <c r="J153" s="1"/>
  <c r="J166" s="1"/>
  <c r="I82"/>
  <c r="H82"/>
  <c r="H153" s="1"/>
  <c r="H166" s="1"/>
  <c r="G82"/>
  <c r="G153" s="1"/>
  <c r="G166" s="1"/>
  <c r="F82"/>
  <c r="F153" s="1"/>
  <c r="E82"/>
  <c r="E153" s="1"/>
  <c r="E166" s="1"/>
  <c r="D82"/>
  <c r="D153" s="1"/>
  <c r="D166" s="1"/>
  <c r="I338" i="60"/>
  <c r="G338"/>
  <c r="F338"/>
  <c r="D338"/>
  <c r="C338"/>
  <c r="I335"/>
  <c r="H335"/>
  <c r="G335"/>
  <c r="F335"/>
  <c r="E335"/>
  <c r="D335"/>
  <c r="C335"/>
  <c r="I334"/>
  <c r="H334"/>
  <c r="G334"/>
  <c r="F334"/>
  <c r="E334"/>
  <c r="D334"/>
  <c r="C334"/>
  <c r="I333"/>
  <c r="H333"/>
  <c r="G333"/>
  <c r="F333"/>
  <c r="E333"/>
  <c r="D333"/>
  <c r="C333"/>
  <c r="I332"/>
  <c r="H332"/>
  <c r="G332"/>
  <c r="F332"/>
  <c r="E332"/>
  <c r="D332"/>
  <c r="C332"/>
  <c r="I331"/>
  <c r="H331"/>
  <c r="G331"/>
  <c r="F331"/>
  <c r="E331"/>
  <c r="D331"/>
  <c r="C331"/>
  <c r="I330"/>
  <c r="H330"/>
  <c r="G330"/>
  <c r="F330"/>
  <c r="E330"/>
  <c r="D330"/>
  <c r="C330"/>
  <c r="I329"/>
  <c r="H329"/>
  <c r="G329"/>
  <c r="F329"/>
  <c r="E329"/>
  <c r="D329"/>
  <c r="C329"/>
  <c r="I328"/>
  <c r="H328"/>
  <c r="G328"/>
  <c r="F328"/>
  <c r="E328"/>
  <c r="D328"/>
  <c r="C328"/>
  <c r="I327"/>
  <c r="H327"/>
  <c r="G327"/>
  <c r="F327"/>
  <c r="E327"/>
  <c r="D327"/>
  <c r="C327"/>
  <c r="I326"/>
  <c r="H326"/>
  <c r="G326"/>
  <c r="F326"/>
  <c r="E326"/>
  <c r="D326"/>
  <c r="C326"/>
  <c r="I325"/>
  <c r="H325"/>
  <c r="G325"/>
  <c r="F325"/>
  <c r="E325"/>
  <c r="D325"/>
  <c r="C325"/>
  <c r="I324"/>
  <c r="H324"/>
  <c r="G324"/>
  <c r="F324"/>
  <c r="E324"/>
  <c r="D324"/>
  <c r="C324"/>
  <c r="I323"/>
  <c r="H323"/>
  <c r="G323"/>
  <c r="F323"/>
  <c r="E323"/>
  <c r="D323"/>
  <c r="C323"/>
  <c r="I322"/>
  <c r="H322"/>
  <c r="G322"/>
  <c r="F322"/>
  <c r="E322"/>
  <c r="D322"/>
  <c r="C322"/>
  <c r="I321"/>
  <c r="H321"/>
  <c r="G321"/>
  <c r="F321"/>
  <c r="E321"/>
  <c r="D321"/>
  <c r="C321"/>
  <c r="I320"/>
  <c r="H320"/>
  <c r="G320"/>
  <c r="F320"/>
  <c r="E320"/>
  <c r="D320"/>
  <c r="C320"/>
  <c r="I319"/>
  <c r="H319"/>
  <c r="G319"/>
  <c r="F319"/>
  <c r="E319"/>
  <c r="D319"/>
  <c r="C319"/>
  <c r="I318"/>
  <c r="H318"/>
  <c r="G318"/>
  <c r="F318"/>
  <c r="E318"/>
  <c r="D318"/>
  <c r="C318"/>
  <c r="I317"/>
  <c r="H317"/>
  <c r="G317"/>
  <c r="F317"/>
  <c r="E317"/>
  <c r="D317"/>
  <c r="C317"/>
  <c r="I316"/>
  <c r="H316"/>
  <c r="G316"/>
  <c r="F316"/>
  <c r="E316"/>
  <c r="D316"/>
  <c r="C316"/>
  <c r="I315"/>
  <c r="I336" s="1"/>
  <c r="H315"/>
  <c r="H336" s="1"/>
  <c r="G315"/>
  <c r="G336" s="1"/>
  <c r="F315"/>
  <c r="F336" s="1"/>
  <c r="E315"/>
  <c r="E336" s="1"/>
  <c r="D315"/>
  <c r="D336" s="1"/>
  <c r="C315"/>
  <c r="C336" s="1"/>
  <c r="I309"/>
  <c r="G309"/>
  <c r="F309"/>
  <c r="D309"/>
  <c r="C309"/>
  <c r="I303"/>
  <c r="G303"/>
  <c r="F303"/>
  <c r="E303"/>
  <c r="D303"/>
  <c r="C303"/>
  <c r="I301"/>
  <c r="H301"/>
  <c r="G301"/>
  <c r="F301"/>
  <c r="E301"/>
  <c r="D301"/>
  <c r="C301"/>
  <c r="I300"/>
  <c r="H300"/>
  <c r="G300"/>
  <c r="F300"/>
  <c r="E300"/>
  <c r="D300"/>
  <c r="C300"/>
  <c r="I299"/>
  <c r="H299"/>
  <c r="G299"/>
  <c r="F299"/>
  <c r="E299"/>
  <c r="D299"/>
  <c r="C299"/>
  <c r="I298"/>
  <c r="H298"/>
  <c r="G298"/>
  <c r="F298"/>
  <c r="E298"/>
  <c r="D298"/>
  <c r="C298"/>
  <c r="I297"/>
  <c r="H297"/>
  <c r="G297"/>
  <c r="F297"/>
  <c r="E297"/>
  <c r="D297"/>
  <c r="C297"/>
  <c r="I296"/>
  <c r="I295" s="1"/>
  <c r="I306" s="1"/>
  <c r="H296"/>
  <c r="G296"/>
  <c r="G305" s="1"/>
  <c r="F296"/>
  <c r="F305" s="1"/>
  <c r="E296"/>
  <c r="E305" s="1"/>
  <c r="D296"/>
  <c r="D305" s="1"/>
  <c r="C296"/>
  <c r="C305" s="1"/>
  <c r="H295"/>
  <c r="F295"/>
  <c r="F306" s="1"/>
  <c r="D295"/>
  <c r="D306" s="1"/>
  <c r="I294"/>
  <c r="H294"/>
  <c r="G294"/>
  <c r="F294"/>
  <c r="E294"/>
  <c r="D294"/>
  <c r="C294"/>
  <c r="I293"/>
  <c r="H293"/>
  <c r="G293"/>
  <c r="F293"/>
  <c r="E293"/>
  <c r="D293"/>
  <c r="C293"/>
  <c r="I292"/>
  <c r="H292"/>
  <c r="G292"/>
  <c r="F292"/>
  <c r="E292"/>
  <c r="D292"/>
  <c r="C292"/>
  <c r="I291"/>
  <c r="H291"/>
  <c r="G291"/>
  <c r="F291"/>
  <c r="E291"/>
  <c r="D291"/>
  <c r="C291"/>
  <c r="I290"/>
  <c r="H290"/>
  <c r="G290"/>
  <c r="F290"/>
  <c r="E290"/>
  <c r="D290"/>
  <c r="C290"/>
  <c r="I289"/>
  <c r="H289"/>
  <c r="G289"/>
  <c r="F289"/>
  <c r="E289"/>
  <c r="D289"/>
  <c r="C289"/>
  <c r="I288"/>
  <c r="H288"/>
  <c r="G288"/>
  <c r="F288"/>
  <c r="E288"/>
  <c r="D288"/>
  <c r="C288"/>
  <c r="I287"/>
  <c r="H287"/>
  <c r="G287"/>
  <c r="F287"/>
  <c r="E287"/>
  <c r="D287"/>
  <c r="C287"/>
  <c r="I286"/>
  <c r="I304" s="1"/>
  <c r="I307" s="1"/>
  <c r="H286"/>
  <c r="H302" s="1"/>
  <c r="G286"/>
  <c r="G304" s="1"/>
  <c r="F286"/>
  <c r="F302" s="1"/>
  <c r="E286"/>
  <c r="E304" s="1"/>
  <c r="D286"/>
  <c r="D302" s="1"/>
  <c r="C286"/>
  <c r="C304" s="1"/>
  <c r="I280"/>
  <c r="G280"/>
  <c r="F280"/>
  <c r="D280"/>
  <c r="C280"/>
  <c r="I277"/>
  <c r="H277"/>
  <c r="G277"/>
  <c r="F277"/>
  <c r="E277"/>
  <c r="D277"/>
  <c r="C277"/>
  <c r="I276"/>
  <c r="H276"/>
  <c r="G276"/>
  <c r="F276"/>
  <c r="E276"/>
  <c r="D276"/>
  <c r="C276"/>
  <c r="I275"/>
  <c r="H275"/>
  <c r="G275"/>
  <c r="F275"/>
  <c r="E275"/>
  <c r="D275"/>
  <c r="C275"/>
  <c r="I274"/>
  <c r="H274"/>
  <c r="G274"/>
  <c r="F274"/>
  <c r="E274"/>
  <c r="D274"/>
  <c r="C274"/>
  <c r="I273"/>
  <c r="H273"/>
  <c r="G273"/>
  <c r="F273"/>
  <c r="E273"/>
  <c r="D273"/>
  <c r="C273"/>
  <c r="I272"/>
  <c r="H272"/>
  <c r="G272"/>
  <c r="F272"/>
  <c r="E272"/>
  <c r="D272"/>
  <c r="C272"/>
  <c r="I271"/>
  <c r="H271"/>
  <c r="G271"/>
  <c r="F271"/>
  <c r="E271"/>
  <c r="D271"/>
  <c r="C271"/>
  <c r="I270"/>
  <c r="H270"/>
  <c r="G270"/>
  <c r="F270"/>
  <c r="E270"/>
  <c r="D270"/>
  <c r="C270"/>
  <c r="I269"/>
  <c r="H269"/>
  <c r="G269"/>
  <c r="F269"/>
  <c r="E269"/>
  <c r="D269"/>
  <c r="C269"/>
  <c r="I268"/>
  <c r="H268"/>
  <c r="G268"/>
  <c r="F268"/>
  <c r="E268"/>
  <c r="D268"/>
  <c r="C268"/>
  <c r="I266"/>
  <c r="H266"/>
  <c r="G266"/>
  <c r="F266"/>
  <c r="E266"/>
  <c r="D266"/>
  <c r="C266"/>
  <c r="I265"/>
  <c r="H265"/>
  <c r="G265"/>
  <c r="F265"/>
  <c r="E265"/>
  <c r="D265"/>
  <c r="C265"/>
  <c r="I264"/>
  <c r="H264"/>
  <c r="G264"/>
  <c r="F264"/>
  <c r="E264"/>
  <c r="D264"/>
  <c r="C264"/>
  <c r="I263"/>
  <c r="H263"/>
  <c r="G263"/>
  <c r="F263"/>
  <c r="E263"/>
  <c r="D263"/>
  <c r="C263"/>
  <c r="I262"/>
  <c r="H262"/>
  <c r="G262"/>
  <c r="F262"/>
  <c r="E262"/>
  <c r="D262"/>
  <c r="C262"/>
  <c r="I261"/>
  <c r="H261"/>
  <c r="G261"/>
  <c r="F261"/>
  <c r="E261"/>
  <c r="D261"/>
  <c r="C261"/>
  <c r="I260"/>
  <c r="H260"/>
  <c r="G260"/>
  <c r="F260"/>
  <c r="E260"/>
  <c r="D260"/>
  <c r="C260"/>
  <c r="I259"/>
  <c r="H259"/>
  <c r="G259"/>
  <c r="F259"/>
  <c r="E259"/>
  <c r="D259"/>
  <c r="C259"/>
  <c r="I258"/>
  <c r="H258"/>
  <c r="G258"/>
  <c r="F258"/>
  <c r="E258"/>
  <c r="D258"/>
  <c r="C258"/>
  <c r="I257"/>
  <c r="I278" s="1"/>
  <c r="H257"/>
  <c r="H278" s="1"/>
  <c r="G257"/>
  <c r="G278" s="1"/>
  <c r="F257"/>
  <c r="F278" s="1"/>
  <c r="E257"/>
  <c r="E278" s="1"/>
  <c r="D257"/>
  <c r="D278" s="1"/>
  <c r="C257"/>
  <c r="C278" s="1"/>
  <c r="I251"/>
  <c r="G251"/>
  <c r="F251"/>
  <c r="D251"/>
  <c r="C251"/>
  <c r="I247"/>
  <c r="H247"/>
  <c r="G247"/>
  <c r="F247"/>
  <c r="E247"/>
  <c r="D247"/>
  <c r="C247"/>
  <c r="I246"/>
  <c r="H246"/>
  <c r="G246"/>
  <c r="F246"/>
  <c r="E246"/>
  <c r="D246"/>
  <c r="C246"/>
  <c r="I245"/>
  <c r="H245"/>
  <c r="G245"/>
  <c r="F245"/>
  <c r="E245"/>
  <c r="D245"/>
  <c r="C245"/>
  <c r="I244"/>
  <c r="H244"/>
  <c r="G244"/>
  <c r="F244"/>
  <c r="E244"/>
  <c r="D244"/>
  <c r="C244"/>
  <c r="I243"/>
  <c r="H243"/>
  <c r="G243"/>
  <c r="F243"/>
  <c r="E243"/>
  <c r="D243"/>
  <c r="C243"/>
  <c r="I242"/>
  <c r="I241" s="1"/>
  <c r="I228" s="1"/>
  <c r="H242"/>
  <c r="G242"/>
  <c r="G241" s="1"/>
  <c r="G228" s="1"/>
  <c r="F242"/>
  <c r="E242"/>
  <c r="E241" s="1"/>
  <c r="E228" s="1"/>
  <c r="D242"/>
  <c r="C242"/>
  <c r="C241" s="1"/>
  <c r="C228" s="1"/>
  <c r="H241"/>
  <c r="F241"/>
  <c r="D241"/>
  <c r="I240"/>
  <c r="H240"/>
  <c r="G240"/>
  <c r="F240"/>
  <c r="E240"/>
  <c r="D240"/>
  <c r="C240"/>
  <c r="I239"/>
  <c r="H239"/>
  <c r="G239"/>
  <c r="F239"/>
  <c r="E239"/>
  <c r="D239"/>
  <c r="C239"/>
  <c r="I238"/>
  <c r="H238"/>
  <c r="G238"/>
  <c r="F238"/>
  <c r="E238"/>
  <c r="D238"/>
  <c r="C238"/>
  <c r="I237"/>
  <c r="H237"/>
  <c r="G237"/>
  <c r="F237"/>
  <c r="E237"/>
  <c r="D237"/>
  <c r="C237"/>
  <c r="I236"/>
  <c r="H236"/>
  <c r="G236"/>
  <c r="F236"/>
  <c r="E236"/>
  <c r="D236"/>
  <c r="C236"/>
  <c r="I235"/>
  <c r="H235"/>
  <c r="G235"/>
  <c r="F235"/>
  <c r="E235"/>
  <c r="D235"/>
  <c r="C235"/>
  <c r="I234"/>
  <c r="H234"/>
  <c r="G234"/>
  <c r="F234"/>
  <c r="E234"/>
  <c r="D234"/>
  <c r="C234"/>
  <c r="I233"/>
  <c r="H233"/>
  <c r="G233"/>
  <c r="F233"/>
  <c r="E233"/>
  <c r="D233"/>
  <c r="C233"/>
  <c r="I232"/>
  <c r="H232"/>
  <c r="G232"/>
  <c r="F232"/>
  <c r="E232"/>
  <c r="D232"/>
  <c r="C232"/>
  <c r="I231"/>
  <c r="H231"/>
  <c r="G231"/>
  <c r="F231"/>
  <c r="E231"/>
  <c r="D231"/>
  <c r="C231"/>
  <c r="I230"/>
  <c r="H230"/>
  <c r="G230"/>
  <c r="F230"/>
  <c r="E230"/>
  <c r="D230"/>
  <c r="C230"/>
  <c r="I229"/>
  <c r="H229"/>
  <c r="G229"/>
  <c r="F229"/>
  <c r="E229"/>
  <c r="D229"/>
  <c r="C229"/>
  <c r="H228"/>
  <c r="F228"/>
  <c r="D228"/>
  <c r="I227"/>
  <c r="H227"/>
  <c r="G227"/>
  <c r="F227"/>
  <c r="E227"/>
  <c r="D227"/>
  <c r="C227"/>
  <c r="I226"/>
  <c r="H226"/>
  <c r="G226"/>
  <c r="F226"/>
  <c r="E226"/>
  <c r="D226"/>
  <c r="C226"/>
  <c r="I225"/>
  <c r="H225"/>
  <c r="G225"/>
  <c r="F225"/>
  <c r="E225"/>
  <c r="D225"/>
  <c r="C225"/>
  <c r="I224"/>
  <c r="H224"/>
  <c r="G224"/>
  <c r="F224"/>
  <c r="E224"/>
  <c r="D224"/>
  <c r="C224"/>
  <c r="I223"/>
  <c r="H223"/>
  <c r="G223"/>
  <c r="F223"/>
  <c r="E223"/>
  <c r="D223"/>
  <c r="C223"/>
  <c r="I222"/>
  <c r="H222"/>
  <c r="G222"/>
  <c r="F222"/>
  <c r="E222"/>
  <c r="D222"/>
  <c r="C222"/>
  <c r="I221"/>
  <c r="H221"/>
  <c r="G221"/>
  <c r="F221"/>
  <c r="E221"/>
  <c r="D221"/>
  <c r="C221"/>
  <c r="I220"/>
  <c r="H220"/>
  <c r="G220"/>
  <c r="F220"/>
  <c r="E220"/>
  <c r="D220"/>
  <c r="C220"/>
  <c r="I219"/>
  <c r="H219"/>
  <c r="G219"/>
  <c r="F219"/>
  <c r="E219"/>
  <c r="D219"/>
  <c r="C219"/>
  <c r="I218"/>
  <c r="H218"/>
  <c r="G218"/>
  <c r="F218"/>
  <c r="E218"/>
  <c r="D218"/>
  <c r="C218"/>
  <c r="I217"/>
  <c r="H217"/>
  <c r="G217"/>
  <c r="F217"/>
  <c r="E217"/>
  <c r="D217"/>
  <c r="C217"/>
  <c r="I216"/>
  <c r="H216"/>
  <c r="G216"/>
  <c r="F216"/>
  <c r="E216"/>
  <c r="D216"/>
  <c r="C216"/>
  <c r="I215"/>
  <c r="H215"/>
  <c r="G215"/>
  <c r="F215"/>
  <c r="E215"/>
  <c r="D215"/>
  <c r="C215"/>
  <c r="I214"/>
  <c r="H214"/>
  <c r="G214"/>
  <c r="F214"/>
  <c r="E214"/>
  <c r="D214"/>
  <c r="C214"/>
  <c r="I213"/>
  <c r="I249" s="1"/>
  <c r="H213"/>
  <c r="H249" s="1"/>
  <c r="G213"/>
  <c r="G249" s="1"/>
  <c r="F213"/>
  <c r="F249" s="1"/>
  <c r="E213"/>
  <c r="E249" s="1"/>
  <c r="D213"/>
  <c r="D249" s="1"/>
  <c r="C213"/>
  <c r="C249" s="1"/>
  <c r="I198"/>
  <c r="G198"/>
  <c r="F198"/>
  <c r="D198"/>
  <c r="C198"/>
  <c r="I194"/>
  <c r="H194"/>
  <c r="G194"/>
  <c r="F194"/>
  <c r="E194"/>
  <c r="D194"/>
  <c r="C194"/>
  <c r="I193"/>
  <c r="H193"/>
  <c r="G193"/>
  <c r="F193"/>
  <c r="E193"/>
  <c r="D193"/>
  <c r="C193"/>
  <c r="I192"/>
  <c r="H192"/>
  <c r="G192"/>
  <c r="F192"/>
  <c r="E192"/>
  <c r="D192"/>
  <c r="C192"/>
  <c r="I191"/>
  <c r="H191"/>
  <c r="G191"/>
  <c r="F191"/>
  <c r="E191"/>
  <c r="D191"/>
  <c r="C191"/>
  <c r="I190"/>
  <c r="H190"/>
  <c r="G190"/>
  <c r="F190"/>
  <c r="E190"/>
  <c r="D190"/>
  <c r="C190"/>
  <c r="I189"/>
  <c r="H189"/>
  <c r="G189"/>
  <c r="F189"/>
  <c r="E189"/>
  <c r="D189"/>
  <c r="C189"/>
  <c r="I188"/>
  <c r="H188"/>
  <c r="G188"/>
  <c r="F188"/>
  <c r="E188"/>
  <c r="D188"/>
  <c r="C188"/>
  <c r="I186"/>
  <c r="H186"/>
  <c r="G186"/>
  <c r="F186"/>
  <c r="E186"/>
  <c r="D186"/>
  <c r="C186"/>
  <c r="I185"/>
  <c r="H185"/>
  <c r="G185"/>
  <c r="F185"/>
  <c r="E185"/>
  <c r="D185"/>
  <c r="C185"/>
  <c r="I184"/>
  <c r="H184"/>
  <c r="G184"/>
  <c r="F184"/>
  <c r="E184"/>
  <c r="D184"/>
  <c r="C184"/>
  <c r="I183"/>
  <c r="H183"/>
  <c r="G183"/>
  <c r="F183"/>
  <c r="E183"/>
  <c r="D183"/>
  <c r="C183"/>
  <c r="I182"/>
  <c r="H182"/>
  <c r="G182"/>
  <c r="F182"/>
  <c r="E182"/>
  <c r="D182"/>
  <c r="C182"/>
  <c r="I181"/>
  <c r="H181"/>
  <c r="G181"/>
  <c r="F181"/>
  <c r="E181"/>
  <c r="D181"/>
  <c r="C181"/>
  <c r="I180"/>
  <c r="I195" s="1"/>
  <c r="H180"/>
  <c r="H195" s="1"/>
  <c r="G180"/>
  <c r="G195" s="1"/>
  <c r="F180"/>
  <c r="F195" s="1"/>
  <c r="E180"/>
  <c r="E195" s="1"/>
  <c r="D180"/>
  <c r="D195" s="1"/>
  <c r="C180"/>
  <c r="C195" s="1"/>
  <c r="G163"/>
  <c r="F163"/>
  <c r="D163"/>
  <c r="C163"/>
  <c r="G158"/>
  <c r="F158"/>
  <c r="D158"/>
  <c r="C158"/>
  <c r="G155"/>
  <c r="F155"/>
  <c r="D155"/>
  <c r="C155"/>
  <c r="G152"/>
  <c r="F152"/>
  <c r="D152"/>
  <c r="C152"/>
  <c r="G149"/>
  <c r="F149"/>
  <c r="D149"/>
  <c r="C149"/>
  <c r="G148"/>
  <c r="F148"/>
  <c r="D148"/>
  <c r="C148"/>
  <c r="I141"/>
  <c r="I308" s="1"/>
  <c r="G141"/>
  <c r="G337" s="1"/>
  <c r="F141"/>
  <c r="F308" s="1"/>
  <c r="D141"/>
  <c r="D337" s="1"/>
  <c r="C141"/>
  <c r="C308" s="1"/>
  <c r="I131"/>
  <c r="I144" s="1"/>
  <c r="G131"/>
  <c r="G144" s="1"/>
  <c r="F131"/>
  <c r="F144" s="1"/>
  <c r="E131"/>
  <c r="D131"/>
  <c r="D144" s="1"/>
  <c r="C131"/>
  <c r="C144" s="1"/>
  <c r="I129"/>
  <c r="H129"/>
  <c r="G129"/>
  <c r="F129"/>
  <c r="E129"/>
  <c r="D129"/>
  <c r="C129"/>
  <c r="I63"/>
  <c r="I130" s="1"/>
  <c r="H63"/>
  <c r="G63"/>
  <c r="G130" s="1"/>
  <c r="F63"/>
  <c r="F130" s="1"/>
  <c r="E63"/>
  <c r="E130" s="1"/>
  <c r="D63"/>
  <c r="D130" s="1"/>
  <c r="C63"/>
  <c r="C130" s="1"/>
  <c r="C48" i="64" l="1"/>
  <c r="C50" s="1"/>
  <c r="C24"/>
  <c r="B48"/>
  <c r="B50" s="1"/>
  <c r="B24"/>
  <c r="C134" i="63"/>
  <c r="C136" s="1"/>
  <c r="C44"/>
  <c r="B134"/>
  <c r="B136" s="1"/>
  <c r="B44"/>
  <c r="D281" i="62"/>
  <c r="H281"/>
  <c r="J281"/>
  <c r="D152"/>
  <c r="F152"/>
  <c r="H152"/>
  <c r="E225"/>
  <c r="E227" s="1"/>
  <c r="H225"/>
  <c r="H227" s="1"/>
  <c r="D274"/>
  <c r="F274"/>
  <c r="H274"/>
  <c r="J274"/>
  <c r="E276"/>
  <c r="E279" s="1"/>
  <c r="E281" s="1"/>
  <c r="G276"/>
  <c r="G279" s="1"/>
  <c r="G281" s="1"/>
  <c r="E152"/>
  <c r="G152"/>
  <c r="J152"/>
  <c r="D225"/>
  <c r="D227" s="1"/>
  <c r="G225"/>
  <c r="G227" s="1"/>
  <c r="J225"/>
  <c r="J227" s="1"/>
  <c r="D280" i="61"/>
  <c r="H280"/>
  <c r="J280"/>
  <c r="D152"/>
  <c r="F152"/>
  <c r="H152"/>
  <c r="E225"/>
  <c r="E227" s="1"/>
  <c r="H225"/>
  <c r="H227" s="1"/>
  <c r="D273"/>
  <c r="F273"/>
  <c r="H273"/>
  <c r="J273"/>
  <c r="E275"/>
  <c r="E278" s="1"/>
  <c r="E280" s="1"/>
  <c r="G275"/>
  <c r="G278" s="1"/>
  <c r="G280" s="1"/>
  <c r="E152"/>
  <c r="G152"/>
  <c r="J152"/>
  <c r="D225"/>
  <c r="D227" s="1"/>
  <c r="G225"/>
  <c r="G227" s="1"/>
  <c r="J225"/>
  <c r="J227" s="1"/>
  <c r="I310" i="60"/>
  <c r="D339"/>
  <c r="G339"/>
  <c r="C197"/>
  <c r="C199" s="1"/>
  <c r="F197"/>
  <c r="F199" s="1"/>
  <c r="I197"/>
  <c r="I199" s="1"/>
  <c r="D250"/>
  <c r="D252" s="1"/>
  <c r="G250"/>
  <c r="G252" s="1"/>
  <c r="D279"/>
  <c r="D281" s="1"/>
  <c r="G279"/>
  <c r="G281" s="1"/>
  <c r="I302"/>
  <c r="D304"/>
  <c r="D307" s="1"/>
  <c r="F304"/>
  <c r="F307" s="1"/>
  <c r="F310" s="1"/>
  <c r="I305"/>
  <c r="D308"/>
  <c r="G308"/>
  <c r="C337"/>
  <c r="C339" s="1"/>
  <c r="F337"/>
  <c r="F339" s="1"/>
  <c r="I337"/>
  <c r="I339" s="1"/>
  <c r="D197"/>
  <c r="D199" s="1"/>
  <c r="G197"/>
  <c r="G199" s="1"/>
  <c r="C250"/>
  <c r="C252" s="1"/>
  <c r="F250"/>
  <c r="F252" s="1"/>
  <c r="I250"/>
  <c r="I252" s="1"/>
  <c r="C279"/>
  <c r="C281" s="1"/>
  <c r="F279"/>
  <c r="F281" s="1"/>
  <c r="I279"/>
  <c r="I281" s="1"/>
  <c r="C295"/>
  <c r="C306" s="1"/>
  <c r="C307" s="1"/>
  <c r="C310" s="1"/>
  <c r="E295"/>
  <c r="E306" s="1"/>
  <c r="E307" s="1"/>
  <c r="G295"/>
  <c r="G306" s="1"/>
  <c r="G307" s="1"/>
  <c r="G310" s="1"/>
  <c r="E302" l="1"/>
  <c r="D310"/>
  <c r="G302"/>
  <c r="C302"/>
  <c r="J28" i="49" l="1"/>
  <c r="I28"/>
  <c r="H28"/>
  <c r="G28"/>
  <c r="K28" s="1"/>
  <c r="F28"/>
  <c r="K27"/>
  <c r="K26"/>
  <c r="K25"/>
  <c r="K24"/>
  <c r="K23"/>
  <c r="K22"/>
  <c r="K21"/>
  <c r="K20"/>
  <c r="K19"/>
  <c r="K18"/>
  <c r="K17"/>
  <c r="K16"/>
  <c r="K15"/>
  <c r="G39" i="48"/>
  <c r="I147" i="47"/>
  <c r="H147"/>
  <c r="G147"/>
  <c r="F147"/>
  <c r="E147"/>
  <c r="D147"/>
  <c r="C147"/>
  <c r="I146"/>
  <c r="H146"/>
  <c r="G146"/>
  <c r="F146"/>
  <c r="E146"/>
  <c r="D146"/>
  <c r="C146"/>
  <c r="I145"/>
  <c r="H145"/>
  <c r="G145"/>
  <c r="F145"/>
  <c r="E145"/>
  <c r="D145"/>
  <c r="C145"/>
  <c r="I144"/>
  <c r="H144"/>
  <c r="G144"/>
  <c r="F144"/>
  <c r="E144"/>
  <c r="D144"/>
  <c r="C144"/>
  <c r="I138"/>
  <c r="H138"/>
  <c r="G138"/>
  <c r="F138"/>
  <c r="E138"/>
  <c r="D138"/>
  <c r="C138"/>
  <c r="I137"/>
  <c r="H137"/>
  <c r="G137"/>
  <c r="F137"/>
  <c r="E137"/>
  <c r="D137"/>
  <c r="C137"/>
  <c r="I136"/>
  <c r="H136"/>
  <c r="G136"/>
  <c r="F136"/>
  <c r="E136"/>
  <c r="D136"/>
  <c r="C136"/>
  <c r="I127"/>
  <c r="H127"/>
  <c r="G127"/>
  <c r="F127"/>
  <c r="E127"/>
  <c r="D127"/>
  <c r="C127"/>
  <c r="I126"/>
  <c r="H126"/>
  <c r="G126"/>
  <c r="F126"/>
  <c r="E126"/>
  <c r="D126"/>
  <c r="C126"/>
  <c r="I125"/>
  <c r="H125"/>
  <c r="G125"/>
  <c r="F125"/>
  <c r="E125"/>
  <c r="D125"/>
  <c r="C125"/>
  <c r="I123"/>
  <c r="H123"/>
  <c r="G123"/>
  <c r="F123"/>
  <c r="E123"/>
  <c r="D123"/>
  <c r="C123"/>
  <c r="I122"/>
  <c r="H122"/>
  <c r="G122"/>
  <c r="F122"/>
  <c r="E122"/>
  <c r="D122"/>
  <c r="C122"/>
  <c r="I121"/>
  <c r="H121"/>
  <c r="G121"/>
  <c r="F121"/>
  <c r="E121"/>
  <c r="D121"/>
  <c r="C121"/>
  <c r="I117"/>
  <c r="H117"/>
  <c r="G117"/>
  <c r="F117"/>
  <c r="E117"/>
  <c r="D117"/>
  <c r="C117"/>
  <c r="I116"/>
  <c r="H116"/>
  <c r="G116"/>
  <c r="F116"/>
  <c r="E116"/>
  <c r="D116"/>
  <c r="C116"/>
  <c r="I115"/>
  <c r="H115"/>
  <c r="G115"/>
  <c r="F115"/>
  <c r="E115"/>
  <c r="D115"/>
  <c r="C115"/>
  <c r="I114"/>
  <c r="H114"/>
  <c r="G114"/>
  <c r="F114"/>
  <c r="E114"/>
  <c r="D114"/>
  <c r="C114"/>
  <c r="F97"/>
  <c r="E97"/>
  <c r="C97"/>
  <c r="F93"/>
  <c r="E93"/>
  <c r="C93"/>
  <c r="F90"/>
  <c r="E90"/>
  <c r="C90"/>
  <c r="F86"/>
  <c r="E86"/>
  <c r="C86"/>
  <c r="F82"/>
  <c r="E82"/>
  <c r="C82"/>
  <c r="F79"/>
  <c r="E79"/>
  <c r="C79"/>
  <c r="F76"/>
  <c r="E76"/>
  <c r="C76"/>
  <c r="F73"/>
  <c r="E73"/>
  <c r="C73"/>
  <c r="F72"/>
  <c r="E72"/>
  <c r="C72"/>
  <c r="I26"/>
  <c r="I142" s="1"/>
  <c r="I141" s="1"/>
  <c r="H26"/>
  <c r="H120" s="1"/>
  <c r="H119" s="1"/>
  <c r="G26"/>
  <c r="G142" s="1"/>
  <c r="G141" s="1"/>
  <c r="F26"/>
  <c r="F120" s="1"/>
  <c r="F119" s="1"/>
  <c r="E26"/>
  <c r="E142" s="1"/>
  <c r="E141" s="1"/>
  <c r="D26"/>
  <c r="D120" s="1"/>
  <c r="D119" s="1"/>
  <c r="C26"/>
  <c r="C142" s="1"/>
  <c r="C141" s="1"/>
  <c r="I25"/>
  <c r="H25"/>
  <c r="G25"/>
  <c r="F25"/>
  <c r="E25"/>
  <c r="D25"/>
  <c r="C25"/>
  <c r="I15"/>
  <c r="H15"/>
  <c r="G15"/>
  <c r="F15"/>
  <c r="E15"/>
  <c r="D15"/>
  <c r="C15"/>
  <c r="I12"/>
  <c r="I139" s="1"/>
  <c r="I134" s="1"/>
  <c r="I148" s="1"/>
  <c r="H12"/>
  <c r="H113" s="1"/>
  <c r="H112" s="1"/>
  <c r="H124" s="1"/>
  <c r="H128" s="1"/>
  <c r="G12"/>
  <c r="G139" s="1"/>
  <c r="G134" s="1"/>
  <c r="G148" s="1"/>
  <c r="F12"/>
  <c r="F113" s="1"/>
  <c r="F112" s="1"/>
  <c r="F124" s="1"/>
  <c r="F128" s="1"/>
  <c r="E12"/>
  <c r="E139" s="1"/>
  <c r="E134" s="1"/>
  <c r="E148" s="1"/>
  <c r="D12"/>
  <c r="D113" s="1"/>
  <c r="D112" s="1"/>
  <c r="D124" s="1"/>
  <c r="D128" s="1"/>
  <c r="C12"/>
  <c r="C139" s="1"/>
  <c r="C134" s="1"/>
  <c r="C148" s="1"/>
  <c r="I11"/>
  <c r="I46" s="1"/>
  <c r="H11"/>
  <c r="H46" s="1"/>
  <c r="G11"/>
  <c r="G46" s="1"/>
  <c r="F11"/>
  <c r="F46" s="1"/>
  <c r="E11"/>
  <c r="E46" s="1"/>
  <c r="D11"/>
  <c r="D46" s="1"/>
  <c r="C11"/>
  <c r="C46" s="1"/>
  <c r="C113" l="1"/>
  <c r="C112" s="1"/>
  <c r="E113"/>
  <c r="E112" s="1"/>
  <c r="G113"/>
  <c r="G112" s="1"/>
  <c r="I113"/>
  <c r="I112" s="1"/>
  <c r="C120"/>
  <c r="C119" s="1"/>
  <c r="E120"/>
  <c r="E119" s="1"/>
  <c r="G120"/>
  <c r="G119" s="1"/>
  <c r="I120"/>
  <c r="I119" s="1"/>
  <c r="D139"/>
  <c r="D134" s="1"/>
  <c r="F139"/>
  <c r="F134" s="1"/>
  <c r="H139"/>
  <c r="H134" s="1"/>
  <c r="H148" s="1"/>
  <c r="D142"/>
  <c r="D141" s="1"/>
  <c r="F142"/>
  <c r="F141" s="1"/>
  <c r="H142"/>
  <c r="H141" s="1"/>
  <c r="D148" l="1"/>
  <c r="G124"/>
  <c r="G128" s="1"/>
  <c r="C124"/>
  <c r="C128" s="1"/>
  <c r="F148"/>
  <c r="I124"/>
  <c r="I128" s="1"/>
  <c r="E124"/>
  <c r="E128" s="1"/>
  <c r="I172" i="44" l="1"/>
  <c r="G172"/>
  <c r="C172"/>
  <c r="I168"/>
  <c r="H168"/>
  <c r="G168"/>
  <c r="F168"/>
  <c r="E168"/>
  <c r="D168"/>
  <c r="C168"/>
  <c r="I167"/>
  <c r="H167"/>
  <c r="G167"/>
  <c r="F167"/>
  <c r="E167"/>
  <c r="D167"/>
  <c r="C167"/>
  <c r="I166"/>
  <c r="H166"/>
  <c r="G166"/>
  <c r="F166"/>
  <c r="E166"/>
  <c r="D166"/>
  <c r="C166"/>
  <c r="I165"/>
  <c r="H165"/>
  <c r="G165"/>
  <c r="F165"/>
  <c r="E165"/>
  <c r="D165"/>
  <c r="C165"/>
  <c r="I164"/>
  <c r="H164"/>
  <c r="G164"/>
  <c r="F164"/>
  <c r="E164"/>
  <c r="D164"/>
  <c r="C164"/>
  <c r="I163"/>
  <c r="H163"/>
  <c r="G163"/>
  <c r="F163"/>
  <c r="E163"/>
  <c r="D163"/>
  <c r="C163"/>
  <c r="I162"/>
  <c r="H162"/>
  <c r="G162"/>
  <c r="F162"/>
  <c r="E162"/>
  <c r="D162"/>
  <c r="C162"/>
  <c r="I160"/>
  <c r="H160"/>
  <c r="G160"/>
  <c r="F160"/>
  <c r="E160"/>
  <c r="D160"/>
  <c r="C160"/>
  <c r="I159"/>
  <c r="H159"/>
  <c r="G159"/>
  <c r="F159"/>
  <c r="E159"/>
  <c r="D159"/>
  <c r="C159"/>
  <c r="I158"/>
  <c r="H158"/>
  <c r="G158"/>
  <c r="F158"/>
  <c r="E158"/>
  <c r="D158"/>
  <c r="C158"/>
  <c r="I157"/>
  <c r="H157"/>
  <c r="G157"/>
  <c r="F157"/>
  <c r="E157"/>
  <c r="D157"/>
  <c r="C157"/>
  <c r="I156"/>
  <c r="I155" s="1"/>
  <c r="I169" s="1"/>
  <c r="H156"/>
  <c r="G156"/>
  <c r="G155" s="1"/>
  <c r="G169" s="1"/>
  <c r="F156"/>
  <c r="E156"/>
  <c r="E155" s="1"/>
  <c r="E169" s="1"/>
  <c r="D156"/>
  <c r="C156"/>
  <c r="C155" s="1"/>
  <c r="C169" s="1"/>
  <c r="C173" s="1"/>
  <c r="H155"/>
  <c r="H169" s="1"/>
  <c r="F155"/>
  <c r="F169" s="1"/>
  <c r="D155"/>
  <c r="D169" s="1"/>
  <c r="G140"/>
  <c r="F140"/>
  <c r="D140"/>
  <c r="C140"/>
  <c r="G135"/>
  <c r="F135"/>
  <c r="D135"/>
  <c r="C135"/>
  <c r="G132"/>
  <c r="F132"/>
  <c r="D132"/>
  <c r="C132"/>
  <c r="G129"/>
  <c r="F129"/>
  <c r="D129"/>
  <c r="C129"/>
  <c r="G126"/>
  <c r="F126"/>
  <c r="D126"/>
  <c r="C126"/>
  <c r="G125"/>
  <c r="F125"/>
  <c r="D125"/>
  <c r="C125"/>
  <c r="C116"/>
  <c r="C171" s="1"/>
  <c r="I114"/>
  <c r="I116" s="1"/>
  <c r="I171" s="1"/>
  <c r="G114"/>
  <c r="G116" s="1"/>
  <c r="G171" s="1"/>
  <c r="I106"/>
  <c r="H106"/>
  <c r="G106"/>
  <c r="F106"/>
  <c r="E106"/>
  <c r="D106"/>
  <c r="C106"/>
  <c r="I58"/>
  <c r="I108" s="1"/>
  <c r="I109" s="1"/>
  <c r="I119" s="1"/>
  <c r="H58"/>
  <c r="G58"/>
  <c r="G108" s="1"/>
  <c r="G109" s="1"/>
  <c r="G119" s="1"/>
  <c r="F58"/>
  <c r="E58"/>
  <c r="E108" s="1"/>
  <c r="E109" s="1"/>
  <c r="D58"/>
  <c r="C58"/>
  <c r="C108" s="1"/>
  <c r="C109" s="1"/>
  <c r="C119" s="1"/>
  <c r="D108" l="1"/>
  <c r="D109" s="1"/>
  <c r="F108"/>
  <c r="F109" s="1"/>
  <c r="G173"/>
  <c r="I173"/>
  <c r="R15" i="67" l="1"/>
  <c r="Q15"/>
  <c r="N15"/>
  <c r="M15"/>
  <c r="L15"/>
  <c r="I15"/>
  <c r="H15"/>
  <c r="G15"/>
  <c r="D15"/>
  <c r="Q14" i="46"/>
  <c r="P14"/>
  <c r="M14"/>
  <c r="L14"/>
  <c r="K14"/>
  <c r="H14"/>
  <c r="G14"/>
  <c r="F14"/>
  <c r="C14"/>
  <c r="D58" i="43"/>
  <c r="C58"/>
  <c r="B58"/>
  <c r="D54"/>
  <c r="D64" s="1"/>
  <c r="C54"/>
  <c r="C64" s="1"/>
  <c r="B54"/>
  <c r="B64" s="1"/>
  <c r="D45"/>
  <c r="C45"/>
  <c r="B45"/>
  <c r="D41"/>
  <c r="D51" s="1"/>
  <c r="C41"/>
  <c r="C51" s="1"/>
  <c r="B41"/>
  <c r="B51" s="1"/>
  <c r="E38"/>
  <c r="G20"/>
  <c r="H20" s="1"/>
  <c r="D20"/>
  <c r="G19"/>
  <c r="H19" s="1"/>
  <c r="D19"/>
  <c r="G18"/>
  <c r="H18" s="1"/>
  <c r="D18"/>
  <c r="G17"/>
  <c r="H17" s="1"/>
  <c r="H16" s="1"/>
  <c r="D17"/>
  <c r="G16"/>
  <c r="F16"/>
  <c r="E16"/>
  <c r="D16"/>
  <c r="C16"/>
  <c r="B16"/>
  <c r="G14"/>
  <c r="D14"/>
  <c r="G13"/>
  <c r="D13"/>
  <c r="H12"/>
  <c r="H22" s="1"/>
  <c r="G12"/>
  <c r="F12"/>
  <c r="F22" s="1"/>
  <c r="E12"/>
  <c r="E22" s="1"/>
  <c r="D12"/>
  <c r="C12"/>
  <c r="C22" s="1"/>
  <c r="B12"/>
  <c r="B22" s="1"/>
  <c r="G10"/>
  <c r="G22" s="1"/>
  <c r="D10"/>
  <c r="D22" s="1"/>
  <c r="E64" l="1"/>
  <c r="D104" i="32" l="1"/>
  <c r="D102"/>
  <c r="D101"/>
  <c r="D99"/>
  <c r="D97"/>
  <c r="D96"/>
  <c r="D95"/>
  <c r="D94"/>
  <c r="D93"/>
  <c r="D92"/>
  <c r="D91"/>
  <c r="D90"/>
  <c r="D89"/>
  <c r="D88"/>
  <c r="D86"/>
  <c r="D84"/>
  <c r="D82"/>
  <c r="D81"/>
  <c r="D80"/>
  <c r="D78"/>
  <c r="D76"/>
  <c r="D74"/>
  <c r="D72"/>
  <c r="C70"/>
  <c r="B70"/>
  <c r="D70" s="1"/>
  <c r="D69"/>
  <c r="D68"/>
  <c r="C67"/>
  <c r="B67"/>
  <c r="D67" s="1"/>
  <c r="D66"/>
  <c r="D65"/>
  <c r="D64"/>
  <c r="C63"/>
  <c r="B63"/>
  <c r="D63" s="1"/>
  <c r="D62"/>
  <c r="D61"/>
  <c r="D60"/>
  <c r="C59"/>
  <c r="B59"/>
  <c r="D59" s="1"/>
  <c r="C58"/>
  <c r="B58"/>
  <c r="D58" s="1"/>
  <c r="D57"/>
  <c r="D56"/>
  <c r="D55"/>
  <c r="C54"/>
  <c r="B54"/>
  <c r="D54" s="1"/>
  <c r="D53"/>
  <c r="D52"/>
  <c r="D51"/>
  <c r="C50"/>
  <c r="B50"/>
  <c r="D50" s="1"/>
  <c r="C49"/>
  <c r="B49"/>
  <c r="D49" s="1"/>
  <c r="D48"/>
  <c r="D47"/>
  <c r="D46"/>
  <c r="D45"/>
  <c r="D44"/>
  <c r="C43"/>
  <c r="B43"/>
  <c r="D43" s="1"/>
  <c r="C42"/>
  <c r="B42"/>
  <c r="D42" s="1"/>
  <c r="D41"/>
  <c r="D40"/>
  <c r="C39"/>
  <c r="B39"/>
  <c r="D39" s="1"/>
  <c r="D38"/>
  <c r="D37"/>
  <c r="D36"/>
  <c r="D35"/>
  <c r="C34"/>
  <c r="B34"/>
  <c r="D34" s="1"/>
  <c r="D33"/>
  <c r="D32"/>
  <c r="D31"/>
  <c r="D30"/>
  <c r="D29"/>
  <c r="C28"/>
  <c r="B28"/>
  <c r="C27"/>
  <c r="B27"/>
  <c r="D27" s="1"/>
  <c r="C26"/>
  <c r="B26"/>
  <c r="D26" s="1"/>
  <c r="D25"/>
  <c r="D24"/>
  <c r="D23"/>
  <c r="C22"/>
  <c r="B22"/>
  <c r="D21"/>
  <c r="D20"/>
  <c r="D19"/>
  <c r="C18"/>
  <c r="B18"/>
  <c r="D18" s="1"/>
  <c r="C17"/>
  <c r="B17"/>
  <c r="C16"/>
  <c r="B16"/>
  <c r="D16" s="1"/>
  <c r="D15"/>
  <c r="D14"/>
  <c r="D13"/>
  <c r="D12"/>
  <c r="D11"/>
  <c r="C10"/>
  <c r="B10"/>
  <c r="D10" s="1"/>
  <c r="D9"/>
  <c r="C8"/>
  <c r="C106" s="1"/>
  <c r="B8"/>
  <c r="B106" s="1"/>
  <c r="D6"/>
  <c r="D33" i="41"/>
  <c r="D39" s="1"/>
  <c r="C33"/>
  <c r="C39" s="1"/>
  <c r="E32"/>
  <c r="E31"/>
  <c r="E33" s="1"/>
  <c r="E39" s="1"/>
  <c r="D26"/>
  <c r="C26"/>
  <c r="E25"/>
  <c r="E24"/>
  <c r="E26" s="1"/>
  <c r="D21"/>
  <c r="C21"/>
  <c r="E20"/>
  <c r="E19"/>
  <c r="E21" s="1"/>
  <c r="D16"/>
  <c r="D35" s="1"/>
  <c r="C16"/>
  <c r="C35" s="1"/>
  <c r="E15"/>
  <c r="E16" s="1"/>
  <c r="E14"/>
  <c r="E13"/>
  <c r="D10"/>
  <c r="C10"/>
  <c r="E9"/>
  <c r="E8"/>
  <c r="E7"/>
  <c r="E10" s="1"/>
  <c r="D17" i="32" l="1"/>
  <c r="D28"/>
  <c r="D22"/>
  <c r="D106"/>
  <c r="D8"/>
  <c r="E35" i="41"/>
  <c r="E69" i="40" l="1"/>
  <c r="E61"/>
  <c r="E51"/>
  <c r="E45"/>
  <c r="E41"/>
  <c r="E36"/>
  <c r="E33"/>
  <c r="E30"/>
  <c r="E27"/>
  <c r="E24"/>
  <c r="E21"/>
  <c r="E19"/>
  <c r="E18" s="1"/>
  <c r="E17" s="1"/>
  <c r="E10"/>
  <c r="E5"/>
  <c r="E75" s="1"/>
  <c r="D14" i="39"/>
  <c r="D15" s="1"/>
  <c r="E76" i="40" l="1"/>
  <c r="E98"/>
  <c r="D26" i="39"/>
  <c r="H52" i="59" l="1"/>
  <c r="D52"/>
  <c r="J50"/>
  <c r="J52" s="1"/>
  <c r="I50"/>
  <c r="I52" s="1"/>
  <c r="F50"/>
  <c r="F52" s="1"/>
  <c r="E50"/>
  <c r="E52" s="1"/>
  <c r="J42"/>
  <c r="I42"/>
  <c r="H42"/>
  <c r="F42"/>
  <c r="E42"/>
  <c r="D42"/>
  <c r="F34"/>
  <c r="E34"/>
  <c r="D34"/>
  <c r="J31"/>
  <c r="I31"/>
  <c r="H31"/>
  <c r="F31"/>
  <c r="E31"/>
  <c r="D31"/>
  <c r="J22"/>
  <c r="I22"/>
  <c r="H22"/>
  <c r="F22"/>
  <c r="E22"/>
  <c r="D22"/>
  <c r="J21"/>
  <c r="I21"/>
  <c r="H21"/>
  <c r="F21"/>
  <c r="E21"/>
  <c r="D21"/>
  <c r="J13"/>
  <c r="I13"/>
  <c r="H13"/>
  <c r="F13"/>
  <c r="E13"/>
  <c r="D13"/>
  <c r="J5"/>
  <c r="J48" s="1"/>
  <c r="J55" s="1"/>
  <c r="I5"/>
  <c r="I48" s="1"/>
  <c r="I55" s="1"/>
  <c r="H5"/>
  <c r="H48" s="1"/>
  <c r="H55" s="1"/>
  <c r="F5"/>
  <c r="F48" s="1"/>
  <c r="F55" s="1"/>
  <c r="E5"/>
  <c r="E48" s="1"/>
  <c r="E55" s="1"/>
  <c r="D5"/>
  <c r="D48" s="1"/>
  <c r="D55" s="1"/>
  <c r="F72" i="58"/>
  <c r="E72"/>
  <c r="D72"/>
  <c r="F67"/>
  <c r="E67"/>
  <c r="D67"/>
  <c r="F64"/>
  <c r="E64"/>
  <c r="D64"/>
  <c r="F61"/>
  <c r="E61"/>
  <c r="D61"/>
  <c r="F58"/>
  <c r="E58"/>
  <c r="D58"/>
  <c r="F57"/>
  <c r="E57"/>
  <c r="D57"/>
  <c r="D50"/>
  <c r="F48"/>
  <c r="F50" s="1"/>
  <c r="E48"/>
  <c r="E50" s="1"/>
  <c r="F40"/>
  <c r="E40"/>
  <c r="D40"/>
  <c r="F31"/>
  <c r="E31"/>
  <c r="D31"/>
  <c r="F27"/>
  <c r="E27"/>
  <c r="D27"/>
  <c r="F20"/>
  <c r="E20"/>
  <c r="D20"/>
  <c r="F19"/>
  <c r="E19"/>
  <c r="D19"/>
  <c r="F11"/>
  <c r="E11"/>
  <c r="D11"/>
  <c r="F4"/>
  <c r="F46" s="1"/>
  <c r="F53" s="1"/>
  <c r="E4"/>
  <c r="E45" s="1"/>
  <c r="D4"/>
  <c r="D46" s="1"/>
  <c r="D53" s="1"/>
  <c r="F72" i="57"/>
  <c r="E72"/>
  <c r="D72"/>
  <c r="F67"/>
  <c r="E67"/>
  <c r="D67"/>
  <c r="F64"/>
  <c r="E64"/>
  <c r="D64"/>
  <c r="F61"/>
  <c r="E61"/>
  <c r="D61"/>
  <c r="F58"/>
  <c r="E58"/>
  <c r="D58"/>
  <c r="F57"/>
  <c r="E57"/>
  <c r="D57"/>
  <c r="E50"/>
  <c r="D50"/>
  <c r="F48"/>
  <c r="F50" s="1"/>
  <c r="E48"/>
  <c r="F40"/>
  <c r="E40"/>
  <c r="D40"/>
  <c r="F33"/>
  <c r="E33"/>
  <c r="D33"/>
  <c r="F29"/>
  <c r="E29"/>
  <c r="D29"/>
  <c r="F20"/>
  <c r="E20"/>
  <c r="D20"/>
  <c r="F19"/>
  <c r="E19"/>
  <c r="D19"/>
  <c r="F11"/>
  <c r="E11"/>
  <c r="D11"/>
  <c r="F4"/>
  <c r="F45" s="1"/>
  <c r="E4"/>
  <c r="E46" s="1"/>
  <c r="E53" s="1"/>
  <c r="D4"/>
  <c r="D45" s="1"/>
  <c r="E39" i="56"/>
  <c r="E41" s="1"/>
  <c r="E31" s="1"/>
  <c r="D31"/>
  <c r="C31"/>
  <c r="E26" s="1"/>
  <c r="C41" l="1"/>
  <c r="D26"/>
  <c r="E13"/>
  <c r="E5" s="1"/>
  <c r="C26"/>
  <c r="C21" s="1"/>
  <c r="D39"/>
  <c r="D41" s="1"/>
  <c r="D13"/>
  <c r="D5" s="1"/>
  <c r="C13"/>
  <c r="C5" s="1"/>
  <c r="D21"/>
  <c r="E21"/>
  <c r="E45" i="57"/>
  <c r="D46"/>
  <c r="D53" s="1"/>
  <c r="F46"/>
  <c r="F53" s="1"/>
  <c r="D45" i="58"/>
  <c r="F45"/>
  <c r="E46"/>
  <c r="E53" s="1"/>
  <c r="E47" i="59"/>
  <c r="H47"/>
  <c r="J47"/>
  <c r="D47"/>
  <c r="F47"/>
  <c r="I47"/>
  <c r="E36" i="56" l="1"/>
  <c r="C36"/>
  <c r="D37" s="1"/>
  <c r="D44" s="1"/>
  <c r="C37"/>
  <c r="C44" s="1"/>
  <c r="D36"/>
  <c r="E37" l="1"/>
  <c r="E44" s="1"/>
  <c r="I14" i="45" l="1"/>
  <c r="H14"/>
  <c r="G14"/>
  <c r="F14"/>
  <c r="E14"/>
  <c r="D14"/>
  <c r="C14"/>
  <c r="B14"/>
  <c r="I10"/>
  <c r="H10"/>
  <c r="H20" s="1"/>
  <c r="G10"/>
  <c r="F10"/>
  <c r="E10"/>
  <c r="E20" s="1"/>
  <c r="D10"/>
  <c r="C10"/>
  <c r="C20" s="1"/>
  <c r="B10"/>
  <c r="B20" s="1"/>
  <c r="D8" s="1"/>
  <c r="D20" s="1"/>
  <c r="G8" s="1"/>
  <c r="G20" s="1"/>
  <c r="I8"/>
  <c r="I20" s="1"/>
  <c r="F8"/>
  <c r="F20" s="1"/>
</calcChain>
</file>

<file path=xl/sharedStrings.xml><?xml version="1.0" encoding="utf-8"?>
<sst xmlns="http://schemas.openxmlformats.org/spreadsheetml/2006/main" count="3314" uniqueCount="1451">
  <si>
    <t>1A</t>
  </si>
  <si>
    <t>ΕΟΠΥΥ</t>
  </si>
  <si>
    <t>ΕΦΚΑ</t>
  </si>
  <si>
    <t>λοιπά ταμεία</t>
  </si>
  <si>
    <t>1B</t>
  </si>
  <si>
    <t>Παροχές κληρωτών</t>
  </si>
  <si>
    <t>3A</t>
  </si>
  <si>
    <t>Τρέχουσες εγχώριες μεταβιβάσεις</t>
  </si>
  <si>
    <t>3A. 1</t>
  </si>
  <si>
    <t xml:space="preserve">Μεταβιβάσεις στην Κεντρική Διοίκηση </t>
  </si>
  <si>
    <t>Αποδόσεις στην Κεντρική Διοίκηση</t>
  </si>
  <si>
    <t>3A. 3</t>
  </si>
  <si>
    <t>Μεταβιβάσεις σε Οργανισμούς Τοπικής Αυτοδιοίκησης (Ο.Τ.Α.)</t>
  </si>
  <si>
    <t>3A. 4</t>
  </si>
  <si>
    <t>Αποδόσεις σε OKA</t>
  </si>
  <si>
    <t>Μεταβιβάσεις σε λοιπά νομικά πρόσωπα</t>
  </si>
  <si>
    <t>Λοιπές μεταβιβάσεις</t>
  </si>
  <si>
    <t>Τρέχουσες μεταβιβάσεις προς οργανισμούς και κράτη-μέλη της Ευρωπαϊκής Ένωσης (Ε.Ε)</t>
  </si>
  <si>
    <t>Τρέχουσες μεταβιβάσεις σε φορείς του εξωτερικού</t>
  </si>
  <si>
    <t xml:space="preserve">Επιχορηγήσεις επενδύσεων εσωτερικού </t>
  </si>
  <si>
    <t>Επιχορηγήσεις επενδύσεων εξωτερικού</t>
  </si>
  <si>
    <t>Λοιπές κεφαλαιακές μεταβιβάσεις</t>
  </si>
  <si>
    <t xml:space="preserve">Καταπτώσεις εγγυήσεων </t>
  </si>
  <si>
    <t xml:space="preserve">Αναλήψεις χρεών </t>
  </si>
  <si>
    <t>Αποζημιώσεις λόγω δικαστικών αποφάσεων</t>
  </si>
  <si>
    <t>Αποθεματικό</t>
  </si>
  <si>
    <t>Πιστώσεις υπό κατανομή για δαπάνες πλήρωσης θέσεων προσωπικού</t>
  </si>
  <si>
    <t>Λοιπές πιστώσεις υπό κατανομή</t>
  </si>
  <si>
    <t>Πληροφοριακά στοιχεία</t>
  </si>
  <si>
    <t>Α.</t>
  </si>
  <si>
    <t>3A. 5</t>
  </si>
  <si>
    <t>Επιχορηγήσεις σε λοιπά νομικά πρόσωπα</t>
  </si>
  <si>
    <t>Αποδόσεις σε λοιπούς φορείς με νομική προσωπικότητα</t>
  </si>
  <si>
    <t xml:space="preserve">Λοιπές επιχορηγήσεις </t>
  </si>
  <si>
    <t>Αποδόσεις σε φυσικά πρόσωπα και φορείς χωρίς νομική προσωπικότητα</t>
  </si>
  <si>
    <t>Κεντρικοί Αυτοτελείς Πόροι (Κ.Α.Π.) για επενδυτικές δαπάνες Δήμων</t>
  </si>
  <si>
    <t>3A. 6</t>
  </si>
  <si>
    <t>3B</t>
  </si>
  <si>
    <t>8A</t>
  </si>
  <si>
    <t>8B</t>
  </si>
  <si>
    <t>Συνολικές Δαπάνες</t>
  </si>
  <si>
    <t>Πρωτογενείς Δαπάνες</t>
  </si>
  <si>
    <t>Α</t>
  </si>
  <si>
    <t>Β</t>
  </si>
  <si>
    <t>Α - 6</t>
  </si>
  <si>
    <t>Επιχορηγήσεις (πλην υπερωριών και εφημεριών)</t>
  </si>
  <si>
    <t>Επιχορηγήσεις υπερωριών και εφημεριών</t>
  </si>
  <si>
    <t>α/α</t>
  </si>
  <si>
    <t>Περιγραφή</t>
  </si>
  <si>
    <t xml:space="preserve">Παροχές σε εργαζομένους </t>
  </si>
  <si>
    <t>Κοινωνικές Παροχές</t>
  </si>
  <si>
    <t>Μεταβιβάσεις</t>
  </si>
  <si>
    <t>2310880</t>
  </si>
  <si>
    <t>Αγορές αγαθών και υπηρεσιών</t>
  </si>
  <si>
    <t>Επιδοτήσεις</t>
  </si>
  <si>
    <t>Τόκοι</t>
  </si>
  <si>
    <t>Λοιπές Δαπάνες</t>
  </si>
  <si>
    <t>Πιστώσεις υπό κατανομή</t>
  </si>
  <si>
    <t>Τιμαλφή</t>
  </si>
  <si>
    <t>Προκαταβολές και λοιπές απαιτήσεις</t>
  </si>
  <si>
    <t>Ειδικά τραβηκτικά δικαιώματα (SDRs)</t>
  </si>
  <si>
    <t xml:space="preserve">Χρεωστικοί τίτλοι </t>
  </si>
  <si>
    <t>Δάνεια</t>
  </si>
  <si>
    <t xml:space="preserve">Υποχρεώσεις από Νόμισμα και καταθέσεις </t>
  </si>
  <si>
    <t>Χρεωστικοί τίτλοι (υποχρεώσεις)</t>
  </si>
  <si>
    <t xml:space="preserve">Δάνεια </t>
  </si>
  <si>
    <t xml:space="preserve">Χρηματοοικονομικά παράγωγα </t>
  </si>
  <si>
    <t xml:space="preserve"> 1 + 2 + 3 + 4 + 5 + 6 + 7 + 8 + 9 + 10</t>
  </si>
  <si>
    <t>3Α. (1 + 2 + 3 + 4 + 5 + 6)</t>
  </si>
  <si>
    <t>Λογαριασμός</t>
  </si>
  <si>
    <t>Σύνολο Δαπανών 
(μη Χρηματοοικονομικές και Χρηματοοικονομικές)</t>
  </si>
  <si>
    <t>Α + ( 11 + 12 + 13 + 14 + 15 + 16 + 17 + 18 + 19 + 20)</t>
  </si>
  <si>
    <t>Αποδοχές σε είδος</t>
  </si>
  <si>
    <t>Τακτικές αποδοχές</t>
  </si>
  <si>
    <t>Πρόσθετες αποδοχές</t>
  </si>
  <si>
    <t>1E</t>
  </si>
  <si>
    <t>Επιχορηγήσεις σε ΟΤΑ</t>
  </si>
  <si>
    <t>Αποδόσεις σε ΟΤΑ</t>
  </si>
  <si>
    <t>Μεταβιβάσεις σε ΟΚΑ</t>
  </si>
  <si>
    <t>Επιχορηγήσεις σε ΟΚΑ</t>
  </si>
  <si>
    <t xml:space="preserve">Συμμετοχικοί τίτλοι και μερίδια επενδυτικών κεφαλαίων </t>
  </si>
  <si>
    <t>Εργοδοτικές εισφορές</t>
  </si>
  <si>
    <t>21101 + 21201 + 21301</t>
  </si>
  <si>
    <t>21102 + 21202 + 21302</t>
  </si>
  <si>
    <t>21103 + 21203 + 21303</t>
  </si>
  <si>
    <t>21901 + 21902 + 21903</t>
  </si>
  <si>
    <t>2190101 + 2190201 + 2190301</t>
  </si>
  <si>
    <t>2190102 + 2190202 + 2190302</t>
  </si>
  <si>
    <t>2190103 + 2190203 + 2190303</t>
  </si>
  <si>
    <t>23903 + 23904 + 23909</t>
  </si>
  <si>
    <t>23104 πλην 2310480</t>
  </si>
  <si>
    <t>23105 πλην 2310580</t>
  </si>
  <si>
    <t>23108 πλην 2310880</t>
  </si>
  <si>
    <t>23109 πλην 2310980</t>
  </si>
  <si>
    <t>234 πλην 2340480</t>
  </si>
  <si>
    <t>ΕΣΟΔΑ</t>
  </si>
  <si>
    <t>Μεταβιβάσεις από Τακτικό Προϋπολογισμό</t>
  </si>
  <si>
    <t>Λοιπά έσοδα</t>
  </si>
  <si>
    <t>ΕΞΟΔΑ</t>
  </si>
  <si>
    <t>Λοιπές δαπάνες</t>
  </si>
  <si>
    <t>Αμοιβές προσωπικού</t>
  </si>
  <si>
    <t>Δαπάνες για επενδύσεις</t>
  </si>
  <si>
    <t>Λοιπά έξοδα</t>
  </si>
  <si>
    <t>Έσοδα υπέρ τρίτων</t>
  </si>
  <si>
    <t>Πωλήσεις</t>
  </si>
  <si>
    <t>Αποδόσεις εσόδων υπέρ τρίτων</t>
  </si>
  <si>
    <t>Από καταπτώσεις εγγυήσεων</t>
  </si>
  <si>
    <t xml:space="preserve">   σε ευρώ</t>
  </si>
  <si>
    <t>ΕΣΟΔΑ (1+2+3+4+5+6+7)</t>
  </si>
  <si>
    <t>εκ των οποίων επιχορηγήσεις από ΟΤΑ α' και β' βαθμού σε ΝΠ*</t>
  </si>
  <si>
    <t>Έσοδα από προγράμματα της Ε.Ε.</t>
  </si>
  <si>
    <t>Λοιπά Έσοδα</t>
  </si>
  <si>
    <t>α) Έσοδα από ανταποδοτικά τέλη και δικαιώματα</t>
  </si>
  <si>
    <t>β) Έσοδα από φόρους, λοιπά τέλη, δικαιώματα, παροχή υπηρεσιών</t>
  </si>
  <si>
    <t>γ) Λοιπά ίδια έσοδα Δήμων                                                                                                 (Λοιπά έσοδα για Περιφέρειες) και επιστροφές χρημάτων</t>
  </si>
  <si>
    <t>δ) Έσοδα ΠΟΕ</t>
  </si>
  <si>
    <t xml:space="preserve">Εισπράξεις υπέρ δημοσίου και τρίτων </t>
  </si>
  <si>
    <t>Έσοδα από χρηματοοικονομικές συναλλαγές</t>
  </si>
  <si>
    <t>ΕΞΟΔΑ (1+2+3+4+5+6+7)</t>
  </si>
  <si>
    <t>Δαπάνες για επενδύσεις προ αποσβέσεων</t>
  </si>
  <si>
    <t>α) Πληρωμές ΠΟΕ</t>
  </si>
  <si>
    <t>β) Μεταβιβάσεις σε τρίτους</t>
  </si>
  <si>
    <t>β1) εκ των οποίων μεταβιβάσεις σε Νομικά Πρόσωπα ΟΤΑ εντός Γενικής Κυβέρνησης**</t>
  </si>
  <si>
    <t>γ) Λοιπές λειτουργικές δαπάνες</t>
  </si>
  <si>
    <t>Αποδόσεις εσόδων υπέρ Δημοσίου κα τρίτων και λοιπές αποδόσεις</t>
  </si>
  <si>
    <t>Δαπάνες που αφορούν χρηματοοικονομικές συναλλαγές (χρεολύσια δανείων κτλ)</t>
  </si>
  <si>
    <t>Γ</t>
  </si>
  <si>
    <t>Ταμειακό Αποτέλεσμα                                                                                             Έλλειμμα(-)/Πλεόνασμα(+) (Α-Β) με τα χρηματοοικονομικά έσοδα και έξοδα</t>
  </si>
  <si>
    <t>Δ</t>
  </si>
  <si>
    <t>Ισοζύγιο Εσόδων - Εξόδων                                                                                                 Έλλειμμα(-)/Πλεόνασμα(+) (Α-Β) χωρίς τα χρηματοοικονομικά έσοδα και έξοδα</t>
  </si>
  <si>
    <t>Απλήρωτες υποχρεώσεις σε φορείς εκτός της Γενικής Κυβέρνησης</t>
  </si>
  <si>
    <t>1. Ύψος Απλήρωτων υποχρεώσεων σε φορείς εκτός Γενικής Κυβέρνησης στην αρχη του έτους*</t>
  </si>
  <si>
    <t>2. Ύψος Απλήρωτων υποχρεώσεων σε φορείς εκτός Γενικής Κυβέρνησης στο τέλος του έτους</t>
  </si>
  <si>
    <t>3. Μεταβολή Απλήρωτων υποχρεώσεων σε φορείς εκτός Γενικής Κυβέρνησης (2-1)</t>
  </si>
  <si>
    <t>* Είναι το υπόλοιπο των απλήρωτων υποχρεώσεων σε φορείς εκτός Γεν. Κυβέρνησης την 31-12 του προηγούμενου έτους</t>
  </si>
  <si>
    <t xml:space="preserve">ΚΑΤΑΠΤΩΣΕΙΣ ΕΓΓΥΗΣΕΩΝ </t>
  </si>
  <si>
    <r>
      <t>ΔΗΜΟΣΙΟΝΟΜΙΚΟ ΑΠΟΤΕΛΕΣΜΑ: Έλλειμμα(-)/Πλεόνασμα (+)                                                              (</t>
    </r>
    <r>
      <rPr>
        <sz val="10"/>
        <color indexed="8"/>
        <rFont val="Calibri"/>
        <family val="2"/>
        <charset val="161"/>
        <scheme val="minor"/>
      </rPr>
      <t>Δ-Μεταβολή Απλήρωτων υποχρεώσεων σε φορείς εκτός Γενικής Κυβέρνησης+Καταπτώσεις Εγγυήσεων</t>
    </r>
    <r>
      <rPr>
        <b/>
        <sz val="10"/>
        <color indexed="8"/>
        <rFont val="Calibri"/>
        <family val="2"/>
        <charset val="161"/>
        <scheme val="minor"/>
      </rPr>
      <t>)</t>
    </r>
  </si>
  <si>
    <t>*</t>
  </si>
  <si>
    <t>Οι επιχορηγήσεις που λαμβάνουν τα ΝΠΔΔ από τους ΟΤΑ α και β βαθμού θα εμφανίζονται διακριτά ως μέρος των Μεταβιβάσεων από τον Τακτικό Π/Υ και δεν αθροίζουν στο σύνολο των εσόδων</t>
  </si>
  <si>
    <t>**</t>
  </si>
  <si>
    <t>Οι μεταβιβαστικές δαπάνες των δήμων και των περιφερειών προς ΝΠΔΔ τα οποία είναι φορείς της Γενικής Κυβέρνησης θα εμφανίζονται διακριτά χωρίς να επηρεάζουν το σύνολο των μεταβιβαστικών πληρωμών</t>
  </si>
  <si>
    <t>σε ευρώ</t>
  </si>
  <si>
    <t>κωδικοί αριθμοί Δήμων</t>
  </si>
  <si>
    <t xml:space="preserve"> 0600+  1211 + 1214 + 1310 + 1325 + 1327</t>
  </si>
  <si>
    <t xml:space="preserve"> 1212 + 1216 + 1321 + 1322 + 1328 - 8262</t>
  </si>
  <si>
    <t>0210</t>
  </si>
  <si>
    <t xml:space="preserve"> 1217 + 1323 + 1324</t>
  </si>
  <si>
    <t>(α) + (β) + (γ) + (δ)</t>
  </si>
  <si>
    <t>0300</t>
  </si>
  <si>
    <t xml:space="preserve"> 0400 + 0500</t>
  </si>
  <si>
    <t>γ) Λοιπά ίδια έσοδα Δήμων                         ( Λοιπά έσοδα για Περιφέρειες) και επιστροφές χρημάτων</t>
  </si>
  <si>
    <t xml:space="preserve"> 0100 + 0230 + 0700 + 1100 + 1400 + 1500 + 1600 + 4200 + 1213 + 1219 + 1326 + 1329</t>
  </si>
  <si>
    <t xml:space="preserve"> 2000 + 3200</t>
  </si>
  <si>
    <t xml:space="preserve"> 3100 + 5000</t>
  </si>
  <si>
    <t xml:space="preserve"> 6000 + 8111+6120</t>
  </si>
  <si>
    <t xml:space="preserve"> </t>
  </si>
  <si>
    <t>Αμοιβές μόνιμου προσωπικού &amp; ΙΔΑΧ</t>
  </si>
  <si>
    <t>Αμοιβές προσωπικού ΙΔΟΧ &amp; με σύμβαση έργου</t>
  </si>
  <si>
    <t>Αμοιβές προσωπικού λοιπων κατηγοριών (π.χ δικηγόροι με έμμισθη εντολή, stage, κ.λπ.)</t>
  </si>
  <si>
    <t>Πρόσθετες και παρεπόμενες παροχές</t>
  </si>
  <si>
    <t>Αμοιβές και έξοδα προσωπικού ΠΟΕ</t>
  </si>
  <si>
    <t xml:space="preserve"> 6511 + 6512 + 6513 + 6521 + 6522 + 6523</t>
  </si>
  <si>
    <t xml:space="preserve"> 7000 - 7500</t>
  </si>
  <si>
    <t>(α) + (β)+ (γ)</t>
  </si>
  <si>
    <t xml:space="preserve"> 8100 - 8111</t>
  </si>
  <si>
    <t xml:space="preserve"> 6700 - 6740</t>
  </si>
  <si>
    <t>β1) εκ των οποίων μεταβιβάσεις σε Νομικά Πρόσωπα ΟΤΑ εντός Γενικής Κυβέρνησης</t>
  </si>
  <si>
    <t>το μέρος του 6700-6740 που αφορά Νομικά Πρόσωπα Φορείς Γενικής Κυβέρνησης</t>
  </si>
  <si>
    <t>Αμοιβές τρίτων</t>
  </si>
  <si>
    <t xml:space="preserve"> 6100 - 6120</t>
  </si>
  <si>
    <t>Παρoχές τρίτων</t>
  </si>
  <si>
    <t>Φόροι-Τέλη</t>
  </si>
  <si>
    <t>Λοιπα γενικά έξοδα</t>
  </si>
  <si>
    <t xml:space="preserve"> 6400 + 6514 + 6515 + 6524 + 6525</t>
  </si>
  <si>
    <t>Δαπάνες προμήθειας αναλωσίμων</t>
  </si>
  <si>
    <t>Αποδόσεις εσόδων υπέρ Δημοσίου και τρίτων και λοιπές αποδόσεις</t>
  </si>
  <si>
    <t>(α)+(β)</t>
  </si>
  <si>
    <t>α) Αποδόσεις εσόδων υπέρ Δημοσίου και τρίτων</t>
  </si>
  <si>
    <t>8210 + 8220 + 8230 + 8240</t>
  </si>
  <si>
    <t>β) Λοιπές αποδόσεις</t>
  </si>
  <si>
    <t>8250 + 8260 -8262</t>
  </si>
  <si>
    <t>7500 + 6516 + 6517 + 6518 + 6526 + 6527 + 9000</t>
  </si>
  <si>
    <t>Ισοζύγιο Εσόδων - Εξόδων Έλλειμμα(-)/Πλεόνασμα(+) (Α-Β) χωρίς τα χρηματοοικονομικά έσοδα και έξοδα</t>
  </si>
  <si>
    <r>
      <t>ΔΗΜΟΣΙΟΝΟΜΙΚΟ ΑΠΟΤΕΛΕΣΜΑ: Έλλειμμα(-)/Πλεόνασμα (+)                                                                                                     (</t>
    </r>
    <r>
      <rPr>
        <sz val="10"/>
        <color indexed="8"/>
        <rFont val="Calibri"/>
        <family val="2"/>
        <charset val="161"/>
        <scheme val="minor"/>
      </rPr>
      <t>Δ - Μεταβολή Απλήρωτων υποχρεώσεων σε φορείς εκτός Γενικής Κυβέρνησης+Καταπτώσεις Εγγυήσεων</t>
    </r>
    <r>
      <rPr>
        <b/>
        <sz val="10"/>
        <color indexed="8"/>
        <rFont val="Calibri"/>
        <family val="2"/>
        <charset val="161"/>
        <scheme val="minor"/>
      </rPr>
      <t>)</t>
    </r>
  </si>
  <si>
    <t>ΣΤΟΙΧΕΙΑ ΙΣΟΛΟΓΙΣΜΟΥ</t>
  </si>
  <si>
    <t>Διαθέσιμα (α+β+γ)</t>
  </si>
  <si>
    <t>α) Ταμείο (μετρητά και επιταγές)</t>
  </si>
  <si>
    <t xml:space="preserve">       Από πόρους του ΠΔΕ</t>
  </si>
  <si>
    <t xml:space="preserve">       Από λοιπούς πόρους </t>
  </si>
  <si>
    <t>β) Καταθέσεις στη Τράπεζα της Ελλάδος</t>
  </si>
  <si>
    <t>γ) Καταθέσεις στις λοιπές τράπεζες</t>
  </si>
  <si>
    <t xml:space="preserve">     Από πόρους του ΠΔΕ</t>
  </si>
  <si>
    <t xml:space="preserve">    Από λοιπούς πόρους </t>
  </si>
  <si>
    <t>Χρεόγραφα (α+β+γ)</t>
  </si>
  <si>
    <t>α) Τίτλοι Ελληνικού Δημοσίου (έντοκα γραμμάτια και ομόλογα)</t>
  </si>
  <si>
    <t>β) Λοιπά ομόλογα (ομόλογα εταιρειών, τραπεζών, κλπ)</t>
  </si>
  <si>
    <t>γ) Μετοχές - λοιπές συμμετοχές - μερίδια αμοιβαίων κεφαλαίων</t>
  </si>
  <si>
    <t xml:space="preserve">Δάνεια προς τρίτους </t>
  </si>
  <si>
    <t>Δάνεια από πιστωτικά ιδρύματα και Οργανισμούς</t>
  </si>
  <si>
    <t>α) Δάνεια εσωτερικού</t>
  </si>
  <si>
    <t>β) Δάνεια εξωτερικού</t>
  </si>
  <si>
    <t>κωδικοί αριθμοί Περιφερειών</t>
  </si>
  <si>
    <t>0100 + 1250 + 6110 - 6118 + 8110 + 9100 + 9200</t>
  </si>
  <si>
    <t>9300 + 9400</t>
  </si>
  <si>
    <t>3510 + 3520 + 6451</t>
  </si>
  <si>
    <t>(α)+(β)+(γ)+(δ)</t>
  </si>
  <si>
    <t>5000 - 5200 + 1299</t>
  </si>
  <si>
    <t>1000 - 1250 - 1299 + 3000 - 3510 -3520</t>
  </si>
  <si>
    <t>γ) Λοιπά ίδια έσοδα Δήμων                                    (Λοιπά έσοδα για Περιφέρειες) και επιστροφές χρημάτων</t>
  </si>
  <si>
    <t>0000 - 0100 + 4000 + 6000 - 6110 - 6451 + 7200 + 9000 - 9100 - 9200 - 9300 - 9400 - 9700 - 9900</t>
  </si>
  <si>
    <t>8000 - 8110-8435-8700</t>
  </si>
  <si>
    <t>2000 + 5200</t>
  </si>
  <si>
    <t>7000 +6435+8435+8700+9700</t>
  </si>
  <si>
    <t>0200</t>
  </si>
  <si>
    <t>0500</t>
  </si>
  <si>
    <t>2700 - 2700.02</t>
  </si>
  <si>
    <t>6110</t>
  </si>
  <si>
    <t>1700 + 7000 + 9000 - 9850 - 1700.02 - 7000.02 - 9000.2</t>
  </si>
  <si>
    <t>(α)+(β)+(γ)</t>
  </si>
  <si>
    <r>
      <rPr>
        <b/>
        <i/>
        <sz val="10"/>
        <color theme="1" tint="0.249977111117893"/>
        <rFont val="Calibri"/>
        <family val="2"/>
        <charset val="161"/>
        <scheme val="minor"/>
      </rPr>
      <t>Κωδικοί ΕΕΤΑΑ με διάκριση .02</t>
    </r>
    <r>
      <rPr>
        <i/>
        <sz val="10"/>
        <color theme="1" tint="0.249977111117893"/>
        <rFont val="Calibri"/>
        <family val="2"/>
        <charset val="161"/>
        <scheme val="minor"/>
      </rPr>
      <t xml:space="preserve"> - (0200.02 + 0300.02 + 0500.02 + 6110.02 + 6120.02 + 6200.02)</t>
    </r>
  </si>
  <si>
    <t>2000 - 2700 + 200.02 - 2700.02</t>
  </si>
  <si>
    <t>Δαπάνες Αιρετών</t>
  </si>
  <si>
    <t>0800 - 0800.02</t>
  </si>
  <si>
    <t xml:space="preserve">Μεταφορά Μαθητών </t>
  </si>
  <si>
    <t>0800.02</t>
  </si>
  <si>
    <t>0900</t>
  </si>
  <si>
    <t>0700 - 0700.02</t>
  </si>
  <si>
    <t>1000 - 1700 - 1000.02 + 1700.02</t>
  </si>
  <si>
    <t>5000 + 6000 - 6110 - 6120 - 6200 - 5000.02 - 6000.02 + 6110.02 + 6120.02 + 6200.02</t>
  </si>
  <si>
    <t>3000 - 3000.02 + 6000 - 6000.2</t>
  </si>
  <si>
    <t>6120 + 6200 + A + 9850</t>
  </si>
  <si>
    <r>
      <t xml:space="preserve">3. Μεταβολή Απλήρωτων υποχρεώσεων σε φορείς </t>
    </r>
    <r>
      <rPr>
        <b/>
        <sz val="10"/>
        <color indexed="8"/>
        <rFont val="Calibri"/>
        <family val="2"/>
        <charset val="161"/>
        <scheme val="minor"/>
      </rPr>
      <t>εκτός</t>
    </r>
    <r>
      <rPr>
        <sz val="10"/>
        <color indexed="8"/>
        <rFont val="Calibri"/>
        <family val="2"/>
        <charset val="161"/>
        <scheme val="minor"/>
      </rPr>
      <t xml:space="preserve"> Γενικής Κυβέρνησης (2-1)</t>
    </r>
  </si>
  <si>
    <t>κωδικοί αριθμοί ΝΠΔΔ</t>
  </si>
  <si>
    <t>κωδικοί αριθμοί ΝΠΙΔ</t>
  </si>
  <si>
    <t>ΕΣΟΔΑ (1+2+3+4+5+6+7+8)</t>
  </si>
  <si>
    <t>Α5α</t>
  </si>
  <si>
    <t>Επιχορηγήσεις από ΟΤΑ α' και β' βαθμού</t>
  </si>
  <si>
    <t>Α5β</t>
  </si>
  <si>
    <t>Α4</t>
  </si>
  <si>
    <t>Α1</t>
  </si>
  <si>
    <t>Α5γ+Α2+Α3+Α6</t>
  </si>
  <si>
    <t>ΕΞΟΔΑ (1+2+3+4+5+6+7+8)</t>
  </si>
  <si>
    <t xml:space="preserve"> 6000 + 8111</t>
  </si>
  <si>
    <t>Γ1</t>
  </si>
  <si>
    <t>Προνοιακά επιδόματα</t>
  </si>
  <si>
    <t>Γ3</t>
  </si>
  <si>
    <t>Γ5</t>
  </si>
  <si>
    <t>Γ2</t>
  </si>
  <si>
    <t>Γ4</t>
  </si>
  <si>
    <t>Εθνικό</t>
  </si>
  <si>
    <t>Σύνολο</t>
  </si>
  <si>
    <t>(ενδεικτικά παραδείγματα φορέων)</t>
  </si>
  <si>
    <t>Πίνακας 3</t>
  </si>
  <si>
    <t>Υπουργείο / Αποκεντρωμένη Διοίκηση ……………………..</t>
  </si>
  <si>
    <t>Ειδικός Φορέας …………………</t>
  </si>
  <si>
    <t>ΕΝΙΑΙΟ ΜΙΣΘΟΛΟΓΙΟ</t>
  </si>
  <si>
    <t>ΕΙΔΙΚΟ ΜΙΣΘΟΛΟΓΙΟ</t>
  </si>
  <si>
    <t>(Α)</t>
  </si>
  <si>
    <t>(Β)</t>
  </si>
  <si>
    <t>(Α)+(Β)</t>
  </si>
  <si>
    <r>
      <t>1.</t>
    </r>
    <r>
      <rPr>
        <b/>
        <sz val="11"/>
        <color theme="1"/>
        <rFont val="Times New Roman"/>
        <family val="1"/>
        <charset val="161"/>
      </rPr>
      <t xml:space="preserve">  </t>
    </r>
    <r>
      <rPr>
        <b/>
        <sz val="11"/>
        <color theme="1"/>
        <rFont val="Arial"/>
        <family val="2"/>
        <charset val="161"/>
      </rPr>
      <t xml:space="preserve">Αριθμός Μισθοδοτούμενων στην αρχή του έτους (1/1) και Συνολικό Κόστος </t>
    </r>
    <r>
      <rPr>
        <b/>
        <vertAlign val="superscript"/>
        <sz val="11"/>
        <color theme="1"/>
        <rFont val="Arial"/>
        <family val="2"/>
        <charset val="161"/>
      </rPr>
      <t>2</t>
    </r>
  </si>
  <si>
    <t>Προσλήψεις - Επαναφορές</t>
  </si>
  <si>
    <t>Κινητικότητα προσωπικού (μετατάξεις, αποσπάσεις κλπ)</t>
  </si>
  <si>
    <t>Αποχωρήσεις λόγω συνταξιοδότησης</t>
  </si>
  <si>
    <t>Αποχωρήσεις λόγω απολύσεων</t>
  </si>
  <si>
    <t>Λοιπές αποχωρήσεις (θάνατοι, κλπ)</t>
  </si>
  <si>
    <r>
      <t>ΣΗΜΕΙΩΣΕΙΣ</t>
    </r>
    <r>
      <rPr>
        <b/>
        <sz val="11"/>
        <color theme="1"/>
        <rFont val="Arial"/>
        <family val="2"/>
        <charset val="161"/>
      </rPr>
      <t>:</t>
    </r>
  </si>
  <si>
    <t xml:space="preserve"> Ο Προϊστάμενος</t>
  </si>
  <si>
    <t>Εποπτεύον Υπουργείο ……………………..</t>
  </si>
  <si>
    <r>
      <t>Νομικό Πρόσωπο</t>
    </r>
    <r>
      <rPr>
        <b/>
        <sz val="12"/>
        <color theme="1"/>
        <rFont val="Arial"/>
        <family val="2"/>
        <charset val="161"/>
      </rPr>
      <t xml:space="preserve"> …………………</t>
    </r>
  </si>
  <si>
    <r>
      <t>Αριθμός Προσωπικού</t>
    </r>
    <r>
      <rPr>
        <b/>
        <vertAlign val="superscript"/>
        <sz val="11"/>
        <color theme="1"/>
        <rFont val="Arial"/>
        <family val="2"/>
        <charset val="161"/>
      </rPr>
      <t>1</t>
    </r>
  </si>
  <si>
    <r>
      <t xml:space="preserve">Δαπάνη/ Εξοικονόμηση για το υπό εξέταση έτος
</t>
    </r>
    <r>
      <rPr>
        <b/>
        <sz val="9"/>
        <color theme="1"/>
        <rFont val="Arial"/>
        <family val="2"/>
        <charset val="161"/>
      </rPr>
      <t>(ποσά σε ευρώ)</t>
    </r>
  </si>
  <si>
    <r>
      <t xml:space="preserve">Δαπάνη/ Εξοικονόμηση σε ετήσια βάση
</t>
    </r>
    <r>
      <rPr>
        <b/>
        <sz val="9"/>
        <color theme="1"/>
        <rFont val="Arial"/>
        <family val="2"/>
        <charset val="161"/>
      </rPr>
      <t>(ποσά σε ευρώ)</t>
    </r>
  </si>
  <si>
    <r>
      <t>2.</t>
    </r>
    <r>
      <rPr>
        <b/>
        <sz val="11"/>
        <color theme="1"/>
        <rFont val="Times New Roman"/>
        <family val="1"/>
        <charset val="161"/>
      </rPr>
      <t xml:space="preserve">   </t>
    </r>
    <r>
      <rPr>
        <b/>
        <u/>
        <sz val="11"/>
        <color theme="1"/>
        <rFont val="Arial"/>
        <family val="2"/>
        <charset val="161"/>
      </rPr>
      <t xml:space="preserve">ΕΙΣΡΟΕΣ </t>
    </r>
    <r>
      <rPr>
        <b/>
        <sz val="11"/>
        <color theme="1"/>
        <rFont val="Arial"/>
        <family val="2"/>
        <charset val="161"/>
      </rPr>
      <t>προσωπικού (επιβάρυνση δαπανών)</t>
    </r>
  </si>
  <si>
    <r>
      <t>3.</t>
    </r>
    <r>
      <rPr>
        <b/>
        <sz val="11"/>
        <color theme="1"/>
        <rFont val="Times New Roman"/>
        <family val="1"/>
        <charset val="161"/>
      </rPr>
      <t xml:space="preserve">   </t>
    </r>
    <r>
      <rPr>
        <b/>
        <u/>
        <sz val="11"/>
        <color theme="1"/>
        <rFont val="Arial"/>
        <family val="2"/>
        <charset val="161"/>
      </rPr>
      <t>ΕΚΡΟΕΣ</t>
    </r>
    <r>
      <rPr>
        <b/>
        <sz val="11"/>
        <color theme="1"/>
        <rFont val="Arial"/>
        <family val="2"/>
        <charset val="161"/>
      </rPr>
      <t xml:space="preserve"> προσωπικού (εξοικονόμηση δαπανών)</t>
    </r>
  </si>
  <si>
    <r>
      <t>4.</t>
    </r>
    <r>
      <rPr>
        <b/>
        <sz val="11"/>
        <color theme="1"/>
        <rFont val="Times New Roman"/>
        <family val="1"/>
        <charset val="161"/>
      </rPr>
      <t xml:space="preserve">  </t>
    </r>
    <r>
      <rPr>
        <b/>
        <sz val="11"/>
        <color theme="1"/>
        <rFont val="Arial"/>
        <family val="2"/>
        <charset val="161"/>
      </rPr>
      <t xml:space="preserve">Αριθμός Μισθοδοτούμενων στο τέλος του έτους (31/12) και Συνολικό Κόστος (4=1+2-3) </t>
    </r>
    <r>
      <rPr>
        <b/>
        <vertAlign val="superscript"/>
        <sz val="11"/>
        <color theme="1"/>
        <rFont val="Arial"/>
        <family val="2"/>
        <charset val="161"/>
      </rPr>
      <t>3</t>
    </r>
  </si>
  <si>
    <r>
      <t>2.</t>
    </r>
    <r>
      <rPr>
        <sz val="10"/>
        <color theme="1"/>
        <rFont val="Times New Roman"/>
        <family val="1"/>
        <charset val="161"/>
      </rPr>
      <t xml:space="preserve">   </t>
    </r>
    <r>
      <rPr>
        <u/>
        <sz val="10"/>
        <color theme="1"/>
        <rFont val="Arial"/>
        <family val="2"/>
        <charset val="161"/>
      </rPr>
      <t>Στην αρχή του έτους</t>
    </r>
    <r>
      <rPr>
        <sz val="10"/>
        <color theme="1"/>
        <rFont val="Arial"/>
        <family val="2"/>
        <charset val="161"/>
      </rPr>
      <t xml:space="preserve"> συμπληρώνεται ο αριθμός προσωπικού που μισθοδοτείται από τον φορέα 1/1, με εκτιμώμενη δαπάνη μισθοδοσίας για το υπό εξέταση έτος, η οποία θα πρέπει να συμπίπτει με τη δαπάνη μισθοδοσίας σε ετήσια βάση (12 μήνες).</t>
    </r>
  </si>
  <si>
    <r>
      <t>3.</t>
    </r>
    <r>
      <rPr>
        <sz val="10"/>
        <color theme="1"/>
        <rFont val="Times New Roman"/>
        <family val="1"/>
        <charset val="161"/>
      </rPr>
      <t xml:space="preserve">   </t>
    </r>
    <r>
      <rPr>
        <u/>
        <sz val="10"/>
        <color theme="1"/>
        <rFont val="Arial"/>
        <family val="2"/>
        <charset val="161"/>
      </rPr>
      <t>Στο τέλος του έτους</t>
    </r>
    <r>
      <rPr>
        <sz val="10"/>
        <color theme="1"/>
        <rFont val="Arial"/>
        <family val="2"/>
        <charset val="161"/>
      </rPr>
      <t>, καταλήγει ο αριθμός προσωπικού που μισθοδοτείται από τον φορέα 31/12, με εκτιμώμενη δαπάνη μισθοδοσίας για το υπό εξέταση έτος και εκτίμηση δαπάνης μισθοδοσίας σε ετήσια βάση (12 μήνες).</t>
    </r>
  </si>
  <si>
    <r>
      <t xml:space="preserve">                                                                                                                                                                                                           </t>
    </r>
    <r>
      <rPr>
        <sz val="10"/>
        <color theme="1"/>
        <rFont val="Arial"/>
        <family val="2"/>
        <charset val="161"/>
      </rPr>
      <t xml:space="preserve"> </t>
    </r>
  </si>
  <si>
    <t>Έναρξη απασχόλησης</t>
  </si>
  <si>
    <t>Συνολική Διάρκεια Απασχόλησης (σε μήνες)</t>
  </si>
  <si>
    <t xml:space="preserve">                                                                                                                                                                                                </t>
  </si>
  <si>
    <t>ΕΠΩΝΥΜΙΑ ΝΠΔΔ</t>
  </si>
  <si>
    <t>ΑΦΜ</t>
  </si>
  <si>
    <t>ΗΛΕΚ/ΚΟ ΤΑΧΥΔΡΟΜEΙΟ</t>
  </si>
  <si>
    <t>ΤΗΛΕΦΩΝΟ ΕΠΙΚΟΙΝΩΝΙΑΣ</t>
  </si>
  <si>
    <t>ΕΠΟΠΤΕΥOΝ ΥΠΟΥΡΓΕΙΟ</t>
  </si>
  <si>
    <t>ποσά σε ευρώ (χωρίς δεκαδικά)</t>
  </si>
  <si>
    <t>ΚΩΔΙΚΟΣ</t>
  </si>
  <si>
    <t>ΠΕΡΙΓΡΑΦΗ</t>
  </si>
  <si>
    <t>ΕΠΙΧΟΡΗΓΗΣΕΙΣ</t>
  </si>
  <si>
    <t>ΦΟΡΟΙ – ΤΕΛΗ ΚΑΙ ΔΙΚΑΙΩΜΑΤΑ ΥΠΕΡ Ν.Π.Δ.Δ.</t>
  </si>
  <si>
    <t>Φόροι</t>
  </si>
  <si>
    <t>ΑΣΦΑΛΙΣΤΙΚΕΣ ΕΙΣΦΟΡΕΣ.</t>
  </si>
  <si>
    <t>2210+2220</t>
  </si>
  <si>
    <t>Εισφορές εργοδότη</t>
  </si>
  <si>
    <t>2230+2240</t>
  </si>
  <si>
    <t>Eισφορές ασφαλισμένων</t>
  </si>
  <si>
    <t>ΕΣΟΔΑ ΑΠΟ ΤΗΝ ΕΠΙΧΕΙΡΗΜΑΤΙΚΗ ΔΡΑΣΤΗΡΙΟΤΗΤΑ ΤΟΥ Ν.Π.Δ.Δ.</t>
  </si>
  <si>
    <t>Έσοδα από εκποίηση κ.λπ. κινητών αξιών.</t>
  </si>
  <si>
    <t>Εκ των οποίων Έσοδα από εκποίηση τίτλων ελλην.δημοσίου (έντοκα γραμμάτια και ομόλογα)</t>
  </si>
  <si>
    <t>Έσοδα από εκποίηση μετοχών, λοιπών συμμετοχών και αμοιβαίων κεφαλαίων</t>
  </si>
  <si>
    <t>Έσοδα από εκποίηση λοιπών κινητών αξιών (ομόλογα εταιρειών, τραπεζών κλπ)</t>
  </si>
  <si>
    <t>Τόκοι κεφαλαίων</t>
  </si>
  <si>
    <t>Πρόσοδοι από κινητές αξίες</t>
  </si>
  <si>
    <t xml:space="preserve"> Έσοδα υπέρ Δημοσίου και Τρίτων</t>
  </si>
  <si>
    <t>Έκτακτη επιχορήγηση για την εξόφληση των ληξιπρόθεσμων υποχρεώσεων και των εκκρεμών αιτήσεων συνταξιοδότησης</t>
  </si>
  <si>
    <t>Έσοδα προερχόμενα από συναφθέντα δάνεια</t>
  </si>
  <si>
    <t>Έσοδα προερχόμενα από την επιστροφή δανείων που χορηγήθηκαν</t>
  </si>
  <si>
    <t>Έσοδα προερχόμενα από επιστροφή χορηγηθέντων δανείων</t>
  </si>
  <si>
    <t>9100+9200</t>
  </si>
  <si>
    <t>9300+9400</t>
  </si>
  <si>
    <t>Επιχορηγήσεις από τον Προϋπολογισμό Δημοσίων Επενδύσεων για επενδύσεις.</t>
  </si>
  <si>
    <t>9500+9600</t>
  </si>
  <si>
    <t>Επιχορηγήσεις από τον προϋπολογισμό Ν.Π.Δ.Δ., Οργανισμών ή Ειδικών Λογαριασμών.</t>
  </si>
  <si>
    <r>
      <t xml:space="preserve">ΣΥΝΟΛΟ ΕΣΟΔΩΝ           </t>
    </r>
    <r>
      <rPr>
        <sz val="9"/>
        <rFont val="Arial"/>
        <family val="2"/>
        <charset val="161"/>
      </rPr>
      <t xml:space="preserve">(0000+1000+2000+3000+4000+5000+6000+7000+8000+9000) </t>
    </r>
  </si>
  <si>
    <t>0100+0200</t>
  </si>
  <si>
    <t>Παροχές κύριας ασφάλισης</t>
  </si>
  <si>
    <t>Παροχές επικουρικής ασφάλισης</t>
  </si>
  <si>
    <t>Παροχές ασθένειας σε είδος</t>
  </si>
  <si>
    <t>Παροχές ασθένειας σε χρήμα</t>
  </si>
  <si>
    <t>0880+0870+0880</t>
  </si>
  <si>
    <t>9140+9150</t>
  </si>
  <si>
    <t>Προμήθεια μηχανικού και λοιπού κεφαλαιουχικού εξοπλισμού και μεταφορικών μέσων</t>
  </si>
  <si>
    <t>9210+9220</t>
  </si>
  <si>
    <t>9340+9350</t>
  </si>
  <si>
    <t>9410+9420</t>
  </si>
  <si>
    <t>9500+9600+9700+9800</t>
  </si>
  <si>
    <t>Επενδύσεις εκτελούμενες μέσω του Π/Υ άλλων ΝΠΔΔ ή μέσω ιδίων εσόδων</t>
  </si>
  <si>
    <t>9540+9550+9740+9750</t>
  </si>
  <si>
    <t>9610+9620+9810+9820</t>
  </si>
  <si>
    <t>Εκ των οποίων τίτλοι ελλην.δημοσίου (έντοκα γραμμάτια και ομόλογα)</t>
  </si>
  <si>
    <t>μετοχές, λοιπές συμμετοχές και αμοιβαία κεφάλαια</t>
  </si>
  <si>
    <t>λοιπές κινητές αξίες (ομόλογα εταιρειών, τραπεζών κλπ)</t>
  </si>
  <si>
    <r>
      <t xml:space="preserve">ΣΥΝΟΛΟ ΕΞΟΔΩΝ </t>
    </r>
    <r>
      <rPr>
        <sz val="9"/>
        <rFont val="Arial"/>
        <family val="2"/>
        <charset val="161"/>
      </rPr>
      <t xml:space="preserve">(0000+1000+2000+3000+4000+6000+7000+9000+ΑΠΟΘΕΜΑΤΙΚΟ) </t>
    </r>
  </si>
  <si>
    <t>ΤΑΜΕΙΑΚΟ ΑΠΟΤΕΛΕΣΜΑ</t>
  </si>
  <si>
    <t>ΙΣΟΖΥΓΙΟ ΕΣΟΔΩΝ - ΕΞΟΔΩΝ (εκτός Χρηματοοικονομικών Συναλλαγών)*</t>
  </si>
  <si>
    <r>
      <t>* ΣΥΝΟΛΟ ΕΣΟΔΩΝ εκτός 3350,6435, 7000, 8435, 8700, 9700</t>
    </r>
    <r>
      <rPr>
        <b/>
        <sz val="10"/>
        <color indexed="8"/>
        <rFont val="Arial"/>
        <family val="2"/>
        <charset val="161"/>
      </rPr>
      <t xml:space="preserve"> ΜΕΙΟΝ</t>
    </r>
    <r>
      <rPr>
        <sz val="10"/>
        <color indexed="8"/>
        <rFont val="Arial"/>
        <family val="2"/>
        <charset val="161"/>
      </rPr>
      <t xml:space="preserve"> ΣΥΝΟΛΟ ΕΞΟΔΩΝ εκτός 6120,6200, 9850            </t>
    </r>
  </si>
  <si>
    <t>Πληροφοριακό στοιχείο</t>
  </si>
  <si>
    <t xml:space="preserve">ΔΗΜΟΣΙΟΝΟΜΙΚΟ ΑΠΟΤΕΛΕΣΜΑ </t>
  </si>
  <si>
    <t xml:space="preserve">         Από πόρους του ΠΔΕ</t>
  </si>
  <si>
    <t xml:space="preserve">         Από λοιπούς πόρους</t>
  </si>
  <si>
    <t>Ημερομηνία</t>
  </si>
  <si>
    <t>ο υπεύθυνος υπάλληλος</t>
  </si>
  <si>
    <t xml:space="preserve">ο προϊστάμενος Οικονομικής Υπηρεσίας </t>
  </si>
  <si>
    <t>ο Πρόεδρος / Διοικητής</t>
  </si>
  <si>
    <t>ΠΙΝΑΚΑΣ ΣΥΜΦΩΝΙΑΣ για ΝΠΔΔ</t>
  </si>
  <si>
    <t>(Δεν συμπληρώνεται. Υπολογίζεται αυτόματα)</t>
  </si>
  <si>
    <t>ΕΣΟΔΑ - ΕΞΟΔΑ (εκτός Χρηματοοικονομικών Συναλλαγών)</t>
  </si>
  <si>
    <t>Επιχορηγήσεις από Τακτ. Προϋπ/σμό</t>
  </si>
  <si>
    <t>Επιχορηγήσεις από ΠΔΕ</t>
  </si>
  <si>
    <t>ΑΠΟΤΕΛΕΣΜΑ ΧΡΗΣΗΣ έλλειμμα (-) πλεόνασμα (+)</t>
  </si>
  <si>
    <t xml:space="preserve">Μεταβολή Απλήρωτων υποχρεώσεων σε φορείς εκτός Γενικής Κυβέρνησης </t>
  </si>
  <si>
    <t>Ο Προϊστάμενος Οικονομικής Υπηρεσίας</t>
  </si>
  <si>
    <t>ΕΠΩΝΥΜΙΑ ΝΠΙΔ</t>
  </si>
  <si>
    <t>ΗΛΕΚ/ΚΟ ΤΑΧΥΔΡΟΜΕΙΟ</t>
  </si>
  <si>
    <t>ΕΠΟΠΤΕΥΟΝ ΥΠΟΥΡΓΕΙΟ</t>
  </si>
  <si>
    <t xml:space="preserve">ποσά σε ευρώ (χωρίς δεκαδικά) </t>
  </si>
  <si>
    <t>ΒΑΣΙΚΑ ΟΙΚΟΝΟΜΙΚΑ ΜΕΓΕΘΗ</t>
  </si>
  <si>
    <t>EΝΔΕΙΚΤΙΚΗ ΣΥΣΧΕΤΙΣΗ ΜΕ ΛΟΓΑΡΙΑΣΜΟΥΣ ΕΓΛΣ</t>
  </si>
  <si>
    <t>Ι.ΕΣΟΔΑ (=1+2+3+4+5+6+7)</t>
  </si>
  <si>
    <t>1. Πωλήσεις (=α+β)</t>
  </si>
  <si>
    <t xml:space="preserve">α) Πωλήσεις εμπορευμάτων Προϊόντων, λοιπών αποθεμάτων και άχρηστου υλικού </t>
  </si>
  <si>
    <t>70+71+72</t>
  </si>
  <si>
    <t>β) Πωλήσεις υπηρεσιών</t>
  </si>
  <si>
    <t>2. Επιχορηγήσεις (=γ+δ+ε+στ)</t>
  </si>
  <si>
    <t>γ) Τακτικού Προϋπολογισμού</t>
  </si>
  <si>
    <t>74.96</t>
  </si>
  <si>
    <t>δ) Εγκεκριμένοι Πόροι ΠΔΕ (βάσει ήδη υπογεγραμμένων ΣΑΕ)</t>
  </si>
  <si>
    <t>ε) Ε.Ε.</t>
  </si>
  <si>
    <t>43.04 ή 74.08</t>
  </si>
  <si>
    <t>στ) Λοιπές</t>
  </si>
  <si>
    <t>3. Έσοδα παρεπόμενων ασχολιών</t>
  </si>
  <si>
    <t>4. Έσοδα Κεφαλαίων  (Τόκοι Πιστωτικοί)</t>
  </si>
  <si>
    <t>76 ΠΛΗΝ 76.04</t>
  </si>
  <si>
    <t>5. Ιδιοπαραγωγή παγίων</t>
  </si>
  <si>
    <t>78 ΠΛΗΝ 78.05</t>
  </si>
  <si>
    <t>6. Λοιπά Έσοδα</t>
  </si>
  <si>
    <t>82.01 ΚΑΙ ΛΟΙΠΑ ΕΣΟΔΑ ΠΟΥ ΔΕΝ ΤΑΞΙΝΟΜΟΥΝΤΑΙ ΣΤΙΣ ΑΛΛΕΣ ΚΑΤΗΓΟΡΙΕΣ</t>
  </si>
  <si>
    <t>7. Έκτακτα και Ανόργανα Έσοδα</t>
  </si>
  <si>
    <t>81.01 (ΠΛΗΝ 81.01.04 ΚΑΙ 81.01.05)</t>
  </si>
  <si>
    <t>ΙΙ.ΕΞΟΔΑ (=8+9+10+11+12+13+14+15+16)</t>
  </si>
  <si>
    <t>8. Αμοιβές και Έξοδα Προσωπικού (=ζ+η+θ)</t>
  </si>
  <si>
    <t>60 ΠΛΗΝ 60.05</t>
  </si>
  <si>
    <t>ζ) Αμοιβές έμμισθου και ημερομίσθιου προσωπικού</t>
  </si>
  <si>
    <t>60.00 ΕΩΣ 60.01</t>
  </si>
  <si>
    <t>η) Εργοδοτικές εισφορές και επιβαρύνσεις έμμισθου και ημερομίσθιου προσωπικού</t>
  </si>
  <si>
    <t>60.03 ΕΩΣ 60.04</t>
  </si>
  <si>
    <t xml:space="preserve">θ) Παρεπόμενες παροχές και έξοδα προσωπικού </t>
  </si>
  <si>
    <t>60.02</t>
  </si>
  <si>
    <t>9. Αμοιβές και Έξοδα Τρίτων</t>
  </si>
  <si>
    <t>10. Παροχές Τρίτων</t>
  </si>
  <si>
    <t>Εκ των οποίων Ηλεκτικό Ρεύμα -φωταέριο -Ύδρευση-Τηλεπικοινωνίες</t>
  </si>
  <si>
    <t xml:space="preserve">62.00 ΕΩΣ 62.03 </t>
  </si>
  <si>
    <t xml:space="preserve"> Εκ των οποίων Ενοίκια </t>
  </si>
  <si>
    <t>62.04</t>
  </si>
  <si>
    <t>Εκ των οποίων  Ασφάλιστρα</t>
  </si>
  <si>
    <t>62.05</t>
  </si>
  <si>
    <t>Εκ των οποίων Επισκευές και Συντηρήσεις</t>
  </si>
  <si>
    <t>62.07</t>
  </si>
  <si>
    <t>11. Φόροι (συμπεριλαμβανομένου και φόρου εισοδήματος χρήσης)</t>
  </si>
  <si>
    <t>63 + 54.08 (ή 88.08)+88.09</t>
  </si>
  <si>
    <t>Εκ των οποίων Φόρος Εισοδήματος Χρήσης</t>
  </si>
  <si>
    <t>54.08 (ή 88.08)+88.09</t>
  </si>
  <si>
    <t>60.05+[64 ΠΛΗΝ 64.11 ΚΑΙ 64.12]+82.00+88.06+ 53.01
+ΠΛΗΡΩΜΕΣ ΠΡΟΒΛΕΨΕΩΝ [44 χρέωση (ΠΛΗΝ 44.14 ΚΑΙ 44.15) ΜΕΙΟΝ 84 έσοδο ΜΕΙΟΝ 78.05] KAI 67 και λοιπά έξοδα που δεν έχουν ταξινομηθεί σε άλλες κατηγορίες</t>
  </si>
  <si>
    <t>Εκ των οποίων Μεταβιβάσεις Εισοδημάτων σε Τρίτους (δωρεές, επιχορηγήσεις)</t>
  </si>
  <si>
    <t>64.06 (ή 67**)</t>
  </si>
  <si>
    <t xml:space="preserve">13. Τόκοι και συναφή έξοδα </t>
  </si>
  <si>
    <t>65 ΚΑΙ 16.18</t>
  </si>
  <si>
    <t>Εκ των οποίων δαπάνες προμηθειών πληρωτέες στο κράτος επί των δανείων που έχουν ληφθεί με την εγγύηση του Ελληνικού Δημοσίου</t>
  </si>
  <si>
    <t>14. Έκτακτα και Ανόργανα Έξοδα</t>
  </si>
  <si>
    <t>81.00 ΠΛΗΝ 81.00.03 ΚΑΙ 81.00.04</t>
  </si>
  <si>
    <t>15. Καθαρή Κτήση Παγίων (ομάδα 1). Η διαφορά μεταξύ αγορών και πωληθέντων παγίων κατά τη χρήση.</t>
  </si>
  <si>
    <t>[10-16] (ΑΓΟΡΕΣ-ΠΩΛΗΣΕΙΣ) ΠΛΗΝ 16.18</t>
  </si>
  <si>
    <t>Εκ των οποίων έπιπλα και λοιπός εξοπλισμός</t>
  </si>
  <si>
    <t xml:space="preserve">[14] </t>
  </si>
  <si>
    <t>16. Αγορές χρήσης (ομάδα 2). Η ομάδα 2 εξοδοποιείται με βάση τις αγορές και όχι την αρχή συσχέτισης εσόδου-εξόδου ή της ανάλωσης των αποθεμάτων.</t>
  </si>
  <si>
    <t>[20-28]</t>
  </si>
  <si>
    <t>ΙΣΟΖΥΓΙΟ (=Ι-ΙΙ)</t>
  </si>
  <si>
    <t>*  Δεν αφορά καταθέσεις μετόχων, αλλά τους ειδικούς λογαριασμούς για επιχορηγήσεις επενδύσεων.  67**  Παροχές -Χορηγίες- Επιχορηγήσεις -Επιδοτήσεις (αφορά τους Ειδικούς Λογιαριασμούς)</t>
  </si>
  <si>
    <t>ΠΡΟΣΘΕΤΑ ΧΡΗΜΑΤΟΟΙΚΟΝΟΜΙΚΑ ΣΤΟΙΧΕΙΑ</t>
  </si>
  <si>
    <t xml:space="preserve">Περιγραφές Λογαριασμών </t>
  </si>
  <si>
    <t xml:space="preserve">ΕΙΣΡΟΕΣ </t>
  </si>
  <si>
    <t xml:space="preserve">1.Εισπράξεις από δάνεια </t>
  </si>
  <si>
    <t>45.00 έως 45.13               (ΠΙΣΤΩΣΗ ΧΡΗΣΗΣ)</t>
  </si>
  <si>
    <t xml:space="preserve">2.Εισπράξεις από πωλήσεις χρεωγράφων, ομολόγων, κλπ. </t>
  </si>
  <si>
    <t>3. Έκτακτη επιχορήγηση για την εξόφληση των ληξιπρόθεσμων υποχρεώσεων βάσει νομοθετικής ρύθμισης</t>
  </si>
  <si>
    <t>ΕΚΡΟΕΣ</t>
  </si>
  <si>
    <t>4. Πληρωμές χρεολυσίων</t>
  </si>
  <si>
    <t>45.00 έως 45.13                (ΧΡΕΩΣΗ ΧΡΗΣΗΣ)</t>
  </si>
  <si>
    <t xml:space="preserve">5.Αγορές χρεωγράφων, ομολόγων, κλπ. </t>
  </si>
  <si>
    <t>6. Εξόφληση ληξιπρόθεσμων οφειλών από την ειδική επιχορήγηση βάσει της  νομοθετικής ρύθμισης</t>
  </si>
  <si>
    <t>ΛΟΙΠΕΣ ΠΛΗΡΟΦΟΡΙΕΣ</t>
  </si>
  <si>
    <t>7.Πληρωμές από το κράτος τοκοχρεολυσίων του φορέα σας λόγω εγγυήσεων (=α+β)</t>
  </si>
  <si>
    <t>α) Πληρωμές τόκων</t>
  </si>
  <si>
    <t>β) Πληρωμές χρεολυσίων</t>
  </si>
  <si>
    <t xml:space="preserve">8.Αναλήψεις από το κράτος δανειακών υποχρεώσεών σας </t>
  </si>
  <si>
    <t>9.Αναλήψεις από το κράτος λοιπών υποχρεώσεών σας (πλην δανειακών)</t>
  </si>
  <si>
    <t>10.Αυξήσεις μετοχικού κεφαλαίου με κεφάλαια μετόχων από τακτικό προϋπολογισμό</t>
  </si>
  <si>
    <t>11.Ταμειακές διευκολύνσεις από το Κράτος</t>
  </si>
  <si>
    <t>ΕΝΕΡΓΗΤΙΚΟ (σύμφωνα με τα λογιστικά βιβλία)</t>
  </si>
  <si>
    <t xml:space="preserve">     Από λοιπούς πόρους </t>
  </si>
  <si>
    <t xml:space="preserve">      Από πόρους του ΠΔΕ</t>
  </si>
  <si>
    <t>Απαιτήσεις</t>
  </si>
  <si>
    <t>α) από φορείς εντός Γενικής Κυβέρνησης (κράτος και λοιπούς φορείς ΓΚ)</t>
  </si>
  <si>
    <t>β) από φορείς εκτός ΓΚ</t>
  </si>
  <si>
    <t>ΠΑΘΗΤΙΚΟ (σύμφωνα με τα λογιστικά βιβλία)</t>
  </si>
  <si>
    <t>Λοιπές υποχρεώσεις</t>
  </si>
  <si>
    <t>α) σε φορείς εντός Γενικής Κυβέρνησης (κράτος και λοιπούς φορείς ΓΚ)</t>
  </si>
  <si>
    <t>β) σε φορείς εκτός ΓΚ</t>
  </si>
  <si>
    <t>ΣΤΟΙΧΕΙΑ ΠΡΟΣΩΠΙΚΟΥ</t>
  </si>
  <si>
    <t>Αριθμός ατόμων που βαρύνουν τη μισθοδοσία του λογ/μού  60</t>
  </si>
  <si>
    <t>Αριθμός προσωπικού ιδιωτικού δικαίου ορισμένου χρόνου</t>
  </si>
  <si>
    <t>Αριθμός προσωπικού με έμμισθη εντολή</t>
  </si>
  <si>
    <t>Ο υπεύθυνος υπάλληλος</t>
  </si>
  <si>
    <t xml:space="preserve">Ο προϊστάμενος Οικονομικής Υπηρεσίας </t>
  </si>
  <si>
    <t>ΠΙΝΑΚΑΣ ΣΥΜΦΩΝΙΑΣ για ΔΕΚΟ</t>
  </si>
  <si>
    <t>Επιχορηγήσεις από Τακτ. Προϋπ/σμό (πλην αυξήσεων μτχ κεφαλαίου από τακτικό προυπ.)</t>
  </si>
  <si>
    <t xml:space="preserve">1.ΑΠΟΤΕΛΕΣΜΑ ΧΡΗΣΗΣ προ καταπτώσεων εγγυήσεων και αυξήσεων μετοχικού κεφαλαίου έλλειμμα (-) πλεόνασμα (+) </t>
  </si>
  <si>
    <t>2. ΕΣΟΔΑ ΑΠΟ ΤΟ ΚΡΑΤΟΣ</t>
  </si>
  <si>
    <t>Από συμμετοχή σε αυξήσεις μετοχικού κεφαλαίου από τακτικό προϋπολογισμό</t>
  </si>
  <si>
    <t xml:space="preserve">3.= (1+2):.ΑΠΟΤΕΛΕΣΜΑ ΧΡΗΣΗΣ μετά καταπτώσεων εγγυήσεων και αυξήσεων μετοχικού κεφαλαίου έλλειμμα (-) πλεόνασμα (+) </t>
  </si>
  <si>
    <t>ΠΙΝΑΚΑΣ ΣΥΜΦΩΝΙΑΣ για λοιπά ΝΠΙΔ (εκτός ΔΕΚΟ)</t>
  </si>
  <si>
    <t>ΑΠΟΤΕΛΕΣΜΑ (ΙΣΟΖΥΓΙΟ) έλλειμμα (-) πλεόνασμα (+)</t>
  </si>
  <si>
    <t>ΠΑΡΑΤΗΡΗΣΕΙΣ ΣΧΟΛΙΑ</t>
  </si>
  <si>
    <t>(του άρθρου 43 του ν. 4484/2017)</t>
  </si>
  <si>
    <t>Αριθμός Λογ/σμού Λογιστικού Σχεδίου</t>
  </si>
  <si>
    <t>Περιγραφή Λογαριασμού</t>
  </si>
  <si>
    <t>Άρθρο και αριθμός της ΣΣΕ/ ΚΥΑ/ΥΑ/ Διαιτητικής Απόφασης/ Απόφασης ΔΣ</t>
  </si>
  <si>
    <t>Αριθμός προσωπικού ανά παροχή</t>
  </si>
  <si>
    <t>Πρόβλεψη ετήσιας δαπάνης           (ποσά σε ευρώ)</t>
  </si>
  <si>
    <t>Παρατηρήσεις</t>
  </si>
  <si>
    <t>Συνολική δαπάνη</t>
  </si>
  <si>
    <t>(του άρθρου 2 της Υποπαρ. Δ9 του μέρους Β΄ του ν. 4336/2015)</t>
  </si>
  <si>
    <t>Νόμος / Απόφαση κ.λπ.</t>
  </si>
  <si>
    <t>Αριθμός μετακινούμενων υπαλλήλων</t>
  </si>
  <si>
    <t>Αριθμός ημερών</t>
  </si>
  <si>
    <t>Κατηγορία δαπάνης</t>
  </si>
  <si>
    <t>Σύνολο                              (6) = (1)+(2)+(3)+(4)+(5)</t>
  </si>
  <si>
    <t>Δαπάνες    μετακίνησης             (1)</t>
  </si>
  <si>
    <t>Δαπάνες ημερήσιας αποζημίωσης           (2)</t>
  </si>
  <si>
    <t>Δαπάνες διανυκτέρευσης            (3)</t>
  </si>
  <si>
    <t>Δαπάνες χιλιομετρικής αποζημίωσης           (4)</t>
  </si>
  <si>
    <t>Λοιπές δαπάνες μετακίνησης                                                            (5)</t>
  </si>
  <si>
    <t>Αριθ. λογ/σμού ………....…….</t>
  </si>
  <si>
    <t>ΣΥΝΟΛΑ</t>
  </si>
  <si>
    <t xml:space="preserve">Επιχορηγήσεις από ΠΔΕ </t>
  </si>
  <si>
    <t>Κεφαλαιουχικές ενισχύσεις - Δωρεές -Λοιπές κεφαλαιακές μεταβιβάσεις διάφορες</t>
  </si>
  <si>
    <t>Εθνικό σκέλος</t>
  </si>
  <si>
    <t>Σύνολο ΠΔΕ</t>
  </si>
  <si>
    <t>ΕΠΩΝΥΜΙΑ ΟΚΑ</t>
  </si>
  <si>
    <t>Έσοδα από ΑΚΑΓΕ</t>
  </si>
  <si>
    <t>Έσοδα υπέρ ΟΑΠ/ΔΕΗ</t>
  </si>
  <si>
    <t>Έσοδα από Προσόδους Κινητών Αξιών</t>
  </si>
  <si>
    <t xml:space="preserve"> Εσοδα υπέρ Δημοσίου και Τρίτων</t>
  </si>
  <si>
    <t xml:space="preserve"> Έσοδα υπέρ ΕΟΠΥΥ</t>
  </si>
  <si>
    <t xml:space="preserve"> Έσοδα υπέρ ΟΑΕΔ</t>
  </si>
  <si>
    <t>5689M, 5692, 5693</t>
  </si>
  <si>
    <t xml:space="preserve"> Έσοδα από rebate &amp; clawback</t>
  </si>
  <si>
    <r>
      <t>Έκτακτη επιχορήγηση για την εξόφληση των ληξιπρόθεσμων υποχρεώσεων</t>
    </r>
    <r>
      <rPr>
        <strike/>
        <sz val="9"/>
        <color rgb="FFFF0000"/>
        <rFont val="Arial"/>
        <family val="2"/>
        <charset val="161"/>
      </rPr>
      <t xml:space="preserve"> </t>
    </r>
  </si>
  <si>
    <t>Παροχές Πρόνοιας</t>
  </si>
  <si>
    <t>Βοηθήματα Εφάπαξ</t>
  </si>
  <si>
    <t>Φαρμακευτική δαπάνη</t>
  </si>
  <si>
    <t>ΕΚΑΣ</t>
  </si>
  <si>
    <t>Αντισταθμιστικά ΕΚΑΣ</t>
  </si>
  <si>
    <t>Οικογενεικά επιδόματα</t>
  </si>
  <si>
    <t>2812+2813</t>
  </si>
  <si>
    <t>Παροχές σε ανασφάλιστους υπερήλικες</t>
  </si>
  <si>
    <t>Προνοιακές παροχές σε άτομα με αναπηρία</t>
  </si>
  <si>
    <t>Κοινωνικό Εισόδημα Αλληλεγγύης</t>
  </si>
  <si>
    <t>Αποδόσεις εσόδων που εισπράχθηκαν υπέρ τρίτων</t>
  </si>
  <si>
    <t>Απόδοση εισπράξεων υπέρ  ΕΟΠΥΥ</t>
  </si>
  <si>
    <t>Απόδοση εισπράξεων υπέρ ΟΑΕΔ</t>
  </si>
  <si>
    <t xml:space="preserve">    ΤΑΜΕΙΑΚΟ ΑΠΟΤΕΛΕΣΜΑ</t>
  </si>
  <si>
    <t>3. Μεταβολή Απλήρωτων υποχρεώσεων σε φορείς εκτός Γενικής Κυβέρνησης (1-2)</t>
  </si>
  <si>
    <t>ΔΗΜΟΣΙΟΝΟΜΙΚΟ ΑΠΟΤΕΛΕΣΜΑ</t>
  </si>
  <si>
    <t>ΠΙΝΑΚΑΣ ΣΥΜΦΩΝΙΑΣ για Οργανισμούς Κοινωνικής Ασφάλισης (ΟΚΑ)</t>
  </si>
  <si>
    <t>Ασφαλιστικές Εισφορές</t>
  </si>
  <si>
    <t>Συντάξεις</t>
  </si>
  <si>
    <t>Μεταβολή Απλήρωτων υποχρεώσεων σε φορείς εκτός Γενικής Κυβέρνησης (1-2)</t>
  </si>
  <si>
    <t>Αυτόματος Πίνακας 2 Οργανισμών Κοινωνικής Ασφάλισης</t>
  </si>
  <si>
    <t>ΜΟΝΟ ΓΙΑ ΑΣΦΑΛΙΣΤΙΚΑ ΤΑΜΕΙΑ</t>
  </si>
  <si>
    <t xml:space="preserve">   ΠΕΡΙΓΡΑΦΗ </t>
  </si>
  <si>
    <t>Έσοδα</t>
  </si>
  <si>
    <t>ΚΑΕ 2000</t>
  </si>
  <si>
    <t>Ασφαλιστικές εισφορές</t>
  </si>
  <si>
    <t>Ρύθμιση οφειλών</t>
  </si>
  <si>
    <t>ΚΑΕ 0214</t>
  </si>
  <si>
    <t>Μεταβιβάσεις από ΑΚΑΓΕ</t>
  </si>
  <si>
    <t>ΚΑΕ 1000</t>
  </si>
  <si>
    <t>Κοινωνικοί πόροι</t>
  </si>
  <si>
    <t>ΚΑΕ 0100+6110-6118+8110+9100+9200</t>
  </si>
  <si>
    <t>Μεταβιβάσεις από τακτικό προϋπολογισμό</t>
  </si>
  <si>
    <t>Απόδοση περιουσίας</t>
  </si>
  <si>
    <t>ΚΑΕ 3394</t>
  </si>
  <si>
    <t>ΚΑΕ 5200</t>
  </si>
  <si>
    <t>Εισπράξεις υπέρ Δημοσίου και τρίτων</t>
  </si>
  <si>
    <t>ΚΑΕ 5248</t>
  </si>
  <si>
    <t>Εισπράξεις υπέρ ΕΟΠΥΥ</t>
  </si>
  <si>
    <t>ΚΑΕ 5252</t>
  </si>
  <si>
    <t>Εισπράξεις υπέρ ΟΑΕΔ</t>
  </si>
  <si>
    <t>ΚΑΕ 5200-5248-5252</t>
  </si>
  <si>
    <t>Λοιπές εισπράξεις υπέρ τρίτων</t>
  </si>
  <si>
    <t>KAE 000-0100-0214+5000-5200+6000-6110-6435+9000-9100-9200-9700</t>
  </si>
  <si>
    <t>ΚΑΕ 6118</t>
  </si>
  <si>
    <t>Έκτακτη επιχορήγηση για εκκαθάριση απλήρωτων υποχρεώσεων</t>
  </si>
  <si>
    <t>Έξοδα</t>
  </si>
  <si>
    <t>ΚΑΕ 0610</t>
  </si>
  <si>
    <t xml:space="preserve">    Κύριας ασφάλισης</t>
  </si>
  <si>
    <t>ΚΑΕ 0620</t>
  </si>
  <si>
    <t xml:space="preserve">    Επικουρικής ασφάλισης</t>
  </si>
  <si>
    <t>Λοιπές παροχές ασθένειας</t>
  </si>
  <si>
    <t>Προνοιακές παροχές</t>
  </si>
  <si>
    <t>ΚΑΕ 0631</t>
  </si>
  <si>
    <t>Βοηθήματα εφάπαξ</t>
  </si>
  <si>
    <t>ΚΑΕ 0691</t>
  </si>
  <si>
    <t>ΚΑΕ 0694</t>
  </si>
  <si>
    <t>ΚΑΕ 0630-0631</t>
  </si>
  <si>
    <t>Λοιπές προνοιακές παροχές</t>
  </si>
  <si>
    <t>KAE 2000</t>
  </si>
  <si>
    <t>Λοιπές μεταβιβάσεις σε τρίτους</t>
  </si>
  <si>
    <t>ΚΑΕ 2811</t>
  </si>
  <si>
    <t>Οικογενειακά επιδόματα</t>
  </si>
  <si>
    <t>ΚΑΕ 2814</t>
  </si>
  <si>
    <t>ΚΑΕ 2815</t>
  </si>
  <si>
    <t>KAE 3300</t>
  </si>
  <si>
    <t>Απόδοση εισπράξεων τρίτων</t>
  </si>
  <si>
    <t>ΚΑΕ 3348</t>
  </si>
  <si>
    <t>Απόδοση εισπράξεων υπέρ ΕΟΠΥΥ</t>
  </si>
  <si>
    <t>ΚΑΕ 3352</t>
  </si>
  <si>
    <t>ΚΑΕ 3300-3348-3352</t>
  </si>
  <si>
    <t>Λοιπές αποδόσεις εισπράξεων υπέρ τρίτων</t>
  </si>
  <si>
    <t>KAE 0100+0200+0560</t>
  </si>
  <si>
    <t>Δαπάνες προσωπικού</t>
  </si>
  <si>
    <t xml:space="preserve">Eκκαθάριση ληξιπρόθεσμων υποχρεώσεων </t>
  </si>
  <si>
    <t>MONO ΓΙΑ ΟΑΕΔ</t>
  </si>
  <si>
    <t>Α. ΕΣΟΔΑ</t>
  </si>
  <si>
    <t>1. Εισφορές</t>
  </si>
  <si>
    <t>2. Μεταβιβάσεις Έσοδα</t>
  </si>
  <si>
    <t>2α. Μεταβιβάσεις από Τακτικό Προϋπολογισμό</t>
  </si>
  <si>
    <t>ΚΑΕ 9300+9400</t>
  </si>
  <si>
    <t>2β. Μεταβιβάσεις από ΠΔΕ</t>
  </si>
  <si>
    <t>2γ. Μεταβιβάσεις από το πρόγραμμα αποπληρωμής ληξιπροθέσμων</t>
  </si>
  <si>
    <t>ΚΑΕ 3000-3350-3510</t>
  </si>
  <si>
    <t>3. Απόδοση περιουσίας</t>
  </si>
  <si>
    <t>4. Έσοδα υπέρ τρίτων</t>
  </si>
  <si>
    <t>ΚΑΕ 3510 + 6451 + 8451</t>
  </si>
  <si>
    <t>5. Τόκοι - Έσοδα</t>
  </si>
  <si>
    <t>ΚΑΕ 0000-0100+4000+5000-5200+6000-6110-6435-6451+8000-8110-8435-8451-8700+9000-9100-9200-9300-9400-9700</t>
  </si>
  <si>
    <t>6. Λοιπά έσοδα</t>
  </si>
  <si>
    <t>Β. ΕΞΟΔΑ</t>
  </si>
  <si>
    <t>ΚΑΕ 2000+0600</t>
  </si>
  <si>
    <t xml:space="preserve">1. Κοινωνικές Παροχές </t>
  </si>
  <si>
    <t>ΚΑΕ 3300</t>
  </si>
  <si>
    <t>2. Αποδόσεις υπέρ τρίτων</t>
  </si>
  <si>
    <t>ΚΑΕ 0100+0200+0560</t>
  </si>
  <si>
    <t>3. Αμοιβές Προσωπικού</t>
  </si>
  <si>
    <t>ΚΑΕ 6110</t>
  </si>
  <si>
    <t>4. Τόκοι Έξοδα</t>
  </si>
  <si>
    <t>ΚΑΕ 0000-0100-0200-0560-0600+1000+3000-3300+4000+6000-6110-6120-6200+7000+9000-9100-9200-9850+ΑΠΟΘΕΜΑΤΙΚΟ</t>
  </si>
  <si>
    <t>5. Λοιπές δαπάνες</t>
  </si>
  <si>
    <t>Μεταβολή Απλήρωτων σε φορείς εκτός γενικής κυβέρνησης</t>
  </si>
  <si>
    <t>ΚΑΤΑΠΤΩΣΕΙΣ ΕΓΓΥΗΣΕΩΝ</t>
  </si>
  <si>
    <t>MONO ΓΙΑ ΕΟΠΥΥ</t>
  </si>
  <si>
    <t xml:space="preserve">Εισπράξεις υπέρ Δημοσίου και τρίτων </t>
  </si>
  <si>
    <t>ΚΑΕ 0000-0100+4000+6000-6110-6435-6451+8000-8110-8435-8451-8700+9000-9100-9200-9700</t>
  </si>
  <si>
    <t>Έκτακτη επιχορήγηση για εκκαθάριση ληξιπρόθεσμων οφειλών</t>
  </si>
  <si>
    <t>Β. ΔΑΠΑΝΕΣ</t>
  </si>
  <si>
    <t>ΚΑΕ 0672</t>
  </si>
  <si>
    <t>ΚΑΕ 0670-0672+0680</t>
  </si>
  <si>
    <t>Λοιπές παροχές ασθενείας</t>
  </si>
  <si>
    <t>ΚΑΕ 5689M, 5692, 5693</t>
  </si>
  <si>
    <t>Έοοδα από rebate και clawback</t>
  </si>
  <si>
    <t>Εσοδα net από rebate clawback</t>
  </si>
  <si>
    <t>Δαπάνη παροχών ασθένειας net από rebate &amp; clawback</t>
  </si>
  <si>
    <t>Σύνολο Δαπανών net από rebate &amp; clawback</t>
  </si>
  <si>
    <t>MD_NF_IN_00000</t>
  </si>
  <si>
    <t>MD_NF_IN_00100</t>
  </si>
  <si>
    <t>30S0112</t>
  </si>
  <si>
    <t>Επιχορηγήσεις για δαπάνες λειτουργίας</t>
  </si>
  <si>
    <t>30S0115</t>
  </si>
  <si>
    <t>Επιχορηγήσεις για αποζημίωση εφημεριών</t>
  </si>
  <si>
    <t>30S0116</t>
  </si>
  <si>
    <t>Επιχορηγήσεις για αποζημίωση υπερωριών, εργασία κατά τις εξαιρέσιμες ημέρες και νυχτερινές ώρες</t>
  </si>
  <si>
    <t>30S0117</t>
  </si>
  <si>
    <t>Επιχορηγήσεις για αποζημίωση εφημεριών παρελθόντων ετών</t>
  </si>
  <si>
    <t>30S0118</t>
  </si>
  <si>
    <t>Επιχορηγήσεις για αποζημίωση υπερωριών, εργασία κατά τις εξαιρέσιμες ημέρες και νυχτερινές ώρες παρελθόντων ετών</t>
  </si>
  <si>
    <t>MD_NF_IN_01000</t>
  </si>
  <si>
    <t>MD_NF_IN_01100</t>
  </si>
  <si>
    <t>MD_NF_IN_01200</t>
  </si>
  <si>
    <t>Έσοδα από τέλη και δικαιώματα</t>
  </si>
  <si>
    <t>MD_NF_IN_02000</t>
  </si>
  <si>
    <t>MD_NF_IN_02110</t>
  </si>
  <si>
    <t>MD_NF_IN_02120</t>
  </si>
  <si>
    <t>MD_NF_IN_03000</t>
  </si>
  <si>
    <t>MD_NF_IN_03110</t>
  </si>
  <si>
    <t>3110+3120+3130</t>
  </si>
  <si>
    <t>Έσοδα από προσφορά υγιεινομικών υπηρεσιων προερχόμενα από Κράτος, ΝΠΔΔ, Κοιν. Ασφάλιση</t>
  </si>
  <si>
    <t>MD_NF_IN_03140</t>
  </si>
  <si>
    <t>3111+3121+3131</t>
  </si>
  <si>
    <t xml:space="preserve">Νοσηλεία σε φάρμακα </t>
  </si>
  <si>
    <t>30S3144</t>
  </si>
  <si>
    <t>3113+3123+3133</t>
  </si>
  <si>
    <t xml:space="preserve">Νοσηλεία σε ιατρική περίθαλψη </t>
  </si>
  <si>
    <t>30S3149</t>
  </si>
  <si>
    <t>3112+3122+3132</t>
  </si>
  <si>
    <t>Νοσηλεία σε διατροφή</t>
  </si>
  <si>
    <t>MD_FI_IN_03350</t>
  </si>
  <si>
    <t xml:space="preserve">Έσοδα από προσφορά υγειονομικών υπηρεσιών προερχόμενα από πληρωμές ιδιωτών </t>
  </si>
  <si>
    <t>MD_NF_IN_03400</t>
  </si>
  <si>
    <t>MD_NF_IN_03510</t>
  </si>
  <si>
    <t xml:space="preserve">Έσοδα από τη λειτουργία των απογευματινών ιατρείων </t>
  </si>
  <si>
    <t>MD_NF_IN_03520</t>
  </si>
  <si>
    <t xml:space="preserve">Λοιπά έσοδα από προσφορά υγειονομικών υπηρεσιών προερχόμενα από πληρωμές ιδιωτών </t>
  </si>
  <si>
    <t>MD_NF_IN_03900</t>
  </si>
  <si>
    <t>MD_NF_IN_04000</t>
  </si>
  <si>
    <t>MD_NF_IN_05000</t>
  </si>
  <si>
    <t>MD_NF_IN_05100</t>
  </si>
  <si>
    <t>MD_NF_IN_05200</t>
  </si>
  <si>
    <t xml:space="preserve">Έσοδα από εκμίσθωση κινητής ή ακίνητης  περιουσίας </t>
  </si>
  <si>
    <t>MD_NF_IN_05400</t>
  </si>
  <si>
    <t>MD_NF_IN_05500</t>
  </si>
  <si>
    <t>MD_NF_IN_05600</t>
  </si>
  <si>
    <t>Λοιπά έσοδα από την επιχειρηματική δράση του Ν.Π.Δ.Δ.</t>
  </si>
  <si>
    <t>MD_NF_IN_06000</t>
  </si>
  <si>
    <t>MD_NF_IN_06100</t>
  </si>
  <si>
    <t>MD_NF_IN_06110</t>
  </si>
  <si>
    <t>Απολήψεις για έξοδα που έγιναν</t>
  </si>
  <si>
    <t>30S6118</t>
  </si>
  <si>
    <t>Έσοδα υπέρ Δημοσίου και Τρίτων</t>
  </si>
  <si>
    <t>MD_FI_IN_06435</t>
  </si>
  <si>
    <t>Έσοδα από δωρεές, κληρονομιές, κληροδοσίες</t>
  </si>
  <si>
    <t>MD_NF_IN_06451</t>
  </si>
  <si>
    <t xml:space="preserve">Επιτροφές χρημάτων </t>
  </si>
  <si>
    <t>MD_FI_IN_07000</t>
  </si>
  <si>
    <t>Έσοδα από λοιπές περιπτώσεις</t>
  </si>
  <si>
    <t>MD_FI_IN_07100</t>
  </si>
  <si>
    <t>MD_FI_IN_07200</t>
  </si>
  <si>
    <t>MD_NF_IN_08000</t>
  </si>
  <si>
    <t>MD_NF_IN_08100</t>
  </si>
  <si>
    <t>MD_NF_IN_08110</t>
  </si>
  <si>
    <t>MD_NF_IN_08400</t>
  </si>
  <si>
    <t>MD_NF_IN_08410</t>
  </si>
  <si>
    <t>MD_FI_IN_08435</t>
  </si>
  <si>
    <t>MD_NF_IN_08451</t>
  </si>
  <si>
    <t>MD_FI_IN_08700</t>
  </si>
  <si>
    <t>MD_FI_IN_08710</t>
  </si>
  <si>
    <t>MD_FI_IN_08720</t>
  </si>
  <si>
    <t>MD_NF_IN_09000</t>
  </si>
  <si>
    <t>MD_NF_IN_09100</t>
  </si>
  <si>
    <t>MD_NF_IN_09300</t>
  </si>
  <si>
    <t>MD_NF_IN_09500</t>
  </si>
  <si>
    <t xml:space="preserve">Έσοδα από την επιχειρηματική δραστηριότητα του ΝΠΔΔ </t>
  </si>
  <si>
    <t>MD_FI_IN_09700</t>
  </si>
  <si>
    <t>Έσοδα από προσφορά υπηρεσιών</t>
  </si>
  <si>
    <t>8411+8412+8413</t>
  </si>
  <si>
    <t>Έσοδα από προσφορά υγειονομική υπηρεσιών προερχόμενα από πληρωμές του Κράτους, ΝΠΔΔ, Κοινωνική Ασφάλιση</t>
  </si>
  <si>
    <t>MD_NF_IN_09900</t>
  </si>
  <si>
    <t>Έσοδα από δάνεια</t>
  </si>
  <si>
    <t>MD_NF_EX_10000</t>
  </si>
  <si>
    <t>MD_NF_EX_10200</t>
  </si>
  <si>
    <t>30C0269</t>
  </si>
  <si>
    <t>30C0277</t>
  </si>
  <si>
    <t>MD_NF_EX_10400</t>
  </si>
  <si>
    <t>MD_NF_EX_10410</t>
  </si>
  <si>
    <t>Έσοδα από δάνεια που χορηγήθηκαν για επενδύσεις (Παθητικό)</t>
  </si>
  <si>
    <t>30C0413</t>
  </si>
  <si>
    <t>30C0418</t>
  </si>
  <si>
    <t>ΣΥΝΟΛΟ ΕΣΟΔΩΝ (0000+1000+2000+3000+4000+6000+7000+8000+9000)</t>
  </si>
  <si>
    <t>MD_NF_EX_10550</t>
  </si>
  <si>
    <t>MD_NF_EX_10600</t>
  </si>
  <si>
    <t>MD_NF_EX_10610</t>
  </si>
  <si>
    <t>MD_NF_EX_10620</t>
  </si>
  <si>
    <t>MD_NF_EX_10670</t>
  </si>
  <si>
    <t>Βασικός μισθός</t>
  </si>
  <si>
    <t>Πρόσθετες παροχές υπαλλήλων</t>
  </si>
  <si>
    <t>MD_NF_EX_10680</t>
  </si>
  <si>
    <t>0261+0263</t>
  </si>
  <si>
    <t>Αποζημίωση για υπερωριακή εργασία, εργασία κατά τις εξαιρέσιμες ημέρες και νυκτερινές ώρες</t>
  </si>
  <si>
    <t>MD_NF_EX_10700</t>
  </si>
  <si>
    <t xml:space="preserve">Λοιπές πρόσθετες παροχές (πρόσθετες εφημερίες) </t>
  </si>
  <si>
    <t>MD_NF_EX_10800</t>
  </si>
  <si>
    <t>Αποζημίωση εφημεριών</t>
  </si>
  <si>
    <t>MD_NF_EX_10810</t>
  </si>
  <si>
    <t>Αμοιβές όσων εκτελούν ειδικές υπηρεσίες</t>
  </si>
  <si>
    <t>Με την ιδιότητα των ελεύθερων επαγγελματιών</t>
  </si>
  <si>
    <t>30C0842</t>
  </si>
  <si>
    <t>Αμοιβές υγειονομικών που εκτελούν ειδικές υπηρεσίες με την ιδιότητα του ελεύθερου επαγγελματία</t>
  </si>
  <si>
    <t xml:space="preserve">Ειδικές αμοιβές Πανεπιστημιακών ιατρών των νοσοκομείων του Ε.Σ.Υ. ή των Α.Ε.Ι. </t>
  </si>
  <si>
    <t>MD_NF_EX_10900</t>
  </si>
  <si>
    <t>Αμοιβές λοιπών που εκτελούν ειδικές υπηρεσίες με την ιδιότητα του ελεύθερου επαγγελματία</t>
  </si>
  <si>
    <t>MD_NF_EX_11000</t>
  </si>
  <si>
    <t>Ασφαλιστικές παροχές</t>
  </si>
  <si>
    <t>30C1312</t>
  </si>
  <si>
    <t>30C1313</t>
  </si>
  <si>
    <t>MD_NF_EX_12000</t>
  </si>
  <si>
    <t>MD_NF_EX_13000</t>
  </si>
  <si>
    <t>Πληρωμές για μετακίνηση υπαλλήλων ή μη</t>
  </si>
  <si>
    <t>MD_NF_EX_13300</t>
  </si>
  <si>
    <t>Πληρωμές για μη προσωπικές εργασίες</t>
  </si>
  <si>
    <t>MD_NF_EX_14000</t>
  </si>
  <si>
    <t>Μισθώματα</t>
  </si>
  <si>
    <t>MD_NF_EX_16000</t>
  </si>
  <si>
    <t>0831+0832+0841</t>
  </si>
  <si>
    <t>Ταχυδρομικά, τηλεφωνικά τέλη, ύδρευση</t>
  </si>
  <si>
    <t>MD_NF_EX_16100</t>
  </si>
  <si>
    <t xml:space="preserve">Φωτισμός,κίνηση και θέρμανση (με ηλεκτρισμό, φωταέριο και λοιπές πηγές ενέργειας)  </t>
  </si>
  <si>
    <t>0860+0870+0880</t>
  </si>
  <si>
    <t>MD_NF_EX_16110</t>
  </si>
  <si>
    <t>0893+0894</t>
  </si>
  <si>
    <t>Εκτέλεση δικαστικών αποφάσεων, δικαστικά έξοδα</t>
  </si>
  <si>
    <t>MD_FI_EX_16120</t>
  </si>
  <si>
    <t>Φόροι-Τέλη-Έξοδα βεβαίωσης και είσπραξης εσόδων</t>
  </si>
  <si>
    <t>MD_FI_EX_16200</t>
  </si>
  <si>
    <t>MD_NF_EX_17000</t>
  </si>
  <si>
    <t>1311+1741</t>
  </si>
  <si>
    <t>Προμήθεια υγειονομικού υλικού</t>
  </si>
  <si>
    <t>MD_NF_EX_19000</t>
  </si>
  <si>
    <t>Προμήθεια φαρμακευτικού υλικού</t>
  </si>
  <si>
    <t>MD_NF_EX_19100</t>
  </si>
  <si>
    <t>Προμήθεια ορθοπεδικού υλικού</t>
  </si>
  <si>
    <t>Προήθεια υλικού αιμοδοσίας</t>
  </si>
  <si>
    <t>MD_NF_EX_19300</t>
  </si>
  <si>
    <t xml:space="preserve">Προήθεια λοιπού χημικού υλικού </t>
  </si>
  <si>
    <t>MD_NF_EX_19700</t>
  </si>
  <si>
    <t>MD_FI_EX_19850</t>
  </si>
  <si>
    <t>MD_NF_EX_19900</t>
  </si>
  <si>
    <t>MD_NF_EX_APOTH</t>
  </si>
  <si>
    <t>Επενδύσεις εκτελούμενες μέσω του Π/Υ άλλων ΝΠΔΔ, Οργανισμών ή Ειδικών Λογαριασμών</t>
  </si>
  <si>
    <t>9540+9550</t>
  </si>
  <si>
    <t>9610+9620</t>
  </si>
  <si>
    <t>Επενδύσεις εκτελούμενες από τα έσοδα των Ν.Π.Δ.Δ.</t>
  </si>
  <si>
    <t>9740+9750</t>
  </si>
  <si>
    <t>9810+9820</t>
  </si>
  <si>
    <t>ΣΥΝΟΛΟ ΕΞΟΔΩΝ (0000+1000+2000+3000+4000+6000+7000+9000+ΑΠΟΘΕΜΑΤΙΚΟ)</t>
  </si>
  <si>
    <t>MD_ST_3002</t>
  </si>
  <si>
    <t>MD_ST_3012</t>
  </si>
  <si>
    <t>MD_ST_3022</t>
  </si>
  <si>
    <t>MD_ST_6283</t>
  </si>
  <si>
    <t>MD_ST_6220</t>
  </si>
  <si>
    <t>IS_6051</t>
  </si>
  <si>
    <t>IS_6052</t>
  </si>
  <si>
    <t>IS_6053</t>
  </si>
  <si>
    <t>IS_6054</t>
  </si>
  <si>
    <t>ΠΙΝΑΚΑΣ ΣΥΜΦΩΝΙΑΣ</t>
  </si>
  <si>
    <t>3140+3300-3350+3400+3500+ 3900+8400-8410-8435</t>
  </si>
  <si>
    <t>Ίδια έσοδα</t>
  </si>
  <si>
    <t>0100+6110-6118+8110</t>
  </si>
  <si>
    <t>0115+0116+0117+0118</t>
  </si>
  <si>
    <t>εκ των οποίων για αποζημιώσεις εφημεριών, υπερωριών</t>
  </si>
  <si>
    <t>3110+3120+3130+8410</t>
  </si>
  <si>
    <t>Μεταβιβάσεις από φορείς κοινωνικής ασφάλισης</t>
  </si>
  <si>
    <t>Μεταβιβάσεις για Ληξιπροθεσμες υποχρεώσεις</t>
  </si>
  <si>
    <t>9000-(9300+9400+9700)</t>
  </si>
  <si>
    <t>Λοιπές επιχορηγήσεις για επενδύσεις</t>
  </si>
  <si>
    <t>εκ των οποίων αντικριζόμενα</t>
  </si>
  <si>
    <t>μη-αντικριζόμενα</t>
  </si>
  <si>
    <t>0100+0200+0418+0500</t>
  </si>
  <si>
    <t>0261+0263+0277</t>
  </si>
  <si>
    <t>εκ των οποίων πληρωμές αποζημιώσεων εφημεριών, υπερωριών</t>
  </si>
  <si>
    <t>9000-9850</t>
  </si>
  <si>
    <t>εκ των οποίων δαπάνες ΠΔΕ</t>
  </si>
  <si>
    <t>0400-0418+0700+0800</t>
  </si>
  <si>
    <t>εκ των οποίων πληρωμές για ΛΥ</t>
  </si>
  <si>
    <t>ΑΠΟΤΕΛΕΣΜΑ ΧΡΗΣΗΣ
έλλειμμα (-) πλεόνασμα (+)</t>
  </si>
  <si>
    <t>0100+6110-6118+8110-(0115+0116+0117+0118)</t>
  </si>
  <si>
    <t>Μεταβιβάσεις από ΠΔΕ</t>
  </si>
  <si>
    <t>Εισπράξεις υπέρ δημοσίου &amp; τρίτων</t>
  </si>
  <si>
    <t>Έκτακτη επιχορήγηση για την εκκαθάριση ληξιπρόθεσμων υποχρεώσεων</t>
  </si>
  <si>
    <t>Αγαθά</t>
  </si>
  <si>
    <t>Εκ των οποίων</t>
  </si>
  <si>
    <t>0000-0100-0200-0418-0560-0600</t>
  </si>
  <si>
    <t>Υπηρεσίες</t>
  </si>
  <si>
    <t>7000+9000-9850</t>
  </si>
  <si>
    <t>Αποδόσεις εσόδων υπέρ δημοσίου &amp; τρίτων</t>
  </si>
  <si>
    <t>Λοιπές κατηγορίες εξόδων</t>
  </si>
  <si>
    <t>Υπομνηστικό στοιχείο</t>
  </si>
  <si>
    <t>Εκκαθάριση ληξιπρόθεσμων υποχρεώσεων από την ειδική πίστωση</t>
  </si>
  <si>
    <t>Ισοζύγιο</t>
  </si>
  <si>
    <t xml:space="preserve">σε εκατ. ευρώ </t>
  </si>
  <si>
    <t xml:space="preserve">Α) ΑΣΦΑΛΙΣΤΙΚΑ ΤΑΜΕΙΑ </t>
  </si>
  <si>
    <t>1. Ασφαλιστικές Εισφορές</t>
  </si>
  <si>
    <t>2. Ρυθμίσεις Οφειλών</t>
  </si>
  <si>
    <t>3. Κοινωνικοί πόροι</t>
  </si>
  <si>
    <t>4. Μεταβιβάσεις Έσοδα</t>
  </si>
  <si>
    <t>3α. Μεταβιβάσεις από Τακτικό Προϋπολογισμό</t>
  </si>
  <si>
    <t xml:space="preserve">5. Απόδοση περιουσίας </t>
  </si>
  <si>
    <t>6. Εισπράξεις υπερ Δημοσίου και τρίτων</t>
  </si>
  <si>
    <t>8. Λοιπά έσοδα</t>
  </si>
  <si>
    <t xml:space="preserve">1. Ασφαλιστικές - προνοιακές παροχές </t>
  </si>
  <si>
    <t>1β. Επικουρικές Συντάξεις</t>
  </si>
  <si>
    <t>1γ. Εφάπαξ Βοηθήματα</t>
  </si>
  <si>
    <t>2. Λοιπές μεταβιβάσεις σε τρίτους</t>
  </si>
  <si>
    <t>4. Αποδόσεις εισπράξεων υπέρ Δημοσίου και τρίτων</t>
  </si>
  <si>
    <t>5. Αμοιβές Προσωπικού</t>
  </si>
  <si>
    <t>6. Λοιπές Δαπάνες</t>
  </si>
  <si>
    <t>Ταμειακό Έλλειμμα(-)/Πλεόνασμα(+) (Α-Β)</t>
  </si>
  <si>
    <t>Δημοσιονομικό αποτέλεσμα</t>
  </si>
  <si>
    <t>B) ΟΠΕΚΑ, ΝΑΤ για μη ασφαλιστικές αρμοδιότητες</t>
  </si>
  <si>
    <t>1. Ασφαλιστικές εισφορές</t>
  </si>
  <si>
    <t>2. Κοινωνικοί Πόροι</t>
  </si>
  <si>
    <t>3. Μεταβιβάσεις από τακτικό προϋπολογισμό</t>
  </si>
  <si>
    <t>4. Απόδοση περιουσίας</t>
  </si>
  <si>
    <t xml:space="preserve">5. Εισπράξεις υπέρ Δημοσίου και τρίτων </t>
  </si>
  <si>
    <t>6. Τόκοι - έσοδα</t>
  </si>
  <si>
    <t>7. Λοιπά έσοδα</t>
  </si>
  <si>
    <t>1. Προνοιακές παροχές</t>
  </si>
  <si>
    <t>2. Τόκοι - έξοδα</t>
  </si>
  <si>
    <t>3. Απόδοση εισπράξεων υπέρ Δημοσίου και τρίτων</t>
  </si>
  <si>
    <t>4. Δαπάνες προσωπικού</t>
  </si>
  <si>
    <t xml:space="preserve">Γ) ΟΑΕΔ </t>
  </si>
  <si>
    <t>3. Μεταβιβάσεις Έσοδα</t>
  </si>
  <si>
    <t>3β. Μεταβιβάσεις από ΠΔΕ</t>
  </si>
  <si>
    <t>5. Εισπράξεις  υπέρ Δημοσίου και τρίτων</t>
  </si>
  <si>
    <t>1α. ΟΑΕΔ</t>
  </si>
  <si>
    <t>1β. ΟΕΚ</t>
  </si>
  <si>
    <t>iii. Λοιπές μεταβιβάσεις</t>
  </si>
  <si>
    <t>1γ. ΟΕΕ</t>
  </si>
  <si>
    <t>i. Κοινωνικές Παροχές</t>
  </si>
  <si>
    <t>3. Αποδόσεις εισπράξεων υπέρ Δημοσίου και τρίτων</t>
  </si>
  <si>
    <t>4. Αμοιβές Προσωπικού</t>
  </si>
  <si>
    <t>5. Λοιπές Δαπάνες</t>
  </si>
  <si>
    <t xml:space="preserve">Δ) ΕΟΠΥΥ </t>
  </si>
  <si>
    <t xml:space="preserve">2. Ρύθμιση οφειλών </t>
  </si>
  <si>
    <t>4. Μεταβιβάσεις από τακτικό προϋπολογισμό</t>
  </si>
  <si>
    <t>7. Τόκοι - έσοδα</t>
  </si>
  <si>
    <t>1. Φαρμακευτική δαπάνη</t>
  </si>
  <si>
    <t>2. Λοιπές παροχές ασθενείας</t>
  </si>
  <si>
    <t>4. Απόδοση εισπράξεων υπέρ Δημοσίου και τρίτων</t>
  </si>
  <si>
    <t>5. Δαπάνες προσωπικού</t>
  </si>
  <si>
    <t>6. Λοιπές δαπάνες</t>
  </si>
  <si>
    <t>7. Μεταβιβάσεις προς φορείς γενικής κυβέρνησης</t>
  </si>
  <si>
    <t>Μεταβιβάσεις από το ΠΔΕ</t>
  </si>
  <si>
    <t>Αποζημίωση εφημεριών &amp; λοιπών παροχών προσωπικού</t>
  </si>
  <si>
    <t xml:space="preserve">Υπηρεσίες </t>
  </si>
  <si>
    <t>Δαπάνες επενδύσεων</t>
  </si>
  <si>
    <t xml:space="preserve">ΣΥΝΟΛΙΚΟ ΙΣΟΖΥΓΙΟ ΚΟΙΝΩΝΙΚΟΥ ΠΡΟΫΠΟΛΟΓΙΣΜΟΥ </t>
  </si>
  <si>
    <t>ΑΣΦΑΛΙΣΤΙΚΕΣ ΕΙΣΦΟΡΕΣ</t>
  </si>
  <si>
    <t xml:space="preserve">Εισφορές εργοδότη για μισθωτούς δημοσίου τομέα (με σχέση εργασίας: α. ιδιωτικού δικαίου και β. δημοσίου δικαίου που είτε έχουν προσληφθεί  μετά την 1.1.2011 είτε υπάγονταν μέχρι 31.12.2016 βάσει ειδικών διατάξεων σε ασφαλιστικό-συνταξιοδοτικό καθεστώς λοιπών ασφαλιστικών οργανισμών πλην Δημοσίου) και ιδιωτικού τομέα </t>
  </si>
  <si>
    <t>Εισφορές κύριας ασφάλισης</t>
  </si>
  <si>
    <t>Εισφορές επικουρικής ασφάλισης</t>
  </si>
  <si>
    <t>Εισφορές εφάπαξ</t>
  </si>
  <si>
    <t>Εισφορές υγείας</t>
  </si>
  <si>
    <t>Εισφορές ανεργίας</t>
  </si>
  <si>
    <t>Λοιπές εισφορές</t>
  </si>
  <si>
    <t xml:space="preserve">Εισφορές εργοδότη για μισθωτούς ασφαλισμένους Δημοσίου (με σχέση εργασίας δημοσίου δικαίου και ημερομηνία διορισμού έως 31.12.2010)    </t>
  </si>
  <si>
    <t>Εισφορές  μισθωτών  δημοσίου τομέα (με σχέση εργασίας:  α. ιδιωτικού δικαίου και β. δημοσίου δικαίου που είτε έχουν προσληφθεί μετά την 1.1.2011 είτε υπάγονταν μέχρι 31.12.2016 βάσει ειδικών διατάξεων σε ασφαλιστικό-συνταξιοδοτικό καθεστώς λοιπών ασφαλιστικών οργανισμών πλην Δημοσίου) και ιδιωτικού τομέα</t>
  </si>
  <si>
    <t xml:space="preserve">Εισφορές μισθωτών ασφα λισμένων Δημοσίου (με σχέση εργασίας δημοσίου δικα ίου κα ι ημερομηνία διορισμού έως 31.12.2010) </t>
  </si>
  <si>
    <t>Εισφορές αυτοαπασχολούμενων και ελεύθερων
επαγγελματιών</t>
  </si>
  <si>
    <t>Εισφορές αγροτών</t>
  </si>
  <si>
    <t>Εισφορές συνταξιούχων</t>
  </si>
  <si>
    <t>Εισφορές λοιπών προσώπων</t>
  </si>
  <si>
    <t>ΑΡΙΘΜΟΣ ΑΣΦΑΛΙΣΜΕΝΩΝ - ΣΥΝΤΑΞΙΟΥΧΩΝ</t>
  </si>
  <si>
    <t>Αριθμός ασφαλισμένων</t>
  </si>
  <si>
    <t>α) μισθωτών  δημοσίου τομέα (με σχέση εργασίας:  α. ιδιωτικού δικαίου και β. δημοσίου δικαίου που είτε έχουν προσληφθεί μετά την 1.1.2011 είτε υπάγονταν μέχρι 31.12.2016 βάσει ειδικών διατάξεων σε ασφαλιστικό-συνταξιοδοτικό καθεστώς λοιπών ασφαλιστικών οργανισμών πλην Δημοσίου) και ιδιωτικού τομέα</t>
  </si>
  <si>
    <t xml:space="preserve">β) μισθωτούς ασφαλισμένους Δημοσίου (με σχέση εργασίας δημοσίου δικαίου και ημερομηνία διορισμού έως 31.12.2010)    </t>
  </si>
  <si>
    <t>γ) αυτοαπασχολούμενων και ελεύθερων
επαγγελματιών</t>
  </si>
  <si>
    <t>δ) αγροτών</t>
  </si>
  <si>
    <t>Αριθμός συνταξιούχων</t>
  </si>
  <si>
    <t>Αριθμός λοιπών προσώπων που καταβάλλουν εισφορές</t>
  </si>
  <si>
    <t>Αριθμός λοιπών προσώπων - δικαιούχων παροχών</t>
  </si>
  <si>
    <t>Δαπάνες αποζημίωσης εφημεριών &amp; λοιπών παροχών προσωπικού</t>
  </si>
  <si>
    <t>Μεταβιβάσεις από τακτικό προϋπολογισμό για αποζημιώσεις εφημεριών &amp; λοιπών παροχών προσωπικού</t>
  </si>
  <si>
    <t>Το ύψος των Εσόδων των ΝΠΔΔ από επιχορηγήσεις των Δήμων και των Περιφερειών θα πρέπει να είναι ίσο με την μεταβιβαστική δαπάνη των Δήμων και Περιφερειών προς αυτά.</t>
  </si>
  <si>
    <t>Συγχ/νο</t>
  </si>
  <si>
    <t>ΔΕΔΔΗΕ Α.Ε.</t>
  </si>
  <si>
    <t>Χρεολύσια</t>
  </si>
  <si>
    <t>Χορήγηση δανείων</t>
  </si>
  <si>
    <t>Επενδύσεις εκτελούμενες μέσω του Τακτικού Κρατικού Προϋπολογισμού</t>
  </si>
  <si>
    <t>Έσοδα από εκποίηση κινητών αξιών</t>
  </si>
  <si>
    <t>Επιχορηγήσεις από τον Τακτικό Κρατικό Προϋπολογισμό</t>
  </si>
  <si>
    <t>Επιχορηγήσεις</t>
  </si>
  <si>
    <t>ΕΣΟΔΑ ΑΠΟ ΔΑΝΕΙΑ</t>
  </si>
  <si>
    <t>ΕΚΤΑΚΤΑ ΕΣΟΔΑ</t>
  </si>
  <si>
    <t>ΠΡΟΣΑΥΞΗΣΕΙΣ, ΠΡΟΣΤΙΜΑ, ΧΡΗΜΑΤΙΚΕΣ ΠΟΙΝΕΣ ΚΑΙ ΠΑΡΑΒΟΛΑ</t>
  </si>
  <si>
    <t>Έσοδα από εκποίηση κ.λπ. κινητών αξιών</t>
  </si>
  <si>
    <t>ΛΟΙΠΑ ΕΣΟΔΑ</t>
  </si>
  <si>
    <t>ΕΣΟΔΑ ΠΑΡΕΛΘΟΝΤΩΝ ΕΤΩΝ</t>
  </si>
  <si>
    <t>ΕΣΟΔΑ ΑΠΟ ΕΠΙΧΟΡΗΓΗΣΕΙΣ κ.λπ. ΓΙΑ ΕΠΕΝΔΥΣΕΙΣ</t>
  </si>
  <si>
    <t>Επιχορηγήσεις από τον Τακτικό Προϋπολογισμό για επενδύσεις</t>
  </si>
  <si>
    <t>Επιχορηγήσεις από τον προϋπολογισμό Ν.Π.Δ.Δ., Οργανισμών ή Ειδικών Λογαριασμών</t>
  </si>
  <si>
    <t>Λοιπά έσοδα για επενδύσεις</t>
  </si>
  <si>
    <t>Πληρωμές για υπηρεσίες</t>
  </si>
  <si>
    <t>Αμοιβές υπαλλήλων, εργατοτεχνικού και λοιπού προσωπικού</t>
  </si>
  <si>
    <t>Εργοδοτικές εισφορές για την κοινωνική ασφάλιση</t>
  </si>
  <si>
    <t>Πληρωμές για μη προσωπικές υπηρεσίες</t>
  </si>
  <si>
    <t>Δημόσιες σχέσεις</t>
  </si>
  <si>
    <t>Συντήρηση και επισκευή μονίμων εγκαταστάσεων, μηχανικού και λοιπού εξοπλισμού</t>
  </si>
  <si>
    <t>ΠΛΗΡΩΜΕΣ ΓΙΑ ΤΗΝ ΠΡΟΜΗΘΕΙΑ ΚΑΤΑΝΑΛΩΤΙΚΩΝ ΑΓΑΘΩΝ</t>
  </si>
  <si>
    <t>ΠΛΗΡΩΜΕΣ ΓΙΑ ΜΕΤΑΒΙΒΑΣΗ ΕΙΣΟΔΗΜΑΤΩΝ ΣΕ ΤΡΙΤΟΥΣ</t>
  </si>
  <si>
    <t>ΠΛΗΡΩΜΕΣ ΑΝΤΙΚΡΙΖΟΜΕΝΕΣ ΑΠΟ ΠΡΑΓΜΑΤΟΠΟΙΟΥΜΕΝΑ ΕΣΟΔΑ</t>
  </si>
  <si>
    <t>ΔΙΑΦΟΡΕΣ ΣΥΝΘΕΤΟΥ ΠΕΡΙΕΧΟΜΕΝΟΥ ΔΑΠΑΝΕΣ Ν.Π.Δ.Δ. ΠΟΥ ΔΕΝ ΕΧΟΥΝ ΕΝΤΑΧΘΕΙ ΣΕ ΚΑΠΟΙΑ ΑΠΟ ΤΙΣ ΓΕΝΙΚΕΣ ΚΑΤΗΓΟΡΙΕΣ ΤΟΥ ΚΩΔΙΚΑ</t>
  </si>
  <si>
    <t>ΚΙΝΗΣΗ ΚΕΦΑΛΑΙΩΝ</t>
  </si>
  <si>
    <t>Τόκοι – Χρεολύσια</t>
  </si>
  <si>
    <t>ΚΕΦΑΛΑΙΑΚΕΣ ΔΑΠΑΝΕΣ</t>
  </si>
  <si>
    <t>ΠΛΗΡΩΜΕΣ ΓΙΑ ΕΠΕΝΔΥΣΕΙΣ</t>
  </si>
  <si>
    <t>Δαπάνες διοίκησης και λειτουργίας</t>
  </si>
  <si>
    <t>Επενδύσεις εκτελούμενες μέσω του Προϋπολογισμού Δημοσίων Επενδύσεων</t>
  </si>
  <si>
    <t>Αγορά Αξιών</t>
  </si>
  <si>
    <t>Λοιπές επενδύσεις</t>
  </si>
  <si>
    <t>Επιχορηγήσεις από τον Προϋπολογισμό Δημοσίων Επενδύσεων για επενδύσεις</t>
  </si>
  <si>
    <t>Έσοδα από δάνεια που χορηγήθηκαν για επενδύσεις</t>
  </si>
  <si>
    <r>
      <t>41.10 ή 43.00</t>
    </r>
    <r>
      <rPr>
        <sz val="10"/>
        <color rgb="FFFF0000"/>
        <rFont val="Arial"/>
        <family val="2"/>
        <charset val="161"/>
      </rPr>
      <t>*</t>
    </r>
  </si>
  <si>
    <r>
      <t>12. Διάφορα Έξοδα</t>
    </r>
    <r>
      <rPr>
        <b/>
        <vertAlign val="superscript"/>
        <sz val="10"/>
        <color indexed="8"/>
        <rFont val="Arial"/>
        <family val="2"/>
        <charset val="161"/>
      </rPr>
      <t xml:space="preserve"> </t>
    </r>
  </si>
  <si>
    <t>ΑΔΜΗΕ Α.Ε.</t>
  </si>
  <si>
    <t>Ταμειακό Αποτέλεσμα 
Έλλειμμα(-)/Πλεόνασμα(+) (Α-Β) με τα χρηματοοικονομικά έσοδα και έξοδα</t>
  </si>
  <si>
    <t>Ταμειακό Αποτέλεσμα   
Έλλειμμα(-)/Πλεόνασμα(+) (Α-Β) με τα χρηματοοικονομικά έσοδα και έξοδα</t>
  </si>
  <si>
    <t>γ) Λοιπά ίδια έσοδα Δήμων 
( Λοιπά έσοδα για Περιφέρειες) και επιστροφές χρημάτων</t>
  </si>
  <si>
    <t>Ταμειακό Αποτέλεσμα   
 Έλλειμμα(-)/Πλεόνασμα(+) (Α-Β) με τα χρηματοοικονομικά έσοδα και έξοδα</t>
  </si>
  <si>
    <t>1Γ</t>
  </si>
  <si>
    <t>1Δ</t>
  </si>
  <si>
    <t>1A + 1B + 1Γ + 1Δ + 1Ε</t>
  </si>
  <si>
    <t>3A + 3B + 3Γ + 3Δ + 3E + 3ΣΤ</t>
  </si>
  <si>
    <t>3Α. 1α</t>
  </si>
  <si>
    <t>3A. 1α</t>
  </si>
  <si>
    <t>3A. 2α</t>
  </si>
  <si>
    <t>3A. 2β</t>
  </si>
  <si>
    <t>3A. 3α</t>
  </si>
  <si>
    <t>3A. 3β</t>
  </si>
  <si>
    <t>3A. 3 ( α + β )</t>
  </si>
  <si>
    <t>3A. 4 ( α + β )</t>
  </si>
  <si>
    <t>3A. 4α</t>
  </si>
  <si>
    <t>3A. 4β</t>
  </si>
  <si>
    <t>3A. 5α</t>
  </si>
  <si>
    <t>3A. 5β</t>
  </si>
  <si>
    <t>3A. 6α</t>
  </si>
  <si>
    <t>3A. 6β</t>
  </si>
  <si>
    <t>3Γ</t>
  </si>
  <si>
    <t>3Δ</t>
  </si>
  <si>
    <t>3Δ (1 + 2)</t>
  </si>
  <si>
    <t>3Δ. 1</t>
  </si>
  <si>
    <t>3Δ. 2</t>
  </si>
  <si>
    <t>3Ε</t>
  </si>
  <si>
    <t>3ΣΤ</t>
  </si>
  <si>
    <t>3ΣΤ (1 + 2 + 3 + 4)</t>
  </si>
  <si>
    <t>3ΣΤ. 1</t>
  </si>
  <si>
    <t>3ΣΤ. 2</t>
  </si>
  <si>
    <t>3ΣΤ. 3</t>
  </si>
  <si>
    <t>3ΣΤ. 4</t>
  </si>
  <si>
    <t>8Γ</t>
  </si>
  <si>
    <t>3A. 5 ( α + β )</t>
  </si>
  <si>
    <t>3A. 6 ( α + β )</t>
  </si>
  <si>
    <t>1E. (1 + 2 + 3)</t>
  </si>
  <si>
    <t>1E. 1</t>
  </si>
  <si>
    <t>1E. 2</t>
  </si>
  <si>
    <t>1E. 3</t>
  </si>
  <si>
    <t>Μεταβιβάσεις σε νοσοκομεία</t>
  </si>
  <si>
    <t>3A. (2αα  + 2αβ)</t>
  </si>
  <si>
    <t>3A. 2αα</t>
  </si>
  <si>
    <t>2310201+2310204+2310205+2310270</t>
  </si>
  <si>
    <t>3A. 2αβ</t>
  </si>
  <si>
    <t>2310202 + 2310203</t>
  </si>
  <si>
    <t>Μεταβιβάσεις στις Υγειονομικές Περιφέρειες-Πρωτοβάθμιο Εθνικό Δίκτυο Υγείας (ΥΠΕ-ΠΕΔΥ)</t>
  </si>
  <si>
    <t>3A. (2βα  + 2ββ)</t>
  </si>
  <si>
    <t>3A. 2βα</t>
  </si>
  <si>
    <t>2310301+2310304+2310305+2310370</t>
  </si>
  <si>
    <t>3A. 2ββ</t>
  </si>
  <si>
    <t>2310302 + 2310303</t>
  </si>
  <si>
    <t>4Α + 4Β</t>
  </si>
  <si>
    <t>4Α</t>
  </si>
  <si>
    <r>
      <t xml:space="preserve">24 </t>
    </r>
    <r>
      <rPr>
        <sz val="12"/>
        <rFont val="Calibri"/>
        <family val="2"/>
        <charset val="161"/>
        <scheme val="minor"/>
      </rPr>
      <t>πλην 24302</t>
    </r>
  </si>
  <si>
    <t>Αγορές αγαθών και υπηρεσιών πλην προμηθειών για Χρηματοοικονομικές υπηρεσίες</t>
  </si>
  <si>
    <t>4Β</t>
  </si>
  <si>
    <t>Προμήθειες για Χρηματοοικονομικές υπηρεσίες</t>
  </si>
  <si>
    <t>Τόκοι (σε ακαθάριστη βάση)</t>
  </si>
  <si>
    <t>8Α + 8B + 8Γ + 8Δ + 8Ε + 8ΣΤ</t>
  </si>
  <si>
    <t xml:space="preserve">Πιστώσεις υπό κατανομή για λοιπές δαπάνες αποδοχών </t>
  </si>
  <si>
    <t>8Δ</t>
  </si>
  <si>
    <t>Πιστώσεις υπό κατανομή για μεταβιβάσεις σε εκτέλεση κοινοτικών και λοιπών προγραμμάτων</t>
  </si>
  <si>
    <t>8Ε</t>
  </si>
  <si>
    <t xml:space="preserve">Πιστώσεις υπό κατανομή για μεταβιβάσεις </t>
  </si>
  <si>
    <t>8ΣΤ</t>
  </si>
  <si>
    <t>9Α + 9B</t>
  </si>
  <si>
    <t>9A</t>
  </si>
  <si>
    <t>3130101001 + 3130101002</t>
  </si>
  <si>
    <t>Αγορές οπλικών συστημάτων από προγράμματα εξοπλισμού</t>
  </si>
  <si>
    <t>9B</t>
  </si>
  <si>
    <t>31 πλην 3130101001, 3130101002</t>
  </si>
  <si>
    <t>Λοιπά πάγια περιουσιακά στοιχεία</t>
  </si>
  <si>
    <t>Εξόφληση ληξιπρόθεσμων οφειλών από την ειδική επιχορήγηση για την εξόφληση των ληξιπρόθεσμων υποχρεώσεων (δεν συμπληρώνεται ποσό στο πεδίο του προϋπολογισμού του έτους 2020)</t>
  </si>
  <si>
    <t>ΑΠΟΘΕΜΑΤΙΚΟ (ΑΦΟΡΑ ΜΟΝΟ ΤΙΣ ΣΤΗΛΕΣ ΤΟΥ ΠΡΟΫΠΟΛΟΓΙΣΜΟΥ 2019 ΚΑΙ 2020 ΚΑΙ ΤΗ ΣΤΗΛΗ ΔΙΑΜΟΡΦΩΣΗ 2019)</t>
  </si>
  <si>
    <t>0600+2000+3000-3300+4000+6000-6120-6200 (+Αποθεματικό μόνον για τον προϋπολογισμό 2020)</t>
  </si>
  <si>
    <t>Πίνακας 14  Έσοδα - Έξοδα ΟΤΑ (Δήμοι, Περιφέρειες και ΝΠ)</t>
  </si>
  <si>
    <t xml:space="preserve">Πίνακας 14.α  Έσοδα - Έξοδα  Δήμων      </t>
  </si>
  <si>
    <t>Πίνακας 14.β  Έσοδα - Έξοδα Περιφερειών</t>
  </si>
  <si>
    <t xml:space="preserve">Πίνακας 14.γ1  Έσοδα - Έξοδα  Νομικών Προσώπων Δημοσίου Δικαίου </t>
  </si>
  <si>
    <t>Πίνακας 14.γ2 Έσοδα - Έξοδα Νομικών Προσώπων Ιδιωτικού Δικαίου</t>
  </si>
  <si>
    <t>εκ των οποίων σε:</t>
  </si>
  <si>
    <t>KAE 000-0100-0550-0610-0620-0630-0670-0680-0691+1000+6000-6110-6120-6200+7000+9000-9850+0000 (ΑΠΟΘΕΜΑΤΙΚΟ)</t>
  </si>
  <si>
    <t>KAE 2000-2800</t>
  </si>
  <si>
    <t>Λοιπά προγράμματα</t>
  </si>
  <si>
    <t>ΚΑΕ 2800-2811-2812-2813-2815-2814-2861-2863</t>
  </si>
  <si>
    <t>Σχολικά γεύματα</t>
  </si>
  <si>
    <t>ΚΑΕ 2861</t>
  </si>
  <si>
    <t xml:space="preserve">Στεγαστικό επίδομα </t>
  </si>
  <si>
    <t>ΚΑΕ 2863</t>
  </si>
  <si>
    <t>Επιδόματα ΑμΕΑ</t>
  </si>
  <si>
    <t>ΚΑΕ 2812+2813</t>
  </si>
  <si>
    <t>Έκτακτη επιχορήγηση για την εξόφληση ληξιπρόθεσμων υποχρεώσεων και των εκκρεμών αιτήσεων συνταξιοδότησης</t>
  </si>
  <si>
    <t>KAE 000-0100+5000-5200+6000-6118-6435+9000-9700</t>
  </si>
  <si>
    <t>ΚΑΕ 3510+6451+8451</t>
  </si>
  <si>
    <t>ΜΟΝΟ ΓΙΑ ΟΠΕΚΑ - ΝΑΤ</t>
  </si>
  <si>
    <t>ΚΑΕ 0000-0100-0200-0560-0670-0680+1000+2000+3000-3300+4000+6000-6110-6120-6200+7000+9000-9850</t>
  </si>
  <si>
    <t>1δ. Μεταβιβάσεις στον ΕΦΚΑ</t>
  </si>
  <si>
    <t>ΚΑΕ 2499</t>
  </si>
  <si>
    <t>1γ. Λοιπές προνοιακές παροχές</t>
  </si>
  <si>
    <t>ΚΑΕ 2000-2493-2499-2659</t>
  </si>
  <si>
    <t>1β. Προγράμματα απασχόλησης</t>
  </si>
  <si>
    <t>ΚΑΕ 2493 +2659</t>
  </si>
  <si>
    <t>1α. Επιδόματα ανεργίας</t>
  </si>
  <si>
    <t>ΚΑΕ 0600</t>
  </si>
  <si>
    <t>KAE 000-0100-0560-0610-0620-0630-0670-0680-0691+1000+3000-3300+4000+6000-6120-6200+7000+9000-9850+0000 (ΑΠΟΘΕΜΑΤΙΚΟ)</t>
  </si>
  <si>
    <t>KAE 0670</t>
  </si>
  <si>
    <t>KAE 0680</t>
  </si>
  <si>
    <t>KAE 4000+8000-8110-8435-8451-8700</t>
  </si>
  <si>
    <t>Στεγαστικό επίδομα</t>
  </si>
  <si>
    <t>Μεταβιβάσεις εισοδήματος σε είδος για σκοπούς κοινωνικής αλληλεγγύης και λοιπούς σκοπούς</t>
  </si>
  <si>
    <t>Μεταβιβάσεις εισοδήματος σε χρήμα για σκοπούς κοινωνικής αλληλεγγύης και λοιπούς σκοπούς</t>
  </si>
  <si>
    <t>Μεταβιβάσεις εισοδήματος για σκοπούς κοινωνικής αλληλεγγύης και λοιπούς σκοπούς</t>
  </si>
  <si>
    <t>Λοιπές χορηγίες για εκπαιδευτικούς σκοπούς.</t>
  </si>
  <si>
    <t>Λοιπές επιχορηγήσεις, εισφορές και συνδρομές</t>
  </si>
  <si>
    <t>Επιχορηγήσεις για την καταπολέμηση της ανεργίας</t>
  </si>
  <si>
    <t>εκ των οποίων λοιπά έξοδα</t>
  </si>
  <si>
    <t>3. Τόκοι - έξοδα</t>
  </si>
  <si>
    <t>1δ. Παροχές σε ανασφάλιστους υπερήλικες</t>
  </si>
  <si>
    <t>1στ. Σχολικά γεύματα</t>
  </si>
  <si>
    <t>i. Προγράμματα ανεργίας και λοιπές κοινωνικές παροχές</t>
  </si>
  <si>
    <t>ii. Προγράμματα απασχόλησης</t>
  </si>
  <si>
    <t>iii. Μεταβιβάσεις στο ΙΚΑ (κοινωνικοί πόροι)</t>
  </si>
  <si>
    <t>iv. Λοιπές μεταβιβάσεις</t>
  </si>
  <si>
    <t>i. Επιδοτήσεις ενοικίου και επιτοκίου</t>
  </si>
  <si>
    <t>ii. Μεταβιβάσεις στο ΙΚΑ  (κοινωνικοί πόροι)</t>
  </si>
  <si>
    <t>Μεταβιβάσεις από Τακτικό Προϋπολογισμό για λειτουργικές δαπάνες</t>
  </si>
  <si>
    <t xml:space="preserve">Μεταβιβάσεις από Τακτικό Προϋπολογισμό για αποζημιώσεις εφημεριών &amp; λοιπών παροχών προσωπικού </t>
  </si>
  <si>
    <t>ΙΣΟΖΥΓΙΟ ΝΟΣΟΚΟΜΕΙΩΝ &amp; ΦΟΡΕΩΝ ΠΦΥ</t>
  </si>
  <si>
    <t>Έσοδα από μηχανισμό clawback</t>
  </si>
  <si>
    <t>ΕΣΟΔΑ ΠΑΡΕΛΘΟΝΤΩΝ ΕΤΩΝ.</t>
  </si>
  <si>
    <t>Διάφορα έσοδα</t>
  </si>
  <si>
    <t>Εργοδοτικές εισφορές για την κοινωνική ασφάλιση.</t>
  </si>
  <si>
    <t>Αποθεματικό (ΑΦΟΡΑ ΜΟΝΟΝ ΤΙΣ ΣΤΗΛΕΣ ΤΟΥ "ΠΡΟΫΠΟΛΟΓΙΣΜΟΥ" 2019 ΚΑΙ 2020 ΚΑΘΩΣ ΚΑΙ ΤΗ ΣΤΗΛΗ "ΔΙΑΜΟΡΦΩΣΗ 2019")</t>
  </si>
  <si>
    <t>εκ των οποίων πληρωμές σε υπηρεσίες</t>
  </si>
  <si>
    <t>εκ των οποίων πληρωμές σε προμήθειες υλικών</t>
  </si>
  <si>
    <t>υπομνηστικό στοιχείο</t>
  </si>
  <si>
    <t>ΠΙΝΑΚΑΣ ΣΥΜΦΩΝΙΑΣ 2 (Αυτόματος Πίνακας - ΔΕΝ ΣΥΜΠΛΗΡΩΝΕΤΑΙ)</t>
  </si>
  <si>
    <t>Έσοδα από clawback</t>
  </si>
  <si>
    <t>Έσοδα net από clawback</t>
  </si>
  <si>
    <t>Φαρμακευτική δαπάνη net από clawback</t>
  </si>
  <si>
    <t>Έξοδα net από clawback</t>
  </si>
  <si>
    <t>Ισοζύγιο net από clawback</t>
  </si>
  <si>
    <t>Μεταβολή απλήρωτων υποχρεώσεων</t>
  </si>
  <si>
    <t>ΔΗΜΟΣΙΟΝΟΜΙΚΟ ΑΠΟΤΕΛΕΣΜΑ (net από clawback)</t>
  </si>
  <si>
    <t xml:space="preserve">Προϋπολογισμός </t>
  </si>
  <si>
    <t>Η στήλη "Προυπολογισμός" συμφωνεί με την αντίστοιχη στήλη του πίνακα Π1α.</t>
  </si>
  <si>
    <t>4/</t>
  </si>
  <si>
    <t>Η στήλη "Πληρωμές" περιλαμβάνει και τυχόν πληρωμές που προκύπτουν από τις μεταφορές πιστώσεων από άλλα υπουργεία.</t>
  </si>
  <si>
    <t>3/</t>
  </si>
  <si>
    <t>2/</t>
  </si>
  <si>
    <t>1/</t>
  </si>
  <si>
    <t>6 = 7+8+9+10</t>
  </si>
  <si>
    <t>1 = 2+3+4+5</t>
  </si>
  <si>
    <t>Εκκρεμείς δεσμεύσεις (μεταφερόμενες στο επόμενο οικονομικό έτος)</t>
  </si>
  <si>
    <t xml:space="preserve">Προϋπολογισμός   /4 </t>
  </si>
  <si>
    <t xml:space="preserve">Η στήλη "Αδιάθετες πιστώσεις"  περιλαμβάνει τις πιστώσεις που δεν θα έχουν δεσμευτεί έως 31/12 του έτους αναφοράς, καθώς και τις εκκρεμείς δεσμεύσεις που δεν θα μεταφερθούν στο επόμενο οικονομικό έτος. </t>
  </si>
  <si>
    <t>Ύψος απλήρωτων υποχρεώσεων την 31/12/2021</t>
  </si>
  <si>
    <t>Αδιάθετες πιστώσεις την 31/12/2021   /2</t>
  </si>
  <si>
    <t>Πληρωμές έως 31/12/2021   /3</t>
  </si>
  <si>
    <t>1.   Αριθμός προσωπικού που βαρύνει τις πιστώσεις των ΑΛΕ μισθοδοσίας, συμφωνεί με τις αντίστοιχες μισθοδοτικές καταστάσεις.</t>
  </si>
  <si>
    <r>
      <t>ΣΗΜΕΙΩΣΕΙΣ</t>
    </r>
    <r>
      <rPr>
        <b/>
        <sz val="11"/>
        <color theme="1"/>
        <rFont val="Calibri"/>
        <family val="2"/>
        <charset val="161"/>
        <scheme val="minor"/>
      </rPr>
      <t>:</t>
    </r>
  </si>
  <si>
    <t>3.   Εκροές προσωπικού</t>
  </si>
  <si>
    <t>2.   Εισροές προσωπικού</t>
  </si>
  <si>
    <r>
      <t>Σύνολο</t>
    </r>
    <r>
      <rPr>
        <b/>
        <vertAlign val="superscript"/>
        <sz val="11"/>
        <color theme="1"/>
        <rFont val="Calibri"/>
        <family val="2"/>
        <charset val="161"/>
        <scheme val="minor"/>
      </rPr>
      <t>1</t>
    </r>
  </si>
  <si>
    <r>
      <t>ΙΔΑΧ</t>
    </r>
    <r>
      <rPr>
        <b/>
        <vertAlign val="superscript"/>
        <sz val="11"/>
        <color theme="1"/>
        <rFont val="Calibri"/>
        <family val="2"/>
        <charset val="161"/>
        <scheme val="minor"/>
      </rPr>
      <t>1</t>
    </r>
  </si>
  <si>
    <r>
      <t>Μόνιμοι</t>
    </r>
    <r>
      <rPr>
        <b/>
        <vertAlign val="superscript"/>
        <sz val="11"/>
        <color theme="1"/>
        <rFont val="Calibri"/>
        <family val="2"/>
        <charset val="161"/>
        <scheme val="minor"/>
      </rPr>
      <t>1</t>
    </r>
  </si>
  <si>
    <t>ΙΔΟΧ</t>
  </si>
  <si>
    <r>
      <t>1.</t>
    </r>
    <r>
      <rPr>
        <sz val="10"/>
        <color theme="1"/>
        <rFont val="Times New Roman"/>
        <family val="1"/>
        <charset val="161"/>
      </rPr>
      <t xml:space="preserve">   </t>
    </r>
    <r>
      <rPr>
        <sz val="10"/>
        <color theme="1"/>
        <rFont val="Arial"/>
        <family val="2"/>
        <charset val="161"/>
      </rPr>
      <t>Αριθμός προσωπικού που βαρύνει τις πιστώσεις των ΚΑΕ/μισθοδοσίας ή τους λογαριασμούς  γενικής λογιστικής της μισθοδοσίας του νομικού προσώπου και συμφωνεί με τις αντίστοιχες μισθοδοτικές καταστάσεις.</t>
    </r>
  </si>
  <si>
    <t xml:space="preserve">Ο Προϊστάμενος Οικονομικών Υπηρεσιών </t>
  </si>
  <si>
    <t>Αριθμός μόνιμου προσωπικού &amp; ιδιωτικού δικαίου αορίστου χρόνου</t>
  </si>
  <si>
    <t>ΙΣΟΖΥΓΙΟ</t>
  </si>
  <si>
    <t>ΦΟΡΟΙ – ΤΕΛΗ ΚΑΙ ΔΙΚΑΙΩΜΑΤΑ ΥΠΕΡ ΝΠΔΔ</t>
  </si>
  <si>
    <r>
      <rPr>
        <sz val="10"/>
        <rFont val="Calibri"/>
        <family val="2"/>
        <charset val="161"/>
      </rPr>
      <t>*</t>
    </r>
    <r>
      <rPr>
        <sz val="9"/>
        <rFont val="Arial"/>
        <family val="2"/>
        <charset val="161"/>
      </rPr>
      <t xml:space="preserve"> συμπεριλαμβάνονται τα έσοδα και οι δαπάνες για την αντιμετώπιση των συνεπειών του κορωνοϊού COVID19</t>
    </r>
  </si>
  <si>
    <t>0000-0100+1000+2000+4000+5000-5200+6000-6110-6435+8000-8110-8400-8700</t>
  </si>
  <si>
    <t>1311+1312+1313+1329+1359+  1741</t>
  </si>
  <si>
    <t>0000-(0100+0200)-0400-0500-0700-0800+1000-(1311+1741+1312+1313+1329+   1359)+2000+3000-3300+4000+6000-6110-6120-6200+7000</t>
  </si>
  <si>
    <t>Ο Προϊστάμενος της Οικονομικής Υπηρεσίας</t>
  </si>
  <si>
    <t>3140+3300-3350+3400+3500+3900+8400-8410-8435</t>
  </si>
  <si>
    <t xml:space="preserve">0000-0100+1000+2000+4000+5000-5200+6000-6110-6435+8000-8110-8400-8700 </t>
  </si>
  <si>
    <t>0100+0200-(0261+0263+0277)+0418+0560</t>
  </si>
  <si>
    <t>β. Λοιπές μεταβιβάσεις</t>
  </si>
  <si>
    <t>γ. Λοιπές δαπάνες κοινωνικής  ασφάλισης (για κατανομή)</t>
  </si>
  <si>
    <t>εκ των οποίων ΟΑΠ-ΔΕΗ</t>
  </si>
  <si>
    <t xml:space="preserve">1α. Κύριες Συντάξεις </t>
  </si>
  <si>
    <t>1δ. Αντισταθμιστικά ΕΚΑΣ</t>
  </si>
  <si>
    <t xml:space="preserve">1ε.  Λοιπές προνοιακές παροχές </t>
  </si>
  <si>
    <t xml:space="preserve">1στ. Λοιπές παροχές ασθένειας σε χρήμα </t>
  </si>
  <si>
    <t>1ζ. Λοιπές παροχές ασθένειας σε είδος</t>
  </si>
  <si>
    <t>Δημοσιονομικές προσαρμογές*</t>
  </si>
  <si>
    <t>1α. Επίδομα παιδιού</t>
  </si>
  <si>
    <t>4. Μεταβιβάσεις από φορείς κοινωνικής ασφάλισης</t>
  </si>
  <si>
    <t>6. Απόδοση περιουσίας</t>
  </si>
  <si>
    <t xml:space="preserve">7. Εισπράξεις υπέρ Δημοσίου και τρίτων </t>
  </si>
  <si>
    <t>8. Τόκοι - έσοδα</t>
  </si>
  <si>
    <t>9. Λοιπά έσοδα</t>
  </si>
  <si>
    <t xml:space="preserve">   εκ των οποίων: μεταβιβάσεις προς νοσοκομεία</t>
  </si>
  <si>
    <t>*  Όπου αναφέρεται ο όρος δημοσιονομικές προσαρμογές εννοείται η μεταβολή των απλήρωτων υποχρεώσεων προς τρίτους.</t>
  </si>
  <si>
    <t>Α) Νοσοκομεία (σε συμφωνία με τα μεγέθη του αυτόματου πίνακα 2 του εντύπου Π9)</t>
  </si>
  <si>
    <t xml:space="preserve"> εκ των οποίων                                                                                                             Φαρμακευτική δαπάνη</t>
  </si>
  <si>
    <t>Β) Φορείς ΠΦΥ (σε συμφωνία με τα μεγέθη του αυτόματου πίνακα 2 του εντύπου Π10)</t>
  </si>
  <si>
    <t>Ο Πίνακας 14 (συγκεντρωτικός) 
συμπληρώνεται αυτόματα εφόσον συμπληρωθούν οι επιμέρους Πίνακες 14α, 14β, 14γ1 και 14γ2</t>
  </si>
  <si>
    <t>α</t>
  </si>
  <si>
    <t xml:space="preserve">β </t>
  </si>
  <si>
    <t>εκ των οποίων μεταβιβάσεις για την αντιμετώπιση του Covid-19</t>
  </si>
  <si>
    <t>εκ των οποίων επιχορηγήσεις για την αντιμετώπιση του Covid-19</t>
  </si>
  <si>
    <t>Δαπάνες Covid-19</t>
  </si>
  <si>
    <r>
      <rPr>
        <b/>
        <sz val="12"/>
        <rFont val="Calibri"/>
        <family val="2"/>
        <charset val="161"/>
      </rPr>
      <t>*</t>
    </r>
    <r>
      <rPr>
        <b/>
        <sz val="12"/>
        <rFont val="Arial"/>
        <family val="2"/>
        <charset val="161"/>
      </rPr>
      <t xml:space="preserve"> Συμπεριλαμβάνονται τα έξοδα για την αντιμετώπιση των συνεπειών από τον COVID-19</t>
    </r>
  </si>
  <si>
    <t>εκ των οποίων ΟΑΠ ΔΕΗ</t>
  </si>
  <si>
    <t>σε χρήμα</t>
  </si>
  <si>
    <t>σε είδος</t>
  </si>
  <si>
    <r>
      <rPr>
        <b/>
        <sz val="12"/>
        <rFont val="Calibri"/>
        <family val="2"/>
        <charset val="161"/>
      </rPr>
      <t>*</t>
    </r>
    <r>
      <rPr>
        <b/>
        <sz val="12"/>
        <rFont val="Arial"/>
        <family val="2"/>
        <charset val="161"/>
      </rPr>
      <t xml:space="preserve"> Συμπεριλαμβάνονται τα έσοδα για την αντιμετώπιση των συνεπειών από τον COVID-19</t>
    </r>
  </si>
  <si>
    <t>Συγχρηματοδοτούμενο σκέλος</t>
  </si>
  <si>
    <r>
      <t>ΜΕΤΑΒΟΛΕΣ ΠΡΟΣΩΠΙΚΟΥ (</t>
    </r>
    <r>
      <rPr>
        <b/>
        <u/>
        <sz val="12"/>
        <color theme="1"/>
        <rFont val="Calibri"/>
        <family val="2"/>
        <charset val="161"/>
        <scheme val="minor"/>
      </rPr>
      <t>Μονίμων, ΙΔΑΧ και ΙΔΟΧ</t>
    </r>
    <r>
      <rPr>
        <b/>
        <sz val="12"/>
        <color theme="1"/>
        <rFont val="Calibri"/>
        <family val="2"/>
        <charset val="161"/>
        <scheme val="minor"/>
      </rPr>
      <t xml:space="preserve">)  ΦΟΡΕΩΝ ΚΕΝΤΡΙΚΗΣ ΔΙΟΙΚΗΣΗΣ </t>
    </r>
  </si>
  <si>
    <t>ΛΟΙΠΑ 74 ΚΑΙ ΠΛΗΡΩΜΕΣ ΑΠO ΤΟ ΚΡΑΤΟΣ ΓΙΑ ΛΟΓΑΡΙΑΣΜΟ ΣΑΣ ΤΟΚΟΧΡΕΟΛΥΣΙΩΝ ΛΟΓΩ ΕΓΓΥΗΣΕΩΝ, ΑΝΑΛΗΨΗ ΔΑΝΕΙΑΚΩΝ ΚΑΙ ΛΟΙΠΩΝ ΥΠΟΧΡΕΩΣΕΩΝ ΣΑΣ ΑΠΟ ΤΟ ΚΡΑΤΟΣ, ΑΥΞΗΣΕΙΣ ΜΕΤΟΧΙΚΟΥ ΚΕΦΑΛΑΙΟΥ ΠΛΗΝ ΠΕΡΙΠΤΩΣΕΩΝ ΠΔΕ ΚΑΙ ΤΑΚΤΙΚΟΥ Π/Υ</t>
  </si>
  <si>
    <r>
      <rPr>
        <b/>
        <sz val="12"/>
        <rFont val="Calibri"/>
        <family val="2"/>
        <charset val="161"/>
        <scheme val="minor"/>
      </rPr>
      <t>**</t>
    </r>
    <r>
      <rPr>
        <b/>
        <sz val="12"/>
        <rFont val="Arial"/>
        <family val="2"/>
        <charset val="161"/>
      </rPr>
      <t xml:space="preserve"> Η στήλη Η αποτελεί υποσύνολο της στήλης G</t>
    </r>
  </si>
  <si>
    <r>
      <rPr>
        <b/>
        <sz val="12"/>
        <rFont val="Calibri"/>
        <family val="2"/>
        <charset val="161"/>
        <scheme val="minor"/>
      </rPr>
      <t>*</t>
    </r>
    <r>
      <rPr>
        <b/>
        <sz val="12"/>
        <rFont val="Arial"/>
        <family val="2"/>
        <charset val="161"/>
      </rPr>
      <t xml:space="preserve"> Η στήλη Η αποτελεί υποσύνολο της στήλης G</t>
    </r>
  </si>
  <si>
    <r>
      <rPr>
        <b/>
        <sz val="12"/>
        <rFont val="Calibri"/>
        <family val="2"/>
        <charset val="161"/>
      </rPr>
      <t>*</t>
    </r>
    <r>
      <rPr>
        <b/>
        <sz val="12"/>
        <rFont val="Arial"/>
        <family val="2"/>
        <charset val="161"/>
      </rPr>
      <t xml:space="preserve"> Συμπεριλαμβάνονται εκτιμήσεις εσόδων - εξόδων για την αντιμετώπιση των συνεπειών από τον COVID-19</t>
    </r>
  </si>
  <si>
    <r>
      <rPr>
        <b/>
        <sz val="12"/>
        <rFont val="Calibri"/>
        <family val="2"/>
        <charset val="161"/>
      </rPr>
      <t>*</t>
    </r>
    <r>
      <rPr>
        <b/>
        <sz val="12"/>
        <rFont val="Arial"/>
        <family val="2"/>
        <charset val="161"/>
      </rPr>
      <t xml:space="preserve"> Συμπεριλαμβάνονται εκτιμήσεις εισροών-εκροών για την αντιμετώπιση των συνεπειών από τον COVID-19</t>
    </r>
  </si>
  <si>
    <r>
      <rPr>
        <b/>
        <sz val="12"/>
        <rFont val="Calibri"/>
        <family val="2"/>
        <charset val="161"/>
        <scheme val="minor"/>
      </rPr>
      <t>**</t>
    </r>
    <r>
      <rPr>
        <b/>
        <sz val="12"/>
        <rFont val="Arial"/>
        <family val="2"/>
        <charset val="161"/>
      </rPr>
      <t xml:space="preserve"> Η στήλη Ι αποτελεί υποσύνολο της στήλης Η</t>
    </r>
  </si>
  <si>
    <r>
      <t>ΙΣΟΖΥΓΙΟ ΕΣΟΔΩΝ - ΕΞΟΔΩΝ (εκτός Χρηματοοικονομικών Συναλλαγών)*</t>
    </r>
    <r>
      <rPr>
        <b/>
        <sz val="9"/>
        <rFont val="Calibri"/>
        <family val="2"/>
        <charset val="161"/>
      </rPr>
      <t>**</t>
    </r>
  </si>
  <si>
    <r>
      <rPr>
        <sz val="10"/>
        <color indexed="8"/>
        <rFont val="Calibri"/>
        <family val="2"/>
        <charset val="161"/>
      </rPr>
      <t>*</t>
    </r>
    <r>
      <rPr>
        <sz val="10"/>
        <color indexed="8"/>
        <rFont val="Arial"/>
        <family val="2"/>
        <charset val="161"/>
      </rPr>
      <t>** ΣΥΝΟΛΟ ΕΣΟΔΩΝ εκτός 3350,6435, 7000, 8435, 8700, 9700</t>
    </r>
    <r>
      <rPr>
        <b/>
        <sz val="10"/>
        <color indexed="8"/>
        <rFont val="Arial"/>
        <family val="2"/>
        <charset val="161"/>
      </rPr>
      <t xml:space="preserve"> ΜΕΙΟΝ</t>
    </r>
    <r>
      <rPr>
        <sz val="10"/>
        <color indexed="8"/>
        <rFont val="Arial"/>
        <family val="2"/>
        <charset val="161"/>
      </rPr>
      <t xml:space="preserve"> ΣΥΝΟΛΟ ΕΞΟΔΩΝ εκτός 6120,6200, 9850            </t>
    </r>
  </si>
  <si>
    <t>** Η στήλη Ι αποτελεί υποσύνολο της στήλης Η</t>
  </si>
  <si>
    <r>
      <t>ΙΣΟΖΥΓΙΟ ΕΣΟΔΩΝ - ΕΞΟΔΩΝ (εκτός Χρηματοοικονομικών Συναλλαγών)**</t>
    </r>
    <r>
      <rPr>
        <b/>
        <sz val="9"/>
        <rFont val="Calibri"/>
        <family val="2"/>
        <charset val="161"/>
      </rPr>
      <t>*</t>
    </r>
  </si>
  <si>
    <r>
      <rPr>
        <sz val="10"/>
        <color indexed="8"/>
        <rFont val="Calibri"/>
        <family val="2"/>
        <charset val="161"/>
      </rPr>
      <t>**</t>
    </r>
    <r>
      <rPr>
        <sz val="10"/>
        <color indexed="8"/>
        <rFont val="Arial"/>
        <family val="2"/>
        <charset val="161"/>
      </rPr>
      <t>* ΣΥΝΟΛΟ ΕΣΟΔΩΝ εκτός 3350,6435, 7000, 8435, 8700, 9700</t>
    </r>
    <r>
      <rPr>
        <b/>
        <sz val="10"/>
        <color indexed="8"/>
        <rFont val="Arial"/>
        <family val="2"/>
        <charset val="161"/>
      </rPr>
      <t xml:space="preserve"> ΜΕΙΟΝ</t>
    </r>
    <r>
      <rPr>
        <sz val="10"/>
        <color indexed="8"/>
        <rFont val="Arial"/>
        <family val="2"/>
        <charset val="161"/>
      </rPr>
      <t xml:space="preserve"> ΣΥΝΟΛΟ ΕΞΟΔΩΝ εκτός 6120,6200, 9850            </t>
    </r>
  </si>
  <si>
    <t>* Η στήλη Ι αποτελεί υποσύνολο της στήλης Η</t>
  </si>
  <si>
    <t xml:space="preserve">   εκ των οποίων COVID-19</t>
  </si>
  <si>
    <t xml:space="preserve">   εκ των οποίων COVID-19   /5</t>
  </si>
  <si>
    <t>5/</t>
  </si>
  <si>
    <t>Τα στοιχεία των γραμμών COVID-19 αφορούν είτε σε πιστώσεις μεταφερόμενες από το Υπουργείο Οικονομικών είτε σε ίδιες πιστώσεις.</t>
  </si>
  <si>
    <t>3510+3521+3524+3529</t>
  </si>
  <si>
    <t>3520-3521-3524-3529</t>
  </si>
  <si>
    <t>Πίνακας 1: Δαπάνες Κρατικού Προϋπολογισμού κατά μείζονα κατηγορία έτους 2022</t>
  </si>
  <si>
    <t>2022 προβλέψεις</t>
  </si>
  <si>
    <t>Πίνακας 1α: Δαπάνες Τακτικού Προϋπολογισμού κατά μείζονα κατηγορία έτους 2022</t>
  </si>
  <si>
    <t>Πίνακας 1γ: Ανάλυση Δαπανών Τακτικού Προϋπολογισμού 2021 &amp; 2022 κατά κατηγορία δαπάνης</t>
  </si>
  <si>
    <t xml:space="preserve">2021 Εκτιμήσεις </t>
  </si>
  <si>
    <t>Ύψος απλήρωτων υποχρεώσεων την 31/12/2022</t>
  </si>
  <si>
    <t>Αδιάθετες πιστώσεις την 31/12/2022   /2</t>
  </si>
  <si>
    <t>Πληρωμές έως 31/12/2022   /3</t>
  </si>
  <si>
    <r>
      <t xml:space="preserve">2.   </t>
    </r>
    <r>
      <rPr>
        <u/>
        <sz val="10"/>
        <color theme="1"/>
        <rFont val="Calibri"/>
        <family val="2"/>
        <charset val="161"/>
        <scheme val="minor"/>
      </rPr>
      <t>Στην αρχή του έτους</t>
    </r>
    <r>
      <rPr>
        <sz val="10"/>
        <color theme="1"/>
        <rFont val="Calibri"/>
        <family val="2"/>
        <charset val="161"/>
        <scheme val="minor"/>
      </rPr>
      <t xml:space="preserve"> συμπληρώνεται ο αριθμός προσωπικού που μισθοδοτείται από τον φορέα 1/1/2021.</t>
    </r>
  </si>
  <si>
    <r>
      <t xml:space="preserve">3.   </t>
    </r>
    <r>
      <rPr>
        <u/>
        <sz val="10"/>
        <color theme="1"/>
        <rFont val="Calibri"/>
        <family val="2"/>
        <charset val="161"/>
        <scheme val="minor"/>
      </rPr>
      <t>Στο τέλος του α’ εξαμήνου</t>
    </r>
    <r>
      <rPr>
        <sz val="10"/>
        <color theme="1"/>
        <rFont val="Calibri"/>
        <family val="2"/>
        <charset val="161"/>
        <scheme val="minor"/>
      </rPr>
      <t>, καταλήγει ο αριθμός προσωπικού που μισθοδοτείται από τον φορέα 30/6/2021.</t>
    </r>
  </si>
  <si>
    <t xml:space="preserve"> …………………………………… 2021</t>
  </si>
  <si>
    <t>…………………………………… 2021</t>
  </si>
  <si>
    <t>ΑΠΟΛΟΓΙΣΜΟΣ 2020</t>
  </si>
  <si>
    <t>ΑΡΧΙΚΟΣ ΠΡΟΫΠΟΛΟΓΙΣΜΟΣ 2021</t>
  </si>
  <si>
    <t>ΔΙΑΜΟΡΦΩΣΗ 2021 (αρχικός Π/Υ + τροποποιήσεις)</t>
  </si>
  <si>
    <t>ΕΚΤΕΛΕΣΗ                      Α' ΕΞΑΜΗΝΟΥ ΠΡΟΫΠΟΛΟΓΙΣΜΟΥ  2021</t>
  </si>
  <si>
    <t>ΕΚΤΙΜΗΣΕΙΣ ΠΡΑΓΜΑΤΟΠΟΙΗΣΕΩΝ ΔΩΔΕΚΑΜΗΝΟΥ        2021 *</t>
  </si>
  <si>
    <t>ΕΚΤΙΜΗΣΕΙΣ ΠΡΑΓΜΑΤΟΠΟΙΗΣΕΩΝ ΕΣΟΔΩΝ ΔΩΔΕΚΑΜΗΝΟΥ 2021 ΓΙΑ ΛΗΨΗ ΜΕΤΡΩΝ ΠΡΟΣΤΑΣΙΑΣ ΑΠΟ COVID-19 **</t>
  </si>
  <si>
    <t>ΠΡΟΫΠΟΛΟΓΙΣΜΟΣ 2022</t>
  </si>
  <si>
    <t xml:space="preserve">ΕΚΤΙΜΗΣΕΙΣ ΠΡΑΓΜΑΤΟΠΟΙΗΣΕΩΝ ΕΞΟΔΩΝ ΔΩΔΕΚΑΜΗΝΟΥ 2021 ΓΙΑ ΛΗΨΗ ΜΕΤΡΩΝ ΠΡΟΣΤΑΣΙΑΣ ΑΠΟ COVID-19 **  </t>
  </si>
  <si>
    <t>2021 (εκτίμηση)</t>
  </si>
  <si>
    <t>2022 (πρόβλεψη)</t>
  </si>
  <si>
    <t>31/12/2021 (εκτίμηση)</t>
  </si>
  <si>
    <t>ΕΚΤΙΜΗΣΕΙΣ ΠΡΑΓΜΑΤΟΠΟΙΗΣΕΩΝ ΔΩΔΕΚΑΜΗΝΟΥ        2021</t>
  </si>
  <si>
    <t>ΕΚΤΙΜΗΣΕΙΣ ΠΡΑΓΜΑΤΟΠΟΙΗΣΕΩΝ ΔΩΔΕΚΑΜΗΝΟΥ 2021 ΓΙΑ ΛΗΨΗ ΜΕΤΡΩΝ ΠΡΟΣΤΑΣΙΑΣ ΑΠΟ COVID-19 *</t>
  </si>
  <si>
    <t>Έκθεση σε περίπτωση συνολικής απόκλισης (άνω του 5%) του προϋπολογισμού οικ. έτους 2022  σε σχέση με τον απολογισμό του οικ. έτους 2020</t>
  </si>
  <si>
    <t>ΔΙΑΜΟΡΦΩΣΗ 2021 (ΑΡΧΙΚΟΣ ΠΥ+ ΑΝΑΘΕΩΡΗΣΕΙΣ)</t>
  </si>
  <si>
    <t>ΕΚΤΕΛΕΣΗ 
Α' ΕΞΑΜΗΝΟΥ ΠΡΟΫΠΟΛΟΓΙΣΜΟΥ  2021</t>
  </si>
  <si>
    <t>ΕΚΤΙΜΗΣΕΙΣ ΠΡΑΓΜΑΤΟΠΟΙΗΣΕΩΝ ΔΩΔΕΚΑΜΗΝΟΥ 2021 ΓΙΑ ΛΗΨΗ ΜΕΤΡΩΝ ΠΡΟΣΤΑΣΙΑΣ ΑΠΟ COVID-19 **</t>
  </si>
  <si>
    <t>ΕΚΤΙΜΗΣΕΙΣ ΠΡΑΓΜΑΤΟΠΟΙΗΣΕΩΝ ΔΩΔΕΚΑΜΗΝΟΥ 2021 ΓΙΑ ΛΗΨΗ ΜΕΤΡΩΝ ΠΡΟΣΤΑΣΙΑΣ ΑΠΟ COVID-19*</t>
  </si>
  <si>
    <r>
      <t>ΕΚΤΕΛΕΣΗ                      Α' ΕΞΑΜΗΝΟΥ ΠΡΟΫΠΟΛΟΓΙΣΜΟΥ  2021</t>
    </r>
    <r>
      <rPr>
        <b/>
        <sz val="10"/>
        <rFont val="Calibri"/>
        <family val="2"/>
        <charset val="161"/>
      </rPr>
      <t xml:space="preserve"> *</t>
    </r>
  </si>
  <si>
    <t>Αρχικός 2021</t>
  </si>
  <si>
    <t>2021 (εκτέλεση 6μήνου)</t>
  </si>
  <si>
    <t>ΕΚΤΙΜΗΣΕΙΣ ΠΡΑΓΜΑΤΟΠΟΙΗΣΕΩΝ ΔΩΔΕΚΑΜΗΝΟΥ 2021 ΓΙΑ ΛΗΨΗ ΜΕΤΡΩΝ ΠΡΟΣΤΑΣΙΑΣ ΑΠΟ COVID-19</t>
  </si>
  <si>
    <t>ΔΙΑΜΟΡΦΩΣΗ 2021 (αρχικός Π/Υ &amp; τροποποιήσεις)</t>
  </si>
  <si>
    <t xml:space="preserve">ΝΕΕΣ ΑΓΟΡΕΣ
 2022  </t>
  </si>
  <si>
    <t>2021 (εκτέλεση εξαμήνου)</t>
  </si>
  <si>
    <t>ΝΕΕΣ ΑΓΟΡΕΣ
 2022</t>
  </si>
  <si>
    <t>Έκθεση σε περίπτωση συνολικής απόκλισης (άνω του 5%) του προϋπολογισμού οικ. έτους 2022 σε σχέση με τον απολογισμό του οικ. έτους 2020</t>
  </si>
  <si>
    <t>Εκτιμήσεις 2021</t>
  </si>
  <si>
    <t>Προβλέψεις 2022</t>
  </si>
  <si>
    <t>Απολογιστικά 2020</t>
  </si>
  <si>
    <t>Προϋπ/σμός 2022</t>
  </si>
  <si>
    <t>31/12/2021(εκτίμηση)</t>
  </si>
  <si>
    <t>2021
(εκτίμηση)</t>
  </si>
  <si>
    <t>2022
(πρόβλεψη)</t>
  </si>
  <si>
    <t>1</t>
  </si>
  <si>
    <t>2</t>
  </si>
  <si>
    <t>3</t>
  </si>
  <si>
    <t>4</t>
  </si>
  <si>
    <t>5</t>
  </si>
  <si>
    <t>6</t>
  </si>
  <si>
    <t>7</t>
  </si>
  <si>
    <t>8</t>
  </si>
  <si>
    <t>9</t>
  </si>
  <si>
    <t>Αγορές παγίων περιουσιακών στοιχείων</t>
  </si>
  <si>
    <t>10</t>
  </si>
  <si>
    <t>11</t>
  </si>
  <si>
    <t>12</t>
  </si>
  <si>
    <t>13</t>
  </si>
  <si>
    <t>14</t>
  </si>
  <si>
    <t>15</t>
  </si>
  <si>
    <t>16</t>
  </si>
  <si>
    <t>17</t>
  </si>
  <si>
    <t>18</t>
  </si>
  <si>
    <t>19</t>
  </si>
  <si>
    <t>20</t>
  </si>
  <si>
    <t>Μεταναστευτικές ροές (με βάση τον ειδικό φορέα του κάθε υπουργείου, το Υπουργείο Μετανάστευσης &amp; Ασύλου επαναλαμβάνει το σύνολο των δαπανών του)</t>
  </si>
  <si>
    <t>ΦΟΡΕΑΣ ΚΕΝΤΡΙΚΗΣ ΔΙΟΙΚΗΣΗΣ (ΦΚΔ):</t>
  </si>
  <si>
    <r>
      <t xml:space="preserve">...(συμπληρώνεται) το πεδίο </t>
    </r>
    <r>
      <rPr>
        <i/>
        <vertAlign val="superscript"/>
        <sz val="14"/>
        <color rgb="FF0070C0"/>
        <rFont val="Calibri"/>
        <family val="2"/>
        <charset val="161"/>
        <scheme val="minor"/>
      </rPr>
      <t>(2)</t>
    </r>
  </si>
  <si>
    <t>(Ποσά σε  € στρογγυλοποιημένα στη χιλιάδα)</t>
  </si>
  <si>
    <t>Ειδικός φορέας/ ΑΛΕ</t>
  </si>
  <si>
    <t>1035.203.0000000</t>
  </si>
  <si>
    <t>Γενική Γραμματεία Δημοσίων Επενδύσεων και Εταιρικού Συμφώνου για το Πλαίσιο Ανάπτυξης (ΕΣΠΑ)</t>
  </si>
  <si>
    <t>2910601001</t>
  </si>
  <si>
    <t>Πιστώσεις για δαπάνες εφαρμογής δράσεων προγραμμάτων</t>
  </si>
  <si>
    <t>2910401899</t>
  </si>
  <si>
    <t>Λοιπές πιστώσεις για μεταβιβάσεις σε εκτέλεση προγραμμάτων</t>
  </si>
  <si>
    <t>Πιστώσεις για δαπάνες δράσεων του Ταμείου Ανάκαμψης και Ανθεκτικότητας</t>
  </si>
  <si>
    <t>Σύνολο Δαπανών Ειδικού Φορέα</t>
  </si>
  <si>
    <t>1035.501.0000000</t>
  </si>
  <si>
    <t>Λοιπές μονάδες/αυτοτελείς μονάδες του Υπουργείου Ανάπτυξης και Επενδύσεων, οι οποίες υπάγονται στον Υπουργό/Αναπληρωτές Υπουργούς/Υφυπουργούς/Υπηρεσιακό Γραμματέα ή λειτουργούν στο Υπουργείο</t>
  </si>
  <si>
    <t>εκ των οποίων Περιφερειακό ΠΔΕ</t>
  </si>
  <si>
    <t>10xx.xxx.0000000</t>
  </si>
  <si>
    <t>xxxxxx</t>
  </si>
  <si>
    <t>…</t>
  </si>
  <si>
    <t>10xx.701.0000000</t>
  </si>
  <si>
    <t>Δαπάνες Μεταναστευτικών Ροών Υπουργείου….</t>
  </si>
  <si>
    <t>Σύνολο Δαπανών Φορέα</t>
  </si>
  <si>
    <t>Μεταναστευτικές ροές (επανάληψη του ποσού του ειδικού φορέα 701 κάθε ΦΚΔ - το Υπουργείο Μετανάστευσης &amp; Ασύλου επαναλαμβάνει το σύνολο των δαπανών του)</t>
  </si>
  <si>
    <r>
      <t xml:space="preserve">(1) </t>
    </r>
    <r>
      <rPr>
        <sz val="10"/>
        <color theme="1"/>
        <rFont val="Arial Narrow"/>
        <family val="2"/>
        <charset val="161"/>
      </rPr>
      <t>Κάθε ΦΚΔ προσαρμόζει τον Πίνακα στις ανάγκες του, αφαιρώντας και προσθέτοντας γραμμές.</t>
    </r>
  </si>
  <si>
    <r>
      <rPr>
        <vertAlign val="superscript"/>
        <sz val="14"/>
        <color rgb="FF002060"/>
        <rFont val="Arial Narrow"/>
        <family val="2"/>
        <charset val="161"/>
      </rPr>
      <t>(2)</t>
    </r>
    <r>
      <rPr>
        <vertAlign val="superscript"/>
        <sz val="10"/>
        <color rgb="FF002060"/>
        <rFont val="Arial Narrow"/>
        <family val="2"/>
        <charset val="161"/>
      </rPr>
      <t xml:space="preserve"> </t>
    </r>
    <r>
      <rPr>
        <sz val="10"/>
        <color rgb="FF002060"/>
        <rFont val="Arial Narrow"/>
        <family val="2"/>
        <charset val="161"/>
      </rPr>
      <t xml:space="preserve">Αναμένεται η αποστολή 22 συνολικά διακριτών Πινάκων από: Βουλή των Ελλήνων, Προεδρία της Κυβέρνησης, Οικονομικών, Ανάπτυξης &amp; Επενδύσεων, Εξωτερικών, Προστασίας του Πολίτη, Εθνικής Άμυνας, Παιδείας &amp; Θρησκευμάτων, Εργασίας &amp; Κοινωνικών Υποθέσεων, Υγείας, Περιβάλλοντος &amp; Ενέργειας, Πολιτισμού &amp; Αθλητισμού, Δικαιοσύνης, </t>
    </r>
    <r>
      <rPr>
        <b/>
        <sz val="10"/>
        <color rgb="FF002060"/>
        <rFont val="Arial Narrow"/>
        <family val="2"/>
        <charset val="161"/>
      </rPr>
      <t xml:space="preserve">Εσωτερικών (μόνο ο Ε.Φ. 1007-206-0000000), (τ.) Διοικητικής Ανασυγκρότησης, (τ.) Μακεδονίας &amp; Θράκης, </t>
    </r>
    <r>
      <rPr>
        <sz val="10"/>
        <color rgb="FF002060"/>
        <rFont val="Arial Narrow"/>
        <family val="2"/>
        <charset val="161"/>
      </rPr>
      <t>Μετανάστευσης και Ασύλου, Ψηφιακής Διακυβέρνησης, Υποδομών &amp; Μεταφορών, Ναυτιλίας &amp; Νησιωτικής Πολιτικής, Αγροτικής  Ανάπτυξης &amp; Τροφίμων, Τουρισμού.</t>
    </r>
  </si>
  <si>
    <r>
      <t xml:space="preserve">Φορέας Κεντρικής Διοίκησης </t>
    </r>
    <r>
      <rPr>
        <vertAlign val="superscript"/>
        <sz val="13"/>
        <color rgb="FF002060"/>
        <rFont val="Calibri"/>
        <family val="2"/>
        <charset val="161"/>
        <scheme val="minor"/>
      </rPr>
      <t>(1)</t>
    </r>
    <r>
      <rPr>
        <sz val="13"/>
        <color rgb="FF002060"/>
        <rFont val="Calibri"/>
        <family val="2"/>
        <charset val="161"/>
        <scheme val="minor"/>
      </rPr>
      <t>……………………………….</t>
    </r>
  </si>
  <si>
    <r>
      <t xml:space="preserve"> </t>
    </r>
    <r>
      <rPr>
        <b/>
        <sz val="12"/>
        <color rgb="FF002060"/>
        <rFont val="Calibri"/>
        <family val="2"/>
        <charset val="161"/>
        <scheme val="minor"/>
      </rPr>
      <t>2022</t>
    </r>
    <r>
      <rPr>
        <sz val="12"/>
        <color rgb="FF002060"/>
        <rFont val="Calibri"/>
        <family val="2"/>
        <charset val="161"/>
        <scheme val="minor"/>
      </rPr>
      <t xml:space="preserve"> Προβλέψεις</t>
    </r>
  </si>
  <si>
    <t>Καταχωρείτε στα κελιά που η τιμή είναι '1' , στο τέλος της καταχώρησης διαγράφετε όλες τις τιμές '1' που θα έχουν απομείνει, καθώς και τις σχετικές γραμμές.</t>
  </si>
  <si>
    <t>1. Άμεσες πληρωμές ΦΚΔ                                                                          (Λοιπές δαπάνες ΠΔΕ πλην μεταβιβάσεων)</t>
  </si>
  <si>
    <t>α. ΦΟΡΕΙΣ ΕΚΤΟΣ ΓΕΝΙΚΗΣ ΚΥΒΕΡΝΗΣΗΣ</t>
  </si>
  <si>
    <t>β. ΦΟΡΕΙΣ ΕΝΤΟΣ ΓΕΝΙΚΗΣ ΚΥΒΕΡΝΗΣΗΣ</t>
  </si>
  <si>
    <t>β.1 Λοιπά Νομικά Πρόσωπα (Ν.Π.)</t>
  </si>
  <si>
    <t>β.1.1 Νομικά Πρόσωπα Δημοσίου Δικαίου (Ν.Π.Δ.Δ.)</t>
  </si>
  <si>
    <t>λοιπά ΝΠΔΔ</t>
  </si>
  <si>
    <t>β.1.2 Νομικά Πρόσωπα Ιδιωτικού Δικαίου (Ν.Π.Ι.Δ.)</t>
  </si>
  <si>
    <t>λοιπά ΝΠΙΔ</t>
  </si>
  <si>
    <t>β.2 Νοσοκομεία</t>
  </si>
  <si>
    <t>β.2.1 Νοσοκομεία εποπτείας Υπουργείου Υγείας</t>
  </si>
  <si>
    <t>β.2.1.1 Νοσοκομεία ΕΣΥ</t>
  </si>
  <si>
    <t>λοιπά Νοσοκομεία ΕΣΥ</t>
  </si>
  <si>
    <t>β.2.1.3 Ωνάσειο Κ.Κ.</t>
  </si>
  <si>
    <t>β.2.1.4 Γ.Ν. Παπαγεωργίου Θεσσαλονίκης</t>
  </si>
  <si>
    <t>β.2.1.2 Πρωτοβάθμια Φροντίδα Υγείας (ΠΦΥ)</t>
  </si>
  <si>
    <t>λοιπές μονάδες</t>
  </si>
  <si>
    <t>β.2.2 Νοσοκομεία εποπτείας Υπουργείου Εθνικής Άμυνας (ΝΙΜΤΣ)</t>
  </si>
  <si>
    <t>β.2.3 Νοσοκομεία εποπτείας Υπουργείου Παιδείας &amp; Θρησκευμάτων</t>
  </si>
  <si>
    <t>β.2.3.1 Αρεταίειο</t>
  </si>
  <si>
    <t>β.2.3.2 Αιγινήτειο</t>
  </si>
  <si>
    <t>β.3 Ο.Κ.Α.</t>
  </si>
  <si>
    <t>β.3.1 Ασφαλιστικά Ταμεία (πλην ΟΑΕΔ και ΕΟΠΥΥ)</t>
  </si>
  <si>
    <t>λοιπά ασφαλιστικά ταμεία</t>
  </si>
  <si>
    <t>β.3.2 ΟΑΕΔ</t>
  </si>
  <si>
    <t>β.3.3 ΕΟΠΥΥ</t>
  </si>
  <si>
    <t>β.4 Ο.Τ.Α.</t>
  </si>
  <si>
    <t>β.4.1 ΟΤΑ α’ βαθμού</t>
  </si>
  <si>
    <t>λοιποί οτα α' βαθμού</t>
  </si>
  <si>
    <r>
      <t>β.4.2 ΟΤΑ β’ βαθμού (μεταβιβάσεις προς ΠΕΡΙΦΕΡΕΙΕΣ από</t>
    </r>
    <r>
      <rPr>
        <b/>
        <sz val="12"/>
        <color rgb="FF002060"/>
        <rFont val="Calibri"/>
        <family val="2"/>
        <charset val="161"/>
      </rPr>
      <t xml:space="preserve"> ΣΑΕ</t>
    </r>
    <r>
      <rPr>
        <sz val="12"/>
        <color rgb="FF002060"/>
        <rFont val="Calibri"/>
        <family val="2"/>
        <charset val="161"/>
      </rPr>
      <t xml:space="preserve"> ΦΚΔ - όχι Περιφερειακό ΠΔΕ)</t>
    </r>
  </si>
  <si>
    <t>λοιποί οτα β' βαθμού</t>
  </si>
  <si>
    <t>β.5.1 ΑΝΕΞΑΡΤΗΤΕΣ ΔΙΟΙΚΗΤΙΚΕΣ ΑΡΧΕΣ (παρακολούθηση ως Ν.Π.Δ.Δ.)</t>
  </si>
  <si>
    <t>λοιπές ΑΔΑ</t>
  </si>
  <si>
    <t>β.5.2 ΑΝΕΞΑΡΤΗΤΕΣ ΔΙΟΙΚΗΤΙΚΕΣ ΑΡΧΕΣ (παρακολούθηση ως Ν.Π.Ι.Δ.)</t>
  </si>
  <si>
    <r>
      <rPr>
        <b/>
        <sz val="12"/>
        <color rgb="FF002060"/>
        <rFont val="Calibri"/>
        <family val="2"/>
        <charset val="161"/>
      </rPr>
      <t>β.6 Φορείς του Κεφαλαίου Α'</t>
    </r>
    <r>
      <rPr>
        <sz val="12"/>
        <color rgb="FF002060"/>
        <rFont val="Calibri"/>
        <family val="2"/>
        <charset val="161"/>
      </rPr>
      <t xml:space="preserve"> (πλην επαναταξινομημένων ΔΕΚΟ) του ν.3429/2005</t>
    </r>
    <r>
      <rPr>
        <sz val="12"/>
        <color rgb="FF002060"/>
        <rFont val="Calibri"/>
        <family val="2"/>
        <charset val="161"/>
        <scheme val="minor"/>
      </rPr>
      <t xml:space="preserve"> (Α΄ 314) - ΑΝΑΛΥΤΙΚΑ</t>
    </r>
  </si>
  <si>
    <t>…….</t>
  </si>
  <si>
    <r>
      <rPr>
        <b/>
        <sz val="12"/>
        <color rgb="FF002060"/>
        <rFont val="Calibri"/>
        <family val="2"/>
        <charset val="161"/>
      </rPr>
      <t>β.7 Επαναταξινομημένες ΔΕΚΟ</t>
    </r>
    <r>
      <rPr>
        <sz val="12"/>
        <color rgb="FF002060"/>
        <rFont val="Calibri"/>
        <family val="2"/>
        <charset val="161"/>
      </rPr>
      <t xml:space="preserve"> ΓΚ - ΑΝΑΛΥΤΙΚΑ</t>
    </r>
  </si>
  <si>
    <t>Προεδρία της Κυβέρνησης</t>
  </si>
  <si>
    <t>Ελληνική Ραδιοφωνία Τηλεόραση (ΕΡΤ) ΑΕ</t>
  </si>
  <si>
    <t>Υπουργείο Εθνικής Άμυνας</t>
  </si>
  <si>
    <t xml:space="preserve">Ελληνικά  Αμυντικά Συστήματα (ΕΑΣ) ΑΒΕΕ </t>
  </si>
  <si>
    <t xml:space="preserve">Υπουργείο Υγείας </t>
  </si>
  <si>
    <t xml:space="preserve">Εθνικός Οργανισμός Δημόσιας Υγείας (ΕΟΔΥ) </t>
  </si>
  <si>
    <t>Υπουργείο Οικονομικών</t>
  </si>
  <si>
    <t>Ελληνική Αεροπορική Βιομηχανία (ΕΑΒ) ΑΕ</t>
  </si>
  <si>
    <t>Υπουργείο Αγροτικής Ανάπτυξης και Τροφίμων</t>
  </si>
  <si>
    <t>Οργανισμός Ελληνικών Γεωργικών Ασφαλίσεων (ΕΛΓΑ)</t>
  </si>
  <si>
    <t>Οργανισμός Πληρωμών και Ελέγχου Κοινοτικών Ενισχύσεων Προσανατολισμού και Εγγυήσεων (ΟΠΕΚΕΠΕ)</t>
  </si>
  <si>
    <t>Ειδικός Λογαριασμός Εγγυήσεων Γεωργικών Προϊόντων (ΕΛΕΓΕΠ)</t>
  </si>
  <si>
    <t>Υπουργείο Περιβάλλοντος και Ενέργειας</t>
  </si>
  <si>
    <t>Πράσινο Ταμείο</t>
  </si>
  <si>
    <t xml:space="preserve">Υπουργείο Ανάπτυξης και Επενδύσεων </t>
  </si>
  <si>
    <t xml:space="preserve">Μονάδα Οργάνωσης της Διαχείρισης Αναπτυξιακών Προγραμμάτων (ΜΟΔ) ΑΕ </t>
  </si>
  <si>
    <t xml:space="preserve">Υπουργείο Υποδομών και Μεταφορών </t>
  </si>
  <si>
    <t>ΑΤΤΙΚΟ ΜΕΤΡΟ ΑΕ</t>
  </si>
  <si>
    <t>ΕΓΝΑΤΙΑ ΟΔΟΣ ΑΕ</t>
  </si>
  <si>
    <t>ΟΣΕ ΑΕ</t>
  </si>
  <si>
    <t>ΕΡΓΟΣΕ ΑΕ</t>
  </si>
  <si>
    <t>Οργανισμός Αστικών Συγκοινωνιών Αθηνών (ΟΑΣΑ) ΑΕ</t>
  </si>
  <si>
    <t>Οδικές Συγκοινωνίες (ΟΣΥ) ΑΕ</t>
  </si>
  <si>
    <t>Σταθερές Συγκοινωνίες (ΣΤΑΣΥ) ΑΕ</t>
  </si>
  <si>
    <t>Οργανισμός Συγκοινωνιακού Έργου Θεσσαλονίκης (ΟΣΕΘ) ΑΕ</t>
  </si>
  <si>
    <t>Οργανισμός Αστικών Συγκοινωνιών Θεσσαλονίκης (ΟΑΣΘ)</t>
  </si>
  <si>
    <t>Συμβάσεις Παραχώρησης Αυτοκινητοδρόμων</t>
  </si>
  <si>
    <t>Υπουργείο Τουρισμού</t>
  </si>
  <si>
    <t>Ελληνικός Οργανισμός Τουρισμού (ΕΟΤ)</t>
  </si>
  <si>
    <t>Υπουργείο Ψηφιακής Διακυβέρνησης</t>
  </si>
  <si>
    <t>Κοινωνία της Πληροφορίας (ΚτΠ) ΑΕ</t>
  </si>
  <si>
    <r>
      <t>γ. ΠΕΡΙΦΕΡΕΙΑΚΟ ΠΔΕ (ΣΑΕΠ/ΣΑΜΠ)</t>
    </r>
    <r>
      <rPr>
        <sz val="12"/>
        <color rgb="FF002060"/>
        <rFont val="Calibri"/>
        <family val="2"/>
        <charset val="161"/>
      </rPr>
      <t xml:space="preserve"> -                                συμπληρώνεται </t>
    </r>
    <r>
      <rPr>
        <u/>
        <sz val="12"/>
        <color rgb="FF002060"/>
        <rFont val="Calibri"/>
        <family val="2"/>
        <charset val="161"/>
      </rPr>
      <t>ΜΟΝΟ</t>
    </r>
    <r>
      <rPr>
        <sz val="12"/>
        <color rgb="FF002060"/>
        <rFont val="Calibri"/>
        <family val="2"/>
        <charset val="161"/>
      </rPr>
      <t xml:space="preserve"> από το Υπ.Αν.Επ.</t>
    </r>
  </si>
  <si>
    <r>
      <rPr>
        <vertAlign val="superscript"/>
        <sz val="12"/>
        <color rgb="FF002060"/>
        <rFont val="Arial Narrow"/>
        <family val="2"/>
        <charset val="161"/>
      </rPr>
      <t>(1)</t>
    </r>
    <r>
      <rPr>
        <vertAlign val="superscript"/>
        <sz val="8"/>
        <color rgb="FF002060"/>
        <rFont val="Arial Narrow"/>
        <family val="2"/>
        <charset val="161"/>
      </rPr>
      <t xml:space="preserve"> </t>
    </r>
    <r>
      <rPr>
        <sz val="8"/>
        <color rgb="FF002060"/>
        <rFont val="Arial Narrow"/>
        <family val="2"/>
        <charset val="161"/>
      </rPr>
      <t xml:space="preserve">Αναμένεται η αποστολή 22 συνολικά διακριτών Πινάκων από: Βουλή των Ελλήνων, Προεδρία της Κυβέρνησης, Οικονομικών, Ανάπτυξης &amp; Επενδύσεων, Εξωτερικών, Προστασίας του Πολίτη, Εθνικής Άμυνας, Παιδείας &amp; Θρησκευμάτων, Εργασίας &amp; Κοινωνικών Υποθέσεων, Υγείας, Περιβάλλοντος &amp; Ενέργειας, Πολιτισμού &amp; Αθλητισμού, Δικαιοσύνης, </t>
    </r>
    <r>
      <rPr>
        <b/>
        <sz val="8"/>
        <color rgb="FF002060"/>
        <rFont val="Arial Narrow"/>
        <family val="2"/>
        <charset val="161"/>
      </rPr>
      <t xml:space="preserve">Εσωτερικών (μόνο ο Ε.Φ. 1007-206-0000000), (τ.) Διοικητικής Ανασυγκρότησης, (τ.) Μακεδονίας &amp; Θράκης, </t>
    </r>
    <r>
      <rPr>
        <sz val="8"/>
        <color rgb="FF002060"/>
        <rFont val="Arial Narrow"/>
        <family val="2"/>
        <charset val="161"/>
      </rPr>
      <t>Μετανάστευσης και Ασύλου, Ψηφιακής Διακυβέρνησης, Υποδομών &amp; Μεταφορών, Ναυτιλίας &amp; Νησιωτικής Πολιτικής, Αγροτικής  Ανάπτυξης &amp; Τροφίμων, Τουρισμού</t>
    </r>
  </si>
  <si>
    <r>
      <t>Πίνακας 1β</t>
    </r>
    <r>
      <rPr>
        <b/>
        <vertAlign val="superscript"/>
        <sz val="14"/>
        <color theme="0"/>
        <rFont val="Arial"/>
        <family val="2"/>
        <charset val="161"/>
      </rPr>
      <t>(1)</t>
    </r>
    <r>
      <rPr>
        <b/>
        <sz val="11"/>
        <color theme="0"/>
        <rFont val="Arial"/>
        <family val="2"/>
        <charset val="161"/>
      </rPr>
      <t xml:space="preserve">: Δαπάνες Προϋπολογισμού Δημοσίων Επενδύσεων έτους 2022 </t>
    </r>
  </si>
  <si>
    <t>( κατά σκέλος, ειδικό φορέα και διάκριση σε άμεσες/ έμμεσες πληρωμές ΠΔΕ)</t>
  </si>
  <si>
    <r>
      <t xml:space="preserve">2. Σύνολο Μεταβιβάσεων </t>
    </r>
    <r>
      <rPr>
        <b/>
        <vertAlign val="superscript"/>
        <sz val="12"/>
        <color rgb="FF002060"/>
        <rFont val="Calibri"/>
        <family val="2"/>
        <charset val="161"/>
        <scheme val="minor"/>
      </rPr>
      <t>(2)</t>
    </r>
    <r>
      <rPr>
        <b/>
        <sz val="12"/>
        <color rgb="FF002060"/>
        <rFont val="Calibri"/>
        <family val="2"/>
        <charset val="161"/>
        <scheme val="minor"/>
      </rPr>
      <t>(α+β+γ):</t>
    </r>
  </si>
  <si>
    <r>
      <rPr>
        <vertAlign val="superscript"/>
        <sz val="10"/>
        <color rgb="FF002060"/>
        <rFont val="Arial Narrow"/>
        <family val="2"/>
        <charset val="161"/>
      </rPr>
      <t xml:space="preserve"> (2)</t>
    </r>
    <r>
      <rPr>
        <sz val="10"/>
        <color rgb="FF002060"/>
        <rFont val="Arial Narrow"/>
        <family val="2"/>
        <charset val="161"/>
      </rPr>
      <t>Έμμεσες πληρωμές (μεταβιβάσεις/ χρηματοδοτήσεις) από ΦΚΔ που λογίζονται πληρωμές του ΠΔΕ, πλέον το σύνολο του Περιφερειακού ΠΔΕ.</t>
    </r>
  </si>
  <si>
    <t>β.5 ΑΝΕΞΑΡΤΗΤΕΣ ΔΙΟΙΚΗΤΙΚΕΣ ΑΡΧΕΣ</t>
  </si>
  <si>
    <r>
      <t xml:space="preserve">3. Ταμείο Ανάκαμψης &amp; Ανθεκτικότητας                                                                                      </t>
    </r>
    <r>
      <rPr>
        <sz val="12"/>
        <color rgb="FF002060"/>
        <rFont val="Calibri"/>
        <family val="2"/>
        <charset val="161"/>
      </rPr>
      <t xml:space="preserve">συμπληρώνεται </t>
    </r>
    <r>
      <rPr>
        <u/>
        <sz val="12"/>
        <color rgb="FF002060"/>
        <rFont val="Calibri"/>
        <family val="2"/>
        <charset val="161"/>
      </rPr>
      <t>ΜΟΝΟ</t>
    </r>
    <r>
      <rPr>
        <sz val="12"/>
        <color rgb="FF002060"/>
        <rFont val="Calibri"/>
        <family val="2"/>
        <charset val="161"/>
      </rPr>
      <t xml:space="preserve"> από το Υπ.Αν.Επ.</t>
    </r>
  </si>
  <si>
    <r>
      <t>Γενικό Σύνολο Δαπανών ΦΟΡΕΑ  (1+2+3)</t>
    </r>
    <r>
      <rPr>
        <u/>
        <vertAlign val="superscript"/>
        <sz val="14"/>
        <color rgb="FF002060"/>
        <rFont val="Calibri"/>
        <family val="2"/>
        <charset val="161"/>
      </rPr>
      <t>(3)</t>
    </r>
  </si>
  <si>
    <r>
      <rPr>
        <vertAlign val="superscript"/>
        <sz val="12"/>
        <color rgb="FF002060"/>
        <rFont val="Arial Narrow"/>
        <family val="2"/>
        <charset val="161"/>
      </rPr>
      <t>(3)</t>
    </r>
    <r>
      <rPr>
        <sz val="10"/>
        <color rgb="FF002060"/>
        <rFont val="Arial Narrow"/>
        <family val="2"/>
        <charset val="161"/>
      </rPr>
      <t xml:space="preserve"> Το ποσό συμπίπτει με το όριο δαπανών ΠΔΕ του αντίστοιχου φορέα Κεντρικής Διοίκησης. Όλες οι προβλέψεις για το Ταμείο Ανάκαμψης και Ανθεκτικότητας περιλαμβάνονται στη γραμμή 104.</t>
    </r>
  </si>
  <si>
    <t>1. Πλήθος Μισθοδοτούμενων στην αρχή του έτους (1/1/2021)2</t>
  </si>
  <si>
    <t>4.  Πλήθος Μισθοδοτούμενων στο τέλος του α’ εξαμήνου (30/6/2020)3</t>
  </si>
  <si>
    <t xml:space="preserve">Πίνακας 3: Τακτικό Προσωπικό Κεντρικής Διοίκησης </t>
  </si>
  <si>
    <t>Φορέας Κεντρικής Διοίκησης ……………………..</t>
  </si>
  <si>
    <r>
      <t>ΕΝΙΑΙΟ ΜΙΣΘΟΛΟΓΙΟ</t>
    </r>
    <r>
      <rPr>
        <b/>
        <vertAlign val="superscript"/>
        <sz val="11"/>
        <color theme="1"/>
        <rFont val="Calibri"/>
        <family val="2"/>
        <charset val="161"/>
        <scheme val="minor"/>
      </rPr>
      <t>1</t>
    </r>
    <r>
      <rPr>
        <b/>
        <sz val="11"/>
        <color theme="1"/>
        <rFont val="Calibri"/>
        <family val="2"/>
        <charset val="161"/>
        <scheme val="minor"/>
      </rPr>
      <t xml:space="preserve">
Μόνιμοι/ ΙΔΑΧ/ Έμμισθη Εντολή</t>
    </r>
  </si>
  <si>
    <t>ΕΙΔΙΚΟ ΜΙΣΘΟΛΟΓΙΟ
 Μόνιμοι/ ΙΔΑΧ/ Έμμισθη Εντολή</t>
  </si>
  <si>
    <t>Αιρετοί &amp; Όργανα διοίκησης</t>
  </si>
  <si>
    <r>
      <t>Σύνολο</t>
    </r>
    <r>
      <rPr>
        <b/>
        <vertAlign val="superscript"/>
        <sz val="11"/>
        <color theme="1"/>
        <rFont val="Calibri"/>
        <family val="2"/>
        <charset val="161"/>
        <scheme val="minor"/>
      </rPr>
      <t>2</t>
    </r>
  </si>
  <si>
    <t>(Γ)</t>
  </si>
  <si>
    <t>(Α)+(Β)+(Γ)</t>
  </si>
  <si>
    <r>
      <t>1. Πλήθος Μισθοδοτούμενων στην αρχή του έτους (1/1/2021)</t>
    </r>
    <r>
      <rPr>
        <b/>
        <vertAlign val="superscript"/>
        <sz val="11"/>
        <color theme="1"/>
        <rFont val="Calibri"/>
        <family val="2"/>
        <charset val="161"/>
        <scheme val="minor"/>
      </rPr>
      <t>3</t>
    </r>
  </si>
  <si>
    <t>2. Απολογιστικά Στοιχεία έως 30/6/2021</t>
  </si>
  <si>
    <t>Α.   Εισροές προσωπικού έως 30/6/2021</t>
  </si>
  <si>
    <t>Διορισμοί - Προσλήψεις - Επαναφορές</t>
  </si>
  <si>
    <t>Β.   Εκροές προσωπικού έως 30/06/2021</t>
  </si>
  <si>
    <t>Λοιπές αποχωρήσεις</t>
  </si>
  <si>
    <r>
      <t>Γ.  Πλήθος Μισθοδοτούμενων στο τέλος του α’ εξαμήνου (30/6/2021)</t>
    </r>
    <r>
      <rPr>
        <b/>
        <vertAlign val="superscript"/>
        <sz val="11"/>
        <color theme="1"/>
        <rFont val="Calibri"/>
        <family val="2"/>
        <charset val="161"/>
        <scheme val="minor"/>
      </rPr>
      <t>4</t>
    </r>
  </si>
  <si>
    <t>3. Εκτίμηση 31/12/2021</t>
  </si>
  <si>
    <t>Α.   Εισροές προσωπικού έως 31/12/2021</t>
  </si>
  <si>
    <t>Β.   Εκροές προσωπικού έως 31/12/2021</t>
  </si>
  <si>
    <t>Γ.  Πλήθος Μισθοδοτούμενων στο τέλος του έτους (31/12/2021)</t>
  </si>
  <si>
    <t>1.    Να συμπεριληφθεί το πλήθος των μετακλητών και των αποσπασμένων υπαλλήλων που υπηρετούν στα γραφεία Υπουργών, Γενικών Γραμματέων κοκ.</t>
  </si>
  <si>
    <t>2.   Αριθμός προσωπικού που βαρύνει τις πιστώσεις των ΑΛΕ μισθοδοσίας, συμφωνεί με τις αντίστοιχες μισθοδοτικές καταστάσεις και είναι συνεπής με τα 
      στοιχεία της Ενιαίας Αρχής Πληρωμής (ΕΑΠ).</t>
  </si>
  <si>
    <r>
      <t xml:space="preserve">3.   </t>
    </r>
    <r>
      <rPr>
        <u/>
        <sz val="10"/>
        <color theme="1"/>
        <rFont val="Calibri"/>
        <family val="2"/>
        <charset val="161"/>
        <scheme val="minor"/>
      </rPr>
      <t>Στην αρχή του έτους</t>
    </r>
    <r>
      <rPr>
        <sz val="10"/>
        <color theme="1"/>
        <rFont val="Calibri"/>
        <family val="2"/>
        <charset val="161"/>
        <scheme val="minor"/>
      </rPr>
      <t xml:space="preserve"> συμπληρώνεται ο αριθμός προσωπικού που μισθοδοτείται από τον φορέα 1/1/2021.</t>
    </r>
  </si>
  <si>
    <r>
      <t xml:space="preserve">4.   </t>
    </r>
    <r>
      <rPr>
        <u/>
        <sz val="10"/>
        <color theme="1"/>
        <rFont val="Calibri"/>
        <family val="2"/>
        <charset val="161"/>
        <scheme val="minor"/>
      </rPr>
      <t>Στο τέλος του α’ εξαμήνου</t>
    </r>
    <r>
      <rPr>
        <sz val="10"/>
        <color theme="1"/>
        <rFont val="Calibri"/>
        <family val="2"/>
        <charset val="161"/>
        <scheme val="minor"/>
      </rPr>
      <t>, προκύπτει ο αριθμός προσωπικού που μισθοδοτείται από τον φορέα 30/6/2021.</t>
    </r>
  </si>
  <si>
    <t>Φορέας Γενικής Κυβέρνησης (Νομικό Πρόσωπο) ___________________________________________</t>
  </si>
  <si>
    <r>
      <t xml:space="preserve">Κατηγορία και ειδικότητα Προσωπικού </t>
    </r>
    <r>
      <rPr>
        <b/>
        <vertAlign val="superscript"/>
        <sz val="9"/>
        <color theme="1"/>
        <rFont val="Calibri"/>
        <family val="2"/>
        <charset val="161"/>
        <scheme val="minor"/>
      </rPr>
      <t>1</t>
    </r>
  </si>
  <si>
    <r>
      <t xml:space="preserve">Στάδιο 
Πρόσληψης </t>
    </r>
    <r>
      <rPr>
        <b/>
        <vertAlign val="superscript"/>
        <sz val="9"/>
        <color theme="1"/>
        <rFont val="Calibri"/>
        <family val="2"/>
        <charset val="161"/>
        <scheme val="minor"/>
      </rPr>
      <t>2</t>
    </r>
  </si>
  <si>
    <r>
      <t xml:space="preserve">Πλήθος προσωπικού </t>
    </r>
    <r>
      <rPr>
        <b/>
        <vertAlign val="superscript"/>
        <sz val="9"/>
        <color theme="1"/>
        <rFont val="Calibri"/>
        <family val="2"/>
        <charset val="161"/>
        <scheme val="minor"/>
      </rPr>
      <t>3</t>
    </r>
  </si>
  <si>
    <r>
      <t xml:space="preserve">Δαπάνη για το υπό εξέταση έτος
</t>
    </r>
    <r>
      <rPr>
        <b/>
        <i/>
        <sz val="8"/>
        <color theme="1"/>
        <rFont val="Calibri"/>
        <family val="2"/>
        <charset val="161"/>
        <scheme val="minor"/>
      </rPr>
      <t>(ποσά σε ευρώ)</t>
    </r>
  </si>
  <si>
    <r>
      <t>Συνολική Δαπάνη</t>
    </r>
    <r>
      <rPr>
        <b/>
        <vertAlign val="superscript"/>
        <sz val="9"/>
        <color theme="1"/>
        <rFont val="Calibri"/>
        <family val="2"/>
        <charset val="161"/>
        <scheme val="minor"/>
      </rPr>
      <t xml:space="preserve">4
</t>
    </r>
    <r>
      <rPr>
        <b/>
        <i/>
        <sz val="8"/>
        <color theme="1"/>
        <rFont val="Calibri"/>
        <family val="2"/>
        <charset val="161"/>
        <scheme val="minor"/>
      </rPr>
      <t>(ποσά σε ευρώ)</t>
    </r>
  </si>
  <si>
    <r>
      <t>Πλήθος προσωπικού</t>
    </r>
    <r>
      <rPr>
        <b/>
        <vertAlign val="superscript"/>
        <sz val="9"/>
        <color theme="1"/>
        <rFont val="Calibri"/>
        <family val="2"/>
        <charset val="161"/>
        <scheme val="minor"/>
      </rPr>
      <t xml:space="preserve"> 3</t>
    </r>
  </si>
  <si>
    <r>
      <t xml:space="preserve">3. </t>
    </r>
    <r>
      <rPr>
        <b/>
        <u/>
        <sz val="10"/>
        <color theme="1"/>
        <rFont val="Calibri"/>
        <family val="2"/>
        <charset val="161"/>
        <scheme val="minor"/>
      </rPr>
      <t>Πλήθος Προσωπικού</t>
    </r>
    <r>
      <rPr>
        <sz val="10"/>
        <color theme="1"/>
        <rFont val="Calibri"/>
        <family val="2"/>
        <charset val="161"/>
        <scheme val="minor"/>
      </rPr>
      <t xml:space="preserve">: Σε περίπτωση που το εν λόγω προσωπικό απασχολείται κατά τη λήξη του προηγούμενου έτους και την αρχή του επόμενου έτους (όπως αναπληρωτές εκπαιδευτικοί ανά σχολικό έτος), να αναγράφεται ξεχωριστά το πλήθος και η αντίστοιχη δαπάνη εποχικού προσωπικού ανά εγκριτική απόφαση ανά έτος. </t>
    </r>
  </si>
  <si>
    <t>4. Σε περίπτωση που η απασχόληση του εποχικού προσωπικού ολοκληρώνεται εντός του ίδιου έτους, τότε η στήλη της συνολικής δαπάνης θα συμπίπτει με τη στήλη της δαπάνης για το υπό εξέταση έτος.</t>
  </si>
  <si>
    <r>
      <rPr>
        <b/>
        <u/>
        <sz val="10"/>
        <color theme="1"/>
        <rFont val="Calibri"/>
        <family val="2"/>
        <charset val="161"/>
        <scheme val="minor"/>
      </rPr>
      <t>Γενική Παρατήρηση</t>
    </r>
    <r>
      <rPr>
        <sz val="10"/>
        <color theme="1"/>
        <rFont val="Calibri"/>
        <family val="2"/>
        <charset val="161"/>
        <scheme val="minor"/>
      </rPr>
      <t xml:space="preserve">: σε κάθε γραμμή συμπληρώνεται το πλήθος προσωπικού που αφορά σε μία εγκριτική και σε μία κατηγορία. Πχ αν μία εγκριτική περιλαμβάνει δύο διαφορετικές κατηγορίες προσωπικού τότε το πλήθος "σπάει" σε δύο γραμμες. Αν μία κατηγορία προσωπικού εμφανίζεται σε περισσότερες από μία εγκριτικές, τότε θα συμπληρωθούν τόσες γραμμές όσες και οι εγκριτικές. </t>
    </r>
  </si>
  <si>
    <t>Α. Υλοποιηθείσες προσλήψεις εντός του 2020</t>
  </si>
  <si>
    <t xml:space="preserve">Α. Υλοποιηθείσες προσλήψεις εντός του 2020, </t>
  </si>
  <si>
    <t>Β. Υλοποιηθείσες προσλήψεις έως και 30/6/2021</t>
  </si>
  <si>
    <t xml:space="preserve">Β. Υλοποιηθείσες προσλήψεις έως και 30/6/2021, </t>
  </si>
  <si>
    <t>Γ. Εγκεκριμένες προσλήψεις που αναμένεται να πραγματοποιηθούν στο β' εξάμηνο του 2021 ή/και στο 2022</t>
  </si>
  <si>
    <t>Γ.Εγκεκριμένες προσλήψεις που αναμένεται να πραγματοποιηθούν στο β' εξάμηνο του 2021 ή/και στο 2022,</t>
  </si>
  <si>
    <t>Δ. Μη εγκεκριμένες προσλήψεις για το β' εξάμηνο του 2021</t>
  </si>
  <si>
    <t xml:space="preserve">Δ. Μη εγκεκριμένες προσλήψεις για το β' εξάμηνο του 2021, κατόπιν αξιολόγησής τους για τους φορείς του Κεφ. Α΄του Ν. 3429/2005 </t>
  </si>
  <si>
    <t>E. Προτεινόμενες προσλήψεις για το 2022</t>
  </si>
  <si>
    <t xml:space="preserve">Ε. Προτεινόμενες προσλήψεις για το 2022, κατόπιν αξιολόγησής τους για τους φορείς του Κεφ. Α΄του Ν. 3429/2005  </t>
  </si>
  <si>
    <t>Φορέας Κεντρικής Διοίκησης  _______________________________</t>
  </si>
  <si>
    <t>Ειδικός Φορέας _____________________________________</t>
  </si>
  <si>
    <t>Στήλη 1</t>
  </si>
  <si>
    <t>Στήλη 2</t>
  </si>
  <si>
    <t>Στήλη 3</t>
  </si>
  <si>
    <r>
      <t>Αριθμός Εγκριτικής Απόφασης</t>
    </r>
    <r>
      <rPr>
        <b/>
        <vertAlign val="superscript"/>
        <sz val="9"/>
        <color theme="1"/>
        <rFont val="Calibri"/>
        <family val="2"/>
        <charset val="161"/>
        <scheme val="minor"/>
      </rPr>
      <t>3</t>
    </r>
  </si>
  <si>
    <r>
      <t xml:space="preserve">Πλήθος προσωπικού </t>
    </r>
    <r>
      <rPr>
        <b/>
        <vertAlign val="superscript"/>
        <sz val="9"/>
        <color theme="1"/>
        <rFont val="Calibri"/>
        <family val="2"/>
        <charset val="161"/>
        <scheme val="minor"/>
      </rPr>
      <t>4</t>
    </r>
  </si>
  <si>
    <r>
      <t>Συνολική Δαπάνη</t>
    </r>
    <r>
      <rPr>
        <b/>
        <vertAlign val="superscript"/>
        <sz val="9"/>
        <color theme="1"/>
        <rFont val="Calibri"/>
        <family val="2"/>
        <charset val="161"/>
        <scheme val="minor"/>
      </rPr>
      <t xml:space="preserve">5
</t>
    </r>
    <r>
      <rPr>
        <b/>
        <i/>
        <sz val="8"/>
        <color theme="1"/>
        <rFont val="Calibri"/>
        <family val="2"/>
        <charset val="161"/>
        <scheme val="minor"/>
      </rPr>
      <t>(ποσά σε ευρώ)</t>
    </r>
  </si>
  <si>
    <r>
      <t xml:space="preserve">2.  </t>
    </r>
    <r>
      <rPr>
        <b/>
        <u/>
        <sz val="10"/>
        <color theme="1"/>
        <rFont val="Calibri"/>
        <family val="2"/>
        <charset val="161"/>
        <scheme val="minor"/>
      </rPr>
      <t>Στάδιο Πρόσληψης</t>
    </r>
    <r>
      <rPr>
        <sz val="10"/>
        <color theme="1"/>
        <rFont val="Calibri"/>
        <family val="2"/>
        <charset val="161"/>
        <scheme val="minor"/>
      </rPr>
      <t>: Από τις επιλογές του καταρράκτη γίνεται επιλογή ανάμεσα σε: 
     Α. Υλοποιηθείσες προσλήψεις εντός του 2020, 
     Β. Υλοποιηθείσες προσλήψεις έως και 30/6/2021, 
     Γ. Εγκεκριμένες προσλήψεις που αναμένεται να πραγματοποιηθούν στο β' εξάμηνο του 2021 ή/και στο 2022,
     Δ. Μη εγκεκριμένες προσλήψεις για το β' εξάμηνο του 2021,
     E. Προτεινόμενες προσλήψεις για το 2022.</t>
    </r>
  </si>
  <si>
    <r>
      <t xml:space="preserve">4. </t>
    </r>
    <r>
      <rPr>
        <b/>
        <u/>
        <sz val="10"/>
        <color theme="1"/>
        <rFont val="Calibri"/>
        <family val="2"/>
        <charset val="161"/>
        <scheme val="minor"/>
      </rPr>
      <t>Πλήθος Προσωπικού</t>
    </r>
    <r>
      <rPr>
        <sz val="10"/>
        <color theme="1"/>
        <rFont val="Calibri"/>
        <family val="2"/>
        <charset val="161"/>
        <scheme val="minor"/>
      </rPr>
      <t xml:space="preserve">: Σε περίπτωση που το εν λόγω προσωπικό απασχολείται κατά τη λήξη του προηγούμενου έτους και την αρχή του επόμενου έτους (όπως αναπληρωτές εκπαιδευτικοί ανά σχολικό έτος), να αναγράφεται ξεχωριστά το πλήθος και η αντίστοιχη δαπάνη
     εποχικού προσωπικού ανά εγκριτική απόφαση ανά έτος. </t>
    </r>
  </si>
  <si>
    <t>5. Σε περίπτωση που η απασχόληση του εποχικού προσωπικού ολοκληρώνεται εντός του ίδιου έτους, τότε η στήλη της συνολικής δαπάνης θα συμπίπτει με τη στήλη της δαπάνης για το υπό εξέταση έτος.</t>
  </si>
  <si>
    <t>Πίνακας 3α: Μη Τακτικό Προσωπικό Κεντρικής Διοίκησης</t>
  </si>
  <si>
    <t>Πίνκας 6 : Έσοδα-Έξοδα ΝΠΔΔ και Ειδικών Λογαριασμών που εφαρμόζουν την κωδική κατάταξη εσόδων-εξόδων ΝΠΔΔ</t>
  </si>
  <si>
    <t xml:space="preserve">Πίνακας 7:  Έσοδα-Έξοδα ΔΕΚΟ, ΝΠΙΔ και Ειδικών Λογαριασμών που εφαρμόζουν το Ελληνικό Λογιστικό Σχέδιο </t>
  </si>
  <si>
    <t>Πίνακας 7α:  Προϋπολογισθείσες μη μισθολογικές παροχές έτους 2022</t>
  </si>
  <si>
    <t>Πίνακας 7β:  Προϋπολογισθείσες δαπάνες μετακίνησης έτους 2022</t>
  </si>
  <si>
    <t>2211+2221+2231+2241+2251+2261+2271+2281</t>
  </si>
  <si>
    <t>2212+2222+2232+2242+2252+2262+2272+2282</t>
  </si>
  <si>
    <t>2213+2223+2233+2243+2253+2263+2273+2283</t>
  </si>
  <si>
    <t xml:space="preserve">Εισφορές εφάπαξ </t>
  </si>
  <si>
    <t>εκ των οποίων φαρμακευτική δαπάνη</t>
  </si>
  <si>
    <t>Πίνκας 9:  Έσοδα-έξοδα Νοσοκομείων που εφαρμόζουν την κωδική κατάταξη εσόδων-εξόδων ΝΠΔΔ</t>
  </si>
  <si>
    <t>εκ των οποίων</t>
  </si>
  <si>
    <t xml:space="preserve">                                                                                     εισφορές κύριας ασφάλισης</t>
  </si>
  <si>
    <t>εισφορές επικουρικής ασφάλισης</t>
  </si>
  <si>
    <t>εισφορές εφάπαξ</t>
  </si>
  <si>
    <t>a. e-ΕΦΚΑ για παροχές κύριας σύνταξης</t>
  </si>
  <si>
    <t>1β. Ελάχιστο εγγυημένο εισόδημα</t>
  </si>
  <si>
    <t>1γ. Επιδόματα ΑμεΑ</t>
  </si>
  <si>
    <t xml:space="preserve">1ε. Στεγαστικό επίδομα </t>
  </si>
  <si>
    <t>1ζ. Επίδομα γέννησης</t>
  </si>
  <si>
    <t>1η. Λοιπά προγράμματα</t>
  </si>
  <si>
    <t xml:space="preserve">Πίνακας 11: Κοινωνικός Προϋπολογισμός </t>
  </si>
  <si>
    <t>Πίνακας 12: Νοσοκομεία &amp; Φορείς ΠΦΥ</t>
  </si>
  <si>
    <t>Πίνακας 13:  Έσοδα από ασφαλιστικές εισφορές OKA (Aσφαλιστικά Ταμεία, ΟΑΕΔ, ΕΟΠΥΥ)</t>
  </si>
  <si>
    <t>Πίνακας 8:  Έσοδα-Έξοδα OKA (Aσφαλιστικά Ταμεία, ΟΑΕΔ, ΕΟΠΥΥ, ΟΠΕΚΑ, ΝΑΤ)</t>
  </si>
  <si>
    <t>Πίνακας 14γ: Έσοδα - Έξοδα Νομικών Προσώπων ΟΤΑ</t>
  </si>
  <si>
    <r>
      <t>1.  </t>
    </r>
    <r>
      <rPr>
        <b/>
        <u/>
        <sz val="10"/>
        <color theme="1"/>
        <rFont val="Calibri"/>
        <family val="2"/>
        <charset val="161"/>
        <scheme val="minor"/>
      </rPr>
      <t>Κατηγορία και ειδικότητα προσωπικού</t>
    </r>
    <r>
      <rPr>
        <sz val="10"/>
        <color theme="1"/>
        <rFont val="Calibri"/>
        <family val="2"/>
        <charset val="161"/>
        <scheme val="minor"/>
      </rPr>
      <t>: Προσωπικό που βαρύνει τους λογαριασμούς</t>
    </r>
    <r>
      <rPr>
        <sz val="10"/>
        <rFont val="Calibri"/>
        <family val="2"/>
        <charset val="161"/>
        <scheme val="minor"/>
      </rPr>
      <t xml:space="preserve"> </t>
    </r>
    <r>
      <rPr>
        <sz val="10"/>
        <color theme="1"/>
        <rFont val="Calibri"/>
        <family val="2"/>
        <charset val="161"/>
        <scheme val="minor"/>
      </rPr>
      <t xml:space="preserve">γενικής λογιστικής για τις δαπάνες μισθοδοσίας </t>
    </r>
    <r>
      <rPr>
        <sz val="10"/>
        <rFont val="Calibri"/>
        <family val="2"/>
        <charset val="161"/>
        <scheme val="minor"/>
      </rPr>
      <t>και συμφωνεί με τις αντίστοιχες μισθοδοτικές καταστάσεις .</t>
    </r>
  </si>
  <si>
    <r>
      <t xml:space="preserve">2. </t>
    </r>
    <r>
      <rPr>
        <b/>
        <u/>
        <sz val="10"/>
        <color theme="1"/>
        <rFont val="Calibri"/>
        <family val="2"/>
        <charset val="161"/>
        <scheme val="minor"/>
      </rPr>
      <t>Στάδιο Πρόσληψης</t>
    </r>
    <r>
      <rPr>
        <sz val="10"/>
        <color theme="1"/>
        <rFont val="Calibri"/>
        <family val="2"/>
        <charset val="161"/>
        <scheme val="minor"/>
      </rPr>
      <t>: Από τις επιλογές του καταρράκτη γίνεται επιλογή ανάμεσα σε: 
    Α. Υλοποιηθείσες προσλήψεις εντός του 2020, 
    Β. Υλοποιηθείσες προσλήψεις έως και 30/6/2021, 
    Γ. Εγκεκριμένες προσλήψεις που αναμένεται να πραγματοποιηθούν στο β' εξάμηνο του 2021 ή/και στο 2022,
   Δ. Μη εγκεκριμένες προσλήψεις για το β' εξάμηνο του 2021, που αναμένεται να πραγματοποιηθούν, σύμφωνα με τα αναφερόμενα στις οδηγίες της εγκυκλίου.
   Ε. Προτεινόμενες προσλήψεις για το 2022, σύμφωνα με τα αναφερόμενα στις οδηγίες της εγκυκλίου.</t>
    </r>
  </si>
  <si>
    <t>Πίνακας  2: Δαπάνες Προϋπολογισμού Δημοσίων Επενδύσεων έτους 2022</t>
  </si>
  <si>
    <r>
      <t>1. </t>
    </r>
    <r>
      <rPr>
        <b/>
        <u/>
        <sz val="10"/>
        <color theme="1"/>
        <rFont val="Calibri"/>
        <family val="2"/>
        <charset val="161"/>
        <scheme val="minor"/>
      </rPr>
      <t> Κατηγορία και ειδικότητα προσωπικού</t>
    </r>
    <r>
      <rPr>
        <sz val="10"/>
        <color theme="1"/>
        <rFont val="Calibri"/>
        <family val="2"/>
        <charset val="161"/>
        <scheme val="minor"/>
      </rPr>
      <t xml:space="preserve">: Προσωπικό με σχέση εργασίας Ιδιωτικού Δικαιού Ορισμένου Χρόνου ή εποχικό ή έκτακτο κλπ, το οποίο βαρύνει </t>
    </r>
    <r>
      <rPr>
        <sz val="10"/>
        <rFont val="Calibri"/>
        <family val="2"/>
        <charset val="161"/>
        <scheme val="minor"/>
      </rPr>
      <t xml:space="preserve">τις πιστώσεις των ΑΛΕ της μείζονα κατηγορίας 21 </t>
    </r>
    <r>
      <rPr>
        <sz val="10"/>
        <color theme="1"/>
        <rFont val="Calibri"/>
        <family val="2"/>
        <charset val="161"/>
        <scheme val="minor"/>
      </rPr>
      <t xml:space="preserve">για τις δαπάνες μισθοδοσίας (για το 2020 θα </t>
    </r>
    <r>
      <rPr>
        <sz val="10"/>
        <rFont val="Calibri"/>
        <family val="2"/>
        <charset val="161"/>
        <scheme val="minor"/>
      </rPr>
      <t>συμφωνεί με τις
     αντίστοιχες μισθοδοτικές καταστάσεις και με τα στοιχεία της ΕΑΠ, για τα επόμενα έτη αφορά σε πρόβλεψη).</t>
    </r>
  </si>
  <si>
    <r>
      <t xml:space="preserve">3. Ο </t>
    </r>
    <r>
      <rPr>
        <b/>
        <u/>
        <sz val="10"/>
        <color theme="1"/>
        <rFont val="Calibri"/>
        <family val="2"/>
        <charset val="161"/>
        <scheme val="minor"/>
      </rPr>
      <t>αριθμός εγκριτικής απόφασης</t>
    </r>
    <r>
      <rPr>
        <sz val="10"/>
        <color theme="1"/>
        <rFont val="Calibri"/>
        <family val="2"/>
        <charset val="161"/>
        <scheme val="minor"/>
      </rPr>
      <t xml:space="preserve"> συμπληρώνεται εφόσον η στήλη 2 έχει συμπληρωθεί  από τις επιλογές της λίστας Α έως Γ, σε κάθε περίπτωση θα πρέπει το πλήθος του προσωπικού να είναι αυτό που αναφέρεται στην εγκριτική (ή μικρότερο). </t>
    </r>
  </si>
  <si>
    <t>Πίνακας 4:  ΤΑΚΤΙΚΟ ΠΡΟΣΩΠΙΚΟ ΦΟΡΕΩΝ ΓΕΝΙΚΗΣ ΚΥΒΕΡΝΗΣΗΣ</t>
  </si>
  <si>
    <r>
      <t>Διαμόρφωση Π/Υ
(έως</t>
    </r>
    <r>
      <rPr>
        <b/>
        <sz val="11"/>
        <color theme="0"/>
        <rFont val="Arial"/>
        <family val="2"/>
        <charset val="161"/>
      </rPr>
      <t xml:space="preserve"> </t>
    </r>
    <r>
      <rPr>
        <b/>
        <sz val="11"/>
        <color rgb="FFFF0000"/>
        <rFont val="Arial"/>
        <family val="2"/>
        <charset val="161"/>
      </rPr>
      <t>23-7-2021</t>
    </r>
    <r>
      <rPr>
        <b/>
        <sz val="11"/>
        <color theme="0" tint="-4.9989318521683403E-2"/>
        <rFont val="Arial"/>
        <family val="2"/>
        <charset val="161"/>
      </rPr>
      <t>)    /1</t>
    </r>
  </si>
  <si>
    <r>
      <t xml:space="preserve">Η διαμόρφωση προϋπολογισμού 2021 περιλαμβάνει τις αρχικές πιστώσεις του προϋπολογισμού, τις μεταφερόμενες πιστώσεις από άλλα υπουργεία, καθώς και τις πιστώσεις από το τακτικό αποθεματικό και τις εγγραφές σε ύψος μέχρι την </t>
    </r>
    <r>
      <rPr>
        <b/>
        <sz val="11"/>
        <color rgb="FFC00000"/>
        <rFont val="Arial Narrow"/>
        <family val="2"/>
        <charset val="161"/>
      </rPr>
      <t>23-7-2021</t>
    </r>
    <r>
      <rPr>
        <b/>
        <sz val="11"/>
        <color theme="1"/>
        <rFont val="Arial Narrow"/>
        <family val="2"/>
        <charset val="161"/>
      </rPr>
      <t xml:space="preserve">. Δεν περιλαμβάνει τις πιστώσεις που έχουν μεταφερθεί σε άλλα υπουργεία μέχρι την </t>
    </r>
    <r>
      <rPr>
        <b/>
        <sz val="11"/>
        <color rgb="FFFF0000"/>
        <rFont val="Arial Narrow"/>
        <family val="2"/>
        <charset val="161"/>
      </rPr>
      <t>23-7-2021</t>
    </r>
    <r>
      <rPr>
        <b/>
        <sz val="11"/>
        <color theme="1"/>
        <rFont val="Arial Narrow"/>
        <family val="2"/>
        <charset val="161"/>
      </rPr>
      <t>.</t>
    </r>
  </si>
  <si>
    <t>Πίνακας 5: Μη τακτικό προσωπκό Φορέων Γενικής Κυβέρνησης</t>
  </si>
  <si>
    <t>Πίνακας 10:  Έσοδα-έξοδα Φορέων ΠΦΥ που εφαρμόζουν την κωδική κατάταξη εσόδων-εξόδων ΝΠΔΔ</t>
  </si>
  <si>
    <t xml:space="preserve">Λοιπές αποχωρήσεις </t>
  </si>
  <si>
    <t>ΑΠΟΘΕΜΑΤΙΚΟ (ΑΦΟΡΑ ΜΟΝΟ ΤΙΣ ΣΤΗΛΕΣ ΤΟΥ ΠΡΟΫΠΟΛΟΓΙΣΜΟΥ 2021 ΚΑΙ 2022  ΚΑΙ ΔΙΑΜΟΡΦΩΣΗΣ 2021)</t>
  </si>
  <si>
    <t>6α. Έσοδα υπέρ ΕΟΠΥΥ</t>
  </si>
  <si>
    <t>6β. Έσοδα υπέρ ΟΑΕΔ</t>
  </si>
  <si>
    <t>6γ. Λοιπά έσοδα υπέρ τρίτων</t>
  </si>
  <si>
    <t>4α. Αποδόσεις υπέρ ΕΟΠΥΥ</t>
  </si>
  <si>
    <t>4β. Αποδόσεις υπέρ ΟΑΕΔ</t>
  </si>
  <si>
    <t>4γ. Λοιπές αποδόσεις υπέρ τρίτων</t>
  </si>
</sst>
</file>

<file path=xl/styles.xml><?xml version="1.0" encoding="utf-8"?>
<styleSheet xmlns="http://schemas.openxmlformats.org/spreadsheetml/2006/main">
  <numFmts count="116">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 #,##0.00\ [$€]_-;_-* &quot;-&quot;??\ [$€]_-;_-@_-"/>
    <numFmt numFmtId="171" formatCode="[$$-1009]#,##0.00;\-[$$-1009]#,##0.00"/>
    <numFmt numFmtId="172" formatCode="d/m/yyyy;@"/>
    <numFmt numFmtId="173" formatCode="0000"/>
    <numFmt numFmtId="174" formatCode="[$$-1009]#,##0.000;\-[$$-1009]#,##0.000"/>
    <numFmt numFmtId="175" formatCode="#,##0\ [$Δρχ-408];[Red]\-#,##0\ [$Δρχ-408]"/>
    <numFmt numFmtId="176" formatCode="@\ *."/>
    <numFmt numFmtId="177" formatCode="&quot;   &quot;@"/>
    <numFmt numFmtId="178" formatCode="\ \ \ \ \ \ \ \ \ \ @\ *."/>
    <numFmt numFmtId="179" formatCode="\ \ \ \ \ \ \ \ \ \ \ \ @\ *."/>
    <numFmt numFmtId="180" formatCode="\ \ \ \ \ \ \ \ \ \ \ \ @"/>
    <numFmt numFmtId="181" formatCode="\ \ \ \ \ \ \ \ \ \ \ \ \ @\ *."/>
    <numFmt numFmtId="182" formatCode="\ @\ *."/>
    <numFmt numFmtId="183" formatCode="\ @"/>
    <numFmt numFmtId="184" formatCode="&quot;      &quot;@"/>
    <numFmt numFmtId="185" formatCode="\ \ @\ *."/>
    <numFmt numFmtId="186" formatCode="\ \ @"/>
    <numFmt numFmtId="187" formatCode="&quot;         &quot;@"/>
    <numFmt numFmtId="188" formatCode="\ \ \ @\ *."/>
    <numFmt numFmtId="189" formatCode="\ \ \ @"/>
    <numFmt numFmtId="190" formatCode="&quot;            &quot;@"/>
    <numFmt numFmtId="191" formatCode="\ \ \ \ @\ *."/>
    <numFmt numFmtId="192" formatCode="\ \ \ \ @"/>
    <numFmt numFmtId="193" formatCode="&quot;               &quot;@"/>
    <numFmt numFmtId="194" formatCode="\ \ \ \ \ \ @\ *."/>
    <numFmt numFmtId="195" formatCode="\ \ \ \ \ \ @"/>
    <numFmt numFmtId="196" formatCode="\ \ \ \ \ \ \ @\ *."/>
    <numFmt numFmtId="197" formatCode="\ \ \ \ \ \ \ \ \ @\ *."/>
    <numFmt numFmtId="198" formatCode="\ \ \ \ \ \ \ \ \ @"/>
    <numFmt numFmtId="199" formatCode="General_)"/>
    <numFmt numFmtId="200" formatCode="#,##0;[Red]\(#,##0\)"/>
    <numFmt numFmtId="201" formatCode="#,##0.0"/>
    <numFmt numFmtId="202" formatCode="#,##0.000"/>
    <numFmt numFmtId="203" formatCode="#,##0.0000"/>
    <numFmt numFmtId="204" formatCode="_-* #,##0.00_-;\-* #,##0.00_-;_-* &quot;-&quot;??_-;_-@_-"/>
    <numFmt numFmtId="205" formatCode="#,##0.0;\-#,##0.0;&quot;--&quot;"/>
    <numFmt numFmtId="206" formatCode="0.00_);[Red]\-0.00_)"/>
    <numFmt numFmtId="207" formatCode="#,##0;\(#,##0\)"/>
    <numFmt numFmtId="208" formatCode="_-* #,##0\ _D_M_-;\-* #,##0\ _D_M_-;_-* &quot;-&quot;\ _D_M_-;_-@_-"/>
    <numFmt numFmtId="209" formatCode="0.00_#"/>
    <numFmt numFmtId="210" formatCode="_-* #,##0.00\ _D_M_-;\-* #,##0.00\ _D_M_-;_-* &quot;-&quot;??\ _D_M_-;_-@_-"/>
    <numFmt numFmtId="211" formatCode="0.0"/>
    <numFmt numFmtId="212" formatCode="_-* #,##0.00\ _z_ł_-;\-* #,##0.00\ _z_ł_-;_-* &quot;-&quot;??\ _z_ł_-;_-@_-"/>
    <numFmt numFmtId="213" formatCode="#,##0.00\ &quot;F&quot;;\-#,##0.00\ &quot;F&quot;"/>
    <numFmt numFmtId="214" formatCode="_([$€]* #,##0.00_);_([$€]* \(#,##0.00\);_([$€]* &quot;-&quot;??_);_(@_)"/>
    <numFmt numFmtId="215" formatCode="&quot; &quot;#,##0.00&quot;    &quot;;&quot;-&quot;#,##0.00&quot;    &quot;;&quot; -&quot;#&quot;    &quot;;&quot; &quot;@&quot; &quot;"/>
    <numFmt numFmtId="216" formatCode="0.0_);[Red]\-0.0_)"/>
    <numFmt numFmtId="217" formatCode="_-* #,##0\ _F_t_-;\-* #,##0\ _F_t_-;_-* &quot;-&quot;\ _F_t_-;_-@_-"/>
    <numFmt numFmtId="218" formatCode="_-* #,##0.00\ _F_t_-;\-* #,##0.00\ _F_t_-;_-* &quot;-&quot;??\ _F_t_-;_-@_-"/>
    <numFmt numFmtId="219" formatCode="#."/>
    <numFmt numFmtId="220" formatCode="#,#00"/>
    <numFmt numFmtId="221" formatCode="[$-409]mmmm\ d\,\ yyyy;@"/>
    <numFmt numFmtId="222" formatCode="#,"/>
    <numFmt numFmtId="223" formatCode="#,##0\ &quot;Kč&quot;;\-#,##0\ &quot;Kč&quot;"/>
    <numFmt numFmtId="224" formatCode="_-* #,##0.00\ &quot;Kč&quot;_-;\-* #,##0.00\ &quot;Kč&quot;_-;_-* &quot;-&quot;??\ &quot;Kč&quot;_-;_-@_-"/>
    <numFmt numFmtId="225" formatCode="0_)"/>
    <numFmt numFmtId="226" formatCode="_-* #,##0\ _F_-;\-* #,##0\ _F_-;_-* &quot;-&quot;\ _F_-;_-@_-"/>
    <numFmt numFmtId="227" formatCode="_-* #,##0.00\ _F_-;\-* #,##0.00\ _F_-;_-* &quot;-&quot;??\ _F_-;_-@_-"/>
    <numFmt numFmtId="228" formatCode="_(&quot;R$&quot;* #,##0_);_(&quot;R$&quot;* \(#,##0\);_(&quot;R$&quot;* &quot;-&quot;_);_(@_)"/>
    <numFmt numFmtId="229" formatCode="_(&quot;R$&quot;* #,##0.00_);_(&quot;R$&quot;* \(#,##0.00\);_(&quot;R$&quot;* &quot;-&quot;??_);_(@_)"/>
    <numFmt numFmtId="230" formatCode="\$#,"/>
    <numFmt numFmtId="231" formatCode="_-* #,##0\ &quot;F&quot;_-;\-* #,##0\ &quot;F&quot;_-;_-* &quot;-&quot;\ &quot;F&quot;_-;_-@_-"/>
    <numFmt numFmtId="232" formatCode="_-* #,##0.00\ &quot;F&quot;_-;\-* #,##0.00\ &quot;F&quot;_-;_-* &quot;-&quot;??\ &quot;F&quot;_-;_-@_-"/>
    <numFmt numFmtId="233" formatCode="&quot;$&quot;#,#00"/>
    <numFmt numFmtId="234" formatCode="&quot;$&quot;#,"/>
    <numFmt numFmtId="235" formatCode="ddd\ d\-mmm\-yy"/>
    <numFmt numFmtId="236" formatCode="0.0_)"/>
    <numFmt numFmtId="237" formatCode="[$-408]General"/>
    <numFmt numFmtId="238" formatCode="_-[$€-2]* #,##0.00_-;\-[$€-2]* #,##0.00_-;_-[$€-2]* &quot;-&quot;??_-"/>
    <numFmt numFmtId="239" formatCode="[&gt;=0.05]#,##0.0;[&lt;=-0.05]\-#,##0.0;?0.0"/>
    <numFmt numFmtId="240" formatCode="#,##0_);[Red]\-#,##0_);"/>
    <numFmt numFmtId="241" formatCode="[&gt;=0.05]\(#,##0.0\);[&lt;=-0.05]\(\-#,##0.0\);\(\-\-\);\(@\)"/>
    <numFmt numFmtId="242" formatCode="_-* #,##0\ &quot;Ft&quot;_-;\-* #,##0\ &quot;Ft&quot;_-;_-* &quot;-&quot;\ &quot;Ft&quot;_-;_-@_-"/>
    <numFmt numFmtId="243" formatCode="_-* #,##0.00\ &quot;Ft&quot;_-;\-* #,##0.00\ &quot;Ft&quot;_-;_-* &quot;-&quot;??\ &quot;Ft&quot;_-;_-@_-"/>
    <numFmt numFmtId="244" formatCode="[Black]#,##0.0;[Black]\-#,##0.0;;"/>
    <numFmt numFmtId="245" formatCode="[Black][&gt;0.05]#,##0.0;[Black][&lt;-0.05]\-#,##0.0;;"/>
    <numFmt numFmtId="246" formatCode="[Black][&gt;0.5]#,##0;[Black][&lt;-0.5]\-#,##0;;"/>
    <numFmt numFmtId="247" formatCode="%#,#00"/>
    <numFmt numFmtId="248" formatCode="#.##000"/>
    <numFmt numFmtId="249" formatCode="dd\-mmm\-yy_)"/>
    <numFmt numFmtId="250" formatCode="#,##0.0____"/>
    <numFmt numFmtId="251" formatCode="###\ ###\ ##0.00"/>
    <numFmt numFmtId="252" formatCode="\ General"/>
    <numFmt numFmtId="253" formatCode="#\ ##0"/>
    <numFmt numFmtId="254" formatCode="###\ ###\ ##0"/>
    <numFmt numFmtId="255" formatCode="#\ ##0.0"/>
    <numFmt numFmtId="256" formatCode="\(#\ ##0.0\);\(\-#\ ##0.0\)"/>
    <numFmt numFmtId="257" formatCode="#.##0,"/>
    <numFmt numFmtId="258" formatCode="#,##0.00&quot; &quot;[$€-408];[Red]&quot;-&quot;#,##0.00&quot; &quot;[$€-408]"/>
    <numFmt numFmtId="259" formatCode="#,##0.000000"/>
    <numFmt numFmtId="260" formatCode="\(\$#,###\)"/>
    <numFmt numFmtId="261" formatCode="_-&quot;€&quot;\ * #,##0_-;_-&quot;€&quot;\ * #,##0\-;_-&quot;€&quot;\ * &quot;-&quot;_-;_-@_-"/>
    <numFmt numFmtId="262" formatCode="_-&quot;€&quot;\ * #,##0.00_-;_-&quot;€&quot;\ * #,##0.00\-;_-&quot;€&quot;\ * &quot;-&quot;??_-;_-@_-"/>
    <numFmt numFmtId="263" formatCode="_-* #,##0\ &quot;DM&quot;_-;\-* #,##0\ &quot;DM&quot;_-;_-* &quot;-&quot;\ &quot;DM&quot;_-;_-@_-"/>
    <numFmt numFmtId="264" formatCode="_-* #,##0.00\ &quot;DM&quot;_-;\-* #,##0.00\ &quot;DM&quot;_-;_-* &quot;-&quot;??\ &quot;DM&quot;_-;_-@_-"/>
    <numFmt numFmtId="265" formatCode="General\ \ \ \ \ \ "/>
    <numFmt numFmtId="266" formatCode="0.0\ \ \ \ \ \ \ \ "/>
    <numFmt numFmtId="267" formatCode="mmmm\ yyyy"/>
    <numFmt numFmtId="268" formatCode="_-* #,##0\ _€_-;\-* #,##0\ _€_-;_-* &quot;-&quot;??\ _€_-;_-@_-"/>
    <numFmt numFmtId="269" formatCode="_-* #,##0.00\ _Δ_ρ_χ_-;\-* #,##0.00\ _Δ_ρ_χ_-;_-* &quot;-&quot;??\ _Δ_ρ_χ_-;_-@_-"/>
    <numFmt numFmtId="270" formatCode="_-* #,##0\ &quot;€&quot;_-;\-* #,##0\ &quot;€&quot;_-;_-* &quot;-&quot;??\ &quot;€&quot;_-;_-@_-"/>
    <numFmt numFmtId="271" formatCode="_-* #,##0.00\ _Δ_ρ_χ_-;\-* #,##0.00\ _Δ_ρ_χ_-;_-* \-??\ _Δ_ρ_χ_-;_-@_-"/>
    <numFmt numFmtId="272" formatCode="#,##0\ [$ECV]"/>
    <numFmt numFmtId="273" formatCode="_-* #,##0\ &quot;к.&quot;_-;\-* #,##0\ &quot;к.&quot;_-;_-* &quot;-&quot;\ &quot;к.&quot;_-;_-@_-"/>
    <numFmt numFmtId="274" formatCode="_-* #,##0.00\ &quot;к.&quot;_-;\-* #,##0.00\ &quot;к.&quot;_-;_-* &quot;-&quot;??\ &quot;к.&quot;_-;_-@_-"/>
    <numFmt numFmtId="275" formatCode="_-* #,##0\ _г_р_н_._-;\-* #,##0\ _г_р_н_._-;_-* &quot;-&quot;\ _г_р_н_._-;_-@_-"/>
    <numFmt numFmtId="276" formatCode="_-* #,##0.00\ _г_р_н_._-;\-* #,##0.00\ _г_р_н_._-;_-* &quot;-&quot;??\ _г_р_н_._-;_-@_-"/>
    <numFmt numFmtId="277" formatCode="_-* #,##0\ _к_._-;\-* #,##0\ _к_._-;_-* &quot;-&quot;\ _к_._-;_-@_-"/>
  </numFmts>
  <fonts count="462">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Arial Narrow"/>
      <family val="2"/>
      <charset val="161"/>
    </font>
    <font>
      <sz val="11"/>
      <color theme="1"/>
      <name val="Arial"/>
      <family val="2"/>
      <charset val="161"/>
    </font>
    <font>
      <sz val="10"/>
      <color theme="1"/>
      <name val="Arial"/>
      <family val="2"/>
      <charset val="161"/>
    </font>
    <font>
      <i/>
      <sz val="11"/>
      <color theme="1"/>
      <name val="Arial"/>
      <family val="2"/>
      <charset val="16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Calibri"/>
      <family val="2"/>
      <charset val="161"/>
    </font>
    <font>
      <sz val="10"/>
      <name val="Arial Greek"/>
      <charset val="16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Segoe UI"/>
      <family val="2"/>
    </font>
    <font>
      <sz val="10"/>
      <color theme="1"/>
      <name val="Arial"/>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charset val="161"/>
      <scheme val="minor"/>
    </font>
    <font>
      <sz val="10"/>
      <name val="Arial"/>
      <family val="2"/>
      <charset val="161"/>
    </font>
    <font>
      <sz val="11"/>
      <color indexed="8"/>
      <name val="Helvetica Neue"/>
    </font>
    <font>
      <sz val="11"/>
      <color theme="0"/>
      <name val="Arial"/>
      <family val="2"/>
      <charset val="161"/>
    </font>
    <font>
      <b/>
      <sz val="12"/>
      <color theme="0"/>
      <name val="Arial"/>
      <family val="2"/>
      <charset val="161"/>
    </font>
    <font>
      <sz val="11"/>
      <color theme="0" tint="-4.9989318521683403E-2"/>
      <name val="Arial"/>
      <family val="2"/>
      <charset val="161"/>
    </font>
    <font>
      <b/>
      <sz val="11"/>
      <color theme="0" tint="-4.9989318521683403E-2"/>
      <name val="Arial"/>
      <family val="2"/>
      <charset val="161"/>
    </font>
    <font>
      <b/>
      <sz val="11"/>
      <color theme="0" tint="-4.9989318521683403E-2"/>
      <name val="Arial Narrow"/>
      <family val="2"/>
      <charset val="161"/>
    </font>
    <font>
      <b/>
      <sz val="11"/>
      <color theme="1"/>
      <name val="Arial"/>
      <family val="2"/>
      <charset val="161"/>
    </font>
    <font>
      <b/>
      <sz val="10"/>
      <color theme="1"/>
      <name val="Arial"/>
      <family val="2"/>
      <charset val="161"/>
    </font>
    <font>
      <i/>
      <sz val="11"/>
      <color theme="1" tint="0.499984740745262"/>
      <name val="Arial"/>
      <family val="2"/>
      <charset val="161"/>
    </font>
    <font>
      <i/>
      <sz val="10"/>
      <color theme="1" tint="0.499984740745262"/>
      <name val="Arial"/>
      <family val="2"/>
      <charset val="161"/>
    </font>
    <font>
      <i/>
      <sz val="11"/>
      <color theme="1"/>
      <name val="Arial Narrow"/>
      <family val="2"/>
      <charset val="161"/>
    </font>
    <font>
      <sz val="10"/>
      <name val="Arial"/>
      <family val="2"/>
      <charset val="161"/>
    </font>
    <font>
      <sz val="10"/>
      <name val="Calibri"/>
      <family val="2"/>
      <charset val="161"/>
      <scheme val="minor"/>
    </font>
    <font>
      <b/>
      <sz val="11"/>
      <name val="Calibri"/>
      <family val="2"/>
      <charset val="161"/>
      <scheme val="minor"/>
    </font>
    <font>
      <b/>
      <sz val="10"/>
      <name val="Calibri"/>
      <family val="2"/>
      <charset val="161"/>
      <scheme val="minor"/>
    </font>
    <font>
      <b/>
      <sz val="11"/>
      <color indexed="8"/>
      <name val="Calibri"/>
      <family val="2"/>
      <charset val="161"/>
      <scheme val="minor"/>
    </font>
    <font>
      <b/>
      <i/>
      <sz val="10"/>
      <color theme="0" tint="-0.499984740745262"/>
      <name val="Calibri"/>
      <family val="2"/>
      <charset val="161"/>
      <scheme val="minor"/>
    </font>
    <font>
      <i/>
      <sz val="10"/>
      <name val="Calibri"/>
      <family val="2"/>
      <charset val="161"/>
      <scheme val="minor"/>
    </font>
    <font>
      <sz val="10"/>
      <color indexed="8"/>
      <name val="Calibri"/>
      <family val="2"/>
      <charset val="161"/>
      <scheme val="minor"/>
    </font>
    <font>
      <b/>
      <sz val="10"/>
      <color indexed="8"/>
      <name val="Calibri"/>
      <family val="2"/>
      <charset val="161"/>
      <scheme val="minor"/>
    </font>
    <font>
      <i/>
      <sz val="10"/>
      <color theme="0" tint="-0.34998626667073579"/>
      <name val="Calibri"/>
      <family val="2"/>
      <charset val="161"/>
      <scheme val="minor"/>
    </font>
    <font>
      <b/>
      <u/>
      <sz val="10"/>
      <color indexed="8"/>
      <name val="Calibri"/>
      <family val="2"/>
      <charset val="161"/>
      <scheme val="minor"/>
    </font>
    <font>
      <b/>
      <sz val="9"/>
      <color indexed="8"/>
      <name val="Calibri"/>
      <family val="2"/>
      <charset val="161"/>
      <scheme val="minor"/>
    </font>
    <font>
      <b/>
      <u/>
      <sz val="11"/>
      <color indexed="8"/>
      <name val="Calibri"/>
      <family val="2"/>
      <charset val="161"/>
      <scheme val="minor"/>
    </font>
    <font>
      <i/>
      <sz val="10"/>
      <color indexed="12"/>
      <name val="Calibri"/>
      <family val="2"/>
      <charset val="161"/>
      <scheme val="minor"/>
    </font>
    <font>
      <b/>
      <sz val="12"/>
      <name val="Calibri"/>
      <family val="2"/>
      <charset val="161"/>
      <scheme val="minor"/>
    </font>
    <font>
      <i/>
      <sz val="10"/>
      <color theme="1" tint="0.34998626667073579"/>
      <name val="Calibri"/>
      <family val="2"/>
      <charset val="161"/>
      <scheme val="minor"/>
    </font>
    <font>
      <b/>
      <sz val="10"/>
      <name val="Arial"/>
      <family val="2"/>
      <charset val="161"/>
    </font>
    <font>
      <sz val="9"/>
      <color indexed="8"/>
      <name val="Calibri"/>
      <family val="2"/>
      <charset val="161"/>
      <scheme val="minor"/>
    </font>
    <font>
      <i/>
      <sz val="10"/>
      <color theme="1" tint="0.249977111117893"/>
      <name val="Calibri"/>
      <family val="2"/>
      <charset val="161"/>
      <scheme val="minor"/>
    </font>
    <font>
      <b/>
      <i/>
      <sz val="10"/>
      <color theme="1" tint="0.249977111117893"/>
      <name val="Calibri"/>
      <family val="2"/>
      <charset val="161"/>
      <scheme val="minor"/>
    </font>
    <font>
      <b/>
      <sz val="12"/>
      <name val="Calibri"/>
      <family val="2"/>
      <charset val="161"/>
    </font>
    <font>
      <sz val="12"/>
      <name val="Arial Narrow"/>
      <family val="2"/>
      <charset val="161"/>
    </font>
    <font>
      <b/>
      <sz val="9"/>
      <name val="Calibri"/>
      <family val="2"/>
      <charset val="161"/>
    </font>
    <font>
      <b/>
      <u/>
      <sz val="11"/>
      <color indexed="8"/>
      <name val="Calibri"/>
      <family val="2"/>
      <charset val="161"/>
    </font>
    <font>
      <b/>
      <sz val="11"/>
      <color indexed="8"/>
      <name val="Calibri"/>
      <family val="2"/>
      <charset val="161"/>
    </font>
    <font>
      <i/>
      <sz val="10"/>
      <name val="Arial"/>
      <family val="2"/>
      <charset val="161"/>
    </font>
    <font>
      <b/>
      <u/>
      <sz val="12"/>
      <color theme="1"/>
      <name val="Arial"/>
      <family val="2"/>
      <charset val="161"/>
    </font>
    <font>
      <b/>
      <sz val="12"/>
      <color theme="1"/>
      <name val="Arial"/>
      <family val="2"/>
      <charset val="161"/>
    </font>
    <font>
      <b/>
      <vertAlign val="superscript"/>
      <sz val="11"/>
      <color theme="1"/>
      <name val="Arial"/>
      <family val="2"/>
      <charset val="161"/>
    </font>
    <font>
      <b/>
      <sz val="11"/>
      <color theme="1"/>
      <name val="Times New Roman"/>
      <family val="1"/>
      <charset val="161"/>
    </font>
    <font>
      <b/>
      <u/>
      <sz val="11"/>
      <color theme="1"/>
      <name val="Arial"/>
      <family val="2"/>
      <charset val="161"/>
    </font>
    <font>
      <sz val="10"/>
      <color theme="1"/>
      <name val="Times New Roman"/>
      <family val="1"/>
      <charset val="161"/>
    </font>
    <font>
      <sz val="10"/>
      <color theme="1"/>
      <name val="Calibri"/>
      <family val="2"/>
      <charset val="161"/>
      <scheme val="minor"/>
    </font>
    <font>
      <u/>
      <sz val="10"/>
      <color theme="1"/>
      <name val="Arial"/>
      <family val="2"/>
      <charset val="161"/>
    </font>
    <font>
      <sz val="12"/>
      <color theme="1"/>
      <name val="Times New Roman"/>
      <family val="1"/>
      <charset val="161"/>
    </font>
    <font>
      <b/>
      <sz val="9"/>
      <color theme="1"/>
      <name val="Arial"/>
      <family val="2"/>
      <charset val="161"/>
    </font>
    <font>
      <sz val="9"/>
      <color theme="1"/>
      <name val="Arial"/>
      <family val="2"/>
      <charset val="161"/>
    </font>
    <font>
      <sz val="9"/>
      <color theme="1"/>
      <name val="Calibri"/>
      <family val="2"/>
      <charset val="161"/>
      <scheme val="minor"/>
    </font>
    <font>
      <b/>
      <sz val="14"/>
      <name val="Arial"/>
      <family val="2"/>
      <charset val="161"/>
    </font>
    <font>
      <b/>
      <u/>
      <sz val="11"/>
      <name val="Arial"/>
      <family val="2"/>
      <charset val="161"/>
    </font>
    <font>
      <b/>
      <i/>
      <sz val="9"/>
      <name val="Arial"/>
      <family val="2"/>
      <charset val="161"/>
    </font>
    <font>
      <b/>
      <i/>
      <sz val="10"/>
      <name val="Arial"/>
      <family val="2"/>
      <charset val="161"/>
    </font>
    <font>
      <b/>
      <sz val="9"/>
      <name val="Arial"/>
      <family val="2"/>
      <charset val="161"/>
    </font>
    <font>
      <sz val="10"/>
      <color indexed="8"/>
      <name val="Calibri"/>
      <family val="2"/>
      <charset val="161"/>
    </font>
    <font>
      <sz val="9"/>
      <name val="Arial"/>
      <family val="2"/>
      <charset val="161"/>
    </font>
    <font>
      <i/>
      <sz val="9"/>
      <name val="Arial"/>
      <family val="2"/>
      <charset val="161"/>
    </font>
    <font>
      <i/>
      <sz val="9"/>
      <color indexed="12"/>
      <name val="Arial"/>
      <family val="2"/>
      <charset val="161"/>
    </font>
    <font>
      <sz val="10"/>
      <color indexed="62"/>
      <name val="Calibri"/>
      <family val="2"/>
      <charset val="161"/>
    </font>
    <font>
      <sz val="10"/>
      <name val="Arial"/>
      <family val="2"/>
    </font>
    <font>
      <b/>
      <i/>
      <sz val="10"/>
      <color indexed="49"/>
      <name val="Arial"/>
      <family val="2"/>
      <charset val="161"/>
    </font>
    <font>
      <sz val="10"/>
      <color indexed="49"/>
      <name val="Calibri"/>
      <family val="2"/>
      <charset val="161"/>
    </font>
    <font>
      <b/>
      <sz val="10"/>
      <color indexed="8"/>
      <name val="Calibri"/>
      <family val="2"/>
      <charset val="161"/>
    </font>
    <font>
      <sz val="9"/>
      <color indexed="8"/>
      <name val="Calibri"/>
      <family val="2"/>
      <charset val="161"/>
    </font>
    <font>
      <b/>
      <u/>
      <sz val="10"/>
      <color indexed="8"/>
      <name val="Calibri"/>
      <family val="2"/>
      <charset val="161"/>
    </font>
    <font>
      <sz val="10"/>
      <color indexed="8"/>
      <name val="Arial"/>
      <family val="2"/>
      <charset val="161"/>
    </font>
    <font>
      <b/>
      <sz val="10"/>
      <color indexed="8"/>
      <name val="Arial"/>
      <family val="2"/>
      <charset val="161"/>
    </font>
    <font>
      <b/>
      <sz val="11"/>
      <color indexed="8"/>
      <name val="Arial"/>
      <family val="2"/>
      <charset val="161"/>
    </font>
    <font>
      <b/>
      <u/>
      <sz val="10"/>
      <color indexed="8"/>
      <name val="Arial"/>
      <family val="2"/>
      <charset val="161"/>
    </font>
    <font>
      <b/>
      <u/>
      <sz val="11"/>
      <color indexed="8"/>
      <name val="Arial"/>
      <family val="2"/>
      <charset val="161"/>
    </font>
    <font>
      <i/>
      <sz val="10"/>
      <color indexed="12"/>
      <name val="Arial"/>
      <family val="2"/>
      <charset val="161"/>
    </font>
    <font>
      <i/>
      <sz val="10"/>
      <color indexed="17"/>
      <name val="Arial"/>
      <family val="2"/>
      <charset val="161"/>
    </font>
    <font>
      <sz val="10"/>
      <color indexed="17"/>
      <name val="Arial"/>
      <family val="2"/>
      <charset val="161"/>
    </font>
    <font>
      <b/>
      <i/>
      <sz val="11"/>
      <name val="Calibri"/>
      <family val="2"/>
      <charset val="161"/>
    </font>
    <font>
      <b/>
      <i/>
      <sz val="10"/>
      <color theme="1"/>
      <name val="Arial"/>
      <family val="2"/>
      <charset val="161"/>
    </font>
    <font>
      <i/>
      <sz val="11"/>
      <name val="Calibri"/>
      <family val="2"/>
      <charset val="161"/>
    </font>
    <font>
      <b/>
      <sz val="15"/>
      <name val="Arial"/>
      <family val="2"/>
      <charset val="161"/>
    </font>
    <font>
      <b/>
      <sz val="11"/>
      <name val="Arial"/>
      <family val="2"/>
      <charset val="161"/>
    </font>
    <font>
      <sz val="14"/>
      <color indexed="8"/>
      <name val="Calibri"/>
      <family val="2"/>
      <charset val="161"/>
    </font>
    <font>
      <sz val="11"/>
      <name val="Arial"/>
      <family val="2"/>
      <charset val="161"/>
    </font>
    <font>
      <b/>
      <sz val="12"/>
      <name val="Arial"/>
      <family val="2"/>
      <charset val="161"/>
    </font>
    <font>
      <b/>
      <sz val="9"/>
      <color theme="0" tint="-4.9989318521683403E-2"/>
      <name val="Arial"/>
      <family val="2"/>
      <charset val="161"/>
    </font>
    <font>
      <b/>
      <sz val="11"/>
      <color theme="1"/>
      <name val="Calibri"/>
      <family val="2"/>
      <charset val="161"/>
      <scheme val="minor"/>
    </font>
    <font>
      <sz val="9"/>
      <name val="Arial"/>
      <family val="2"/>
    </font>
    <font>
      <strike/>
      <sz val="9"/>
      <color rgb="FFFF0000"/>
      <name val="Arial"/>
      <family val="2"/>
      <charset val="161"/>
    </font>
    <font>
      <b/>
      <i/>
      <sz val="12"/>
      <name val="Calibri"/>
      <family val="2"/>
      <charset val="161"/>
      <scheme val="minor"/>
    </font>
    <font>
      <b/>
      <i/>
      <sz val="10"/>
      <color theme="1"/>
      <name val="Calibri"/>
      <family val="2"/>
      <charset val="161"/>
      <scheme val="minor"/>
    </font>
    <font>
      <b/>
      <sz val="10"/>
      <color rgb="FFFF0000"/>
      <name val="Arial"/>
      <family val="2"/>
      <charset val="161"/>
    </font>
    <font>
      <sz val="10"/>
      <color rgb="FFFF0000"/>
      <name val="Calibri"/>
      <family val="2"/>
      <charset val="161"/>
      <scheme val="minor"/>
    </font>
    <font>
      <b/>
      <i/>
      <sz val="10"/>
      <name val="Calibri"/>
      <family val="2"/>
      <charset val="161"/>
      <scheme val="minor"/>
    </font>
    <font>
      <b/>
      <u/>
      <sz val="11"/>
      <color theme="1"/>
      <name val="Calibri"/>
      <family val="2"/>
      <charset val="161"/>
      <scheme val="minor"/>
    </font>
    <font>
      <b/>
      <sz val="8"/>
      <name val="Segoe UI"/>
      <family val="2"/>
      <charset val="161"/>
    </font>
    <font>
      <b/>
      <sz val="9"/>
      <name val="Segoe UI"/>
      <family val="2"/>
      <charset val="161"/>
    </font>
    <font>
      <sz val="9"/>
      <name val="Segoe UI"/>
      <family val="2"/>
      <charset val="161"/>
    </font>
    <font>
      <b/>
      <sz val="9"/>
      <color indexed="62"/>
      <name val="Segoe UI"/>
      <family val="2"/>
      <charset val="161"/>
    </font>
    <font>
      <sz val="10"/>
      <color rgb="FF0070C0"/>
      <name val="Arial"/>
      <family val="2"/>
      <charset val="161"/>
    </font>
    <font>
      <sz val="9"/>
      <color indexed="8"/>
      <name val="Segoe UI"/>
      <family val="2"/>
      <charset val="161"/>
    </font>
    <font>
      <sz val="9"/>
      <name val="Segoe UI"/>
      <family val="2"/>
    </font>
    <font>
      <b/>
      <sz val="9"/>
      <color rgb="FFFF0000"/>
      <name val="Arial"/>
      <family val="2"/>
      <charset val="161"/>
    </font>
    <font>
      <b/>
      <u/>
      <sz val="14"/>
      <color theme="1"/>
      <name val="Calibri"/>
      <family val="2"/>
      <charset val="161"/>
      <scheme val="minor"/>
    </font>
    <font>
      <b/>
      <sz val="11"/>
      <name val="Calibri"/>
      <family val="2"/>
      <charset val="161"/>
    </font>
    <font>
      <b/>
      <sz val="10"/>
      <color rgb="FF0070C0"/>
      <name val="Arial"/>
      <family val="2"/>
      <charset val="161"/>
    </font>
    <font>
      <sz val="10"/>
      <name val="Calibri"/>
      <family val="2"/>
      <charset val="161"/>
    </font>
    <font>
      <sz val="10"/>
      <color rgb="FF000000"/>
      <name val="Arial"/>
      <family val="2"/>
      <charset val="161"/>
    </font>
    <font>
      <sz val="11"/>
      <color rgb="FF000000"/>
      <name val="Calibri"/>
      <family val="2"/>
      <charset val="161"/>
    </font>
    <font>
      <b/>
      <sz val="10"/>
      <color indexed="12"/>
      <name val="Arial"/>
      <family val="2"/>
      <charset val="161"/>
    </font>
    <font>
      <b/>
      <sz val="10"/>
      <color indexed="60"/>
      <name val="Arial"/>
      <family val="2"/>
      <charset val="161"/>
    </font>
    <font>
      <sz val="10"/>
      <color rgb="FFFF0000"/>
      <name val="Arial"/>
      <family val="2"/>
      <charset val="161"/>
    </font>
    <font>
      <b/>
      <vertAlign val="superscript"/>
      <sz val="10"/>
      <color indexed="8"/>
      <name val="Arial"/>
      <family val="2"/>
      <charset val="161"/>
    </font>
    <font>
      <sz val="10"/>
      <color indexed="60"/>
      <name val="Arial"/>
      <family val="2"/>
      <charset val="161"/>
    </font>
    <font>
      <b/>
      <sz val="10"/>
      <color indexed="10"/>
      <name val="Arial"/>
      <family val="2"/>
      <charset val="161"/>
    </font>
    <font>
      <b/>
      <i/>
      <sz val="10"/>
      <color indexed="8"/>
      <name val="Arial"/>
      <family val="2"/>
      <charset val="161"/>
    </font>
    <font>
      <i/>
      <sz val="10"/>
      <color indexed="8"/>
      <name val="Arial"/>
      <family val="2"/>
      <charset val="161"/>
    </font>
    <font>
      <sz val="11"/>
      <color theme="1"/>
      <name val="Calibri"/>
      <family val="2"/>
      <scheme val="minor"/>
    </font>
    <font>
      <b/>
      <sz val="18"/>
      <color theme="3"/>
      <name val="Cambria"/>
      <family val="2"/>
      <charset val="161"/>
      <scheme val="major"/>
    </font>
    <font>
      <b/>
      <sz val="15"/>
      <color theme="3"/>
      <name val="Calibri"/>
      <family val="2"/>
      <charset val="161"/>
      <scheme val="minor"/>
    </font>
    <font>
      <sz val="12"/>
      <name val="Calibri"/>
      <family val="2"/>
      <charset val="161"/>
      <scheme val="minor"/>
    </font>
    <font>
      <sz val="10"/>
      <color theme="0"/>
      <name val="Arial"/>
      <family val="2"/>
      <charset val="161"/>
    </font>
    <font>
      <sz val="10"/>
      <name val="MS Sans Serif"/>
      <family val="2"/>
    </font>
    <font>
      <sz val="10"/>
      <name val="Courier"/>
      <family val="3"/>
    </font>
    <font>
      <sz val="10"/>
      <name val="Courier"/>
      <family val="1"/>
      <charset val="161"/>
    </font>
    <font>
      <sz val="10"/>
      <name val="Helv"/>
    </font>
    <font>
      <sz val="10"/>
      <color indexed="8"/>
      <name val="Arial"/>
      <family val="2"/>
    </font>
    <font>
      <sz val="8"/>
      <name val="Arial"/>
      <family val="2"/>
    </font>
    <font>
      <sz val="9"/>
      <name val="Times New Roman"/>
      <family val="1"/>
    </font>
    <font>
      <sz val="10"/>
      <color indexed="12"/>
      <name val="MS Sans Serif"/>
      <family val="2"/>
    </font>
    <font>
      <sz val="7"/>
      <name val="Letter Gothic CE"/>
      <family val="3"/>
      <charset val="238"/>
    </font>
    <font>
      <sz val="11"/>
      <color indexed="8"/>
      <name val="Czcionka tekstu podstawowego"/>
      <family val="2"/>
      <charset val="238"/>
    </font>
    <font>
      <sz val="7"/>
      <name val="Arial"/>
      <family val="2"/>
    </font>
    <font>
      <sz val="11"/>
      <color indexed="9"/>
      <name val="Calibri"/>
      <family val="2"/>
      <charset val="161"/>
    </font>
    <font>
      <sz val="11"/>
      <color indexed="9"/>
      <name val="Czcionka tekstu podstawowego"/>
      <family val="2"/>
      <charset val="238"/>
    </font>
    <font>
      <u/>
      <sz val="11"/>
      <color indexed="12"/>
      <name val="Times New Roman Cyr"/>
      <charset val="204"/>
    </font>
    <font>
      <sz val="8"/>
      <name val="Tms Rmn"/>
    </font>
    <font>
      <b/>
      <sz val="10"/>
      <name val="Arial"/>
      <family val="2"/>
    </font>
    <font>
      <sz val="8"/>
      <color indexed="12"/>
      <name val="Helv"/>
    </font>
    <font>
      <sz val="10"/>
      <name val="Geneva"/>
      <family val="2"/>
    </font>
    <font>
      <b/>
      <sz val="11"/>
      <name val="Gentle Sans"/>
    </font>
    <font>
      <sz val="11"/>
      <color indexed="20"/>
      <name val="Calibri"/>
      <family val="2"/>
      <charset val="161"/>
    </font>
    <font>
      <sz val="11"/>
      <color indexed="14"/>
      <name val="Calibri"/>
      <family val="2"/>
      <charset val="161"/>
    </font>
    <font>
      <sz val="12"/>
      <name val="Tms Rmn"/>
    </font>
    <font>
      <sz val="8"/>
      <name val="SwitzerlandLight"/>
    </font>
    <font>
      <sz val="7"/>
      <name val="Times New Roman"/>
      <family val="1"/>
    </font>
    <font>
      <sz val="12"/>
      <name val="±¼¸²Ã¼"/>
      <charset val="129"/>
    </font>
    <font>
      <sz val="1"/>
      <color indexed="8"/>
      <name val="Courier"/>
      <family val="3"/>
    </font>
    <font>
      <i/>
      <sz val="1"/>
      <color indexed="8"/>
      <name val="Courier"/>
      <family val="3"/>
    </font>
    <font>
      <b/>
      <sz val="11"/>
      <color indexed="10"/>
      <name val="Calibri"/>
      <family val="2"/>
      <charset val="161"/>
    </font>
    <font>
      <b/>
      <sz val="11"/>
      <color indexed="52"/>
      <name val="Calibri"/>
      <family val="2"/>
      <charset val="161"/>
    </font>
    <font>
      <sz val="10"/>
      <name val="Arial CE"/>
      <family val="2"/>
      <charset val="238"/>
    </font>
    <font>
      <b/>
      <sz val="11"/>
      <color indexed="9"/>
      <name val="Calibri"/>
      <family val="2"/>
      <charset val="161"/>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sz val="12"/>
      <name val="Times"/>
      <family val="1"/>
    </font>
    <font>
      <b/>
      <sz val="10"/>
      <color indexed="64"/>
      <name val="Arial"/>
      <family val="2"/>
    </font>
    <font>
      <sz val="9"/>
      <name val="Times"/>
      <family val="1"/>
    </font>
    <font>
      <sz val="8"/>
      <name val="Tahoma"/>
      <family val="2"/>
    </font>
    <font>
      <sz val="10"/>
      <color indexed="14"/>
      <name val="Arial MT"/>
    </font>
    <font>
      <sz val="11"/>
      <color indexed="62"/>
      <name val="Czcionka tekstu podstawowego"/>
      <family val="2"/>
      <charset val="238"/>
    </font>
    <font>
      <b/>
      <sz val="11"/>
      <color indexed="63"/>
      <name val="Czcionka tekstu podstawowego"/>
      <family val="2"/>
      <charset val="238"/>
    </font>
    <font>
      <b/>
      <sz val="10"/>
      <color indexed="12"/>
      <name val="Arial"/>
      <family val="2"/>
    </font>
    <font>
      <b/>
      <sz val="10"/>
      <color indexed="10"/>
      <name val="Arial"/>
      <family val="2"/>
    </font>
    <font>
      <sz val="10"/>
      <color indexed="8"/>
      <name val="Arial MT"/>
    </font>
    <font>
      <b/>
      <sz val="9"/>
      <name val="Arial"/>
      <family val="2"/>
    </font>
    <font>
      <sz val="10"/>
      <name val="Times"/>
      <family val="1"/>
    </font>
    <font>
      <sz val="9"/>
      <name val="Tms Rmn"/>
    </font>
    <font>
      <sz val="11"/>
      <color indexed="17"/>
      <name val="Czcionka tekstu podstawowego"/>
      <family val="2"/>
      <charset val="238"/>
    </font>
    <font>
      <b/>
      <sz val="12"/>
      <color indexed="8"/>
      <name val="Calibri"/>
      <family val="2"/>
      <charset val="161"/>
    </font>
    <font>
      <sz val="10"/>
      <name val="Arial CE"/>
      <charset val="238"/>
    </font>
    <font>
      <b/>
      <sz val="10"/>
      <color indexed="8"/>
      <name val="Times New Roman"/>
      <family val="1"/>
    </font>
    <font>
      <sz val="12"/>
      <name val="Helv"/>
    </font>
    <font>
      <i/>
      <sz val="11"/>
      <color indexed="23"/>
      <name val="Calibri"/>
      <family val="2"/>
      <charset val="161"/>
    </font>
    <font>
      <b/>
      <sz val="12"/>
      <name val="Helv"/>
    </font>
    <font>
      <sz val="14"/>
      <name val="Helv"/>
    </font>
    <font>
      <sz val="1"/>
      <color indexed="16"/>
      <name val="Courier"/>
      <family val="3"/>
    </font>
    <font>
      <b/>
      <i/>
      <sz val="12"/>
      <name val="Gentle Sans"/>
    </font>
    <font>
      <sz val="11"/>
      <name val="Arial CE"/>
      <family val="2"/>
      <charset val="238"/>
    </font>
    <font>
      <u/>
      <sz val="10"/>
      <color indexed="20"/>
      <name val="Arial"/>
      <family val="2"/>
    </font>
    <font>
      <vertAlign val="superscript"/>
      <sz val="11"/>
      <name val="Arial"/>
      <family val="2"/>
    </font>
    <font>
      <sz val="10"/>
      <color indexed="12"/>
      <name val="Arial"/>
      <family val="2"/>
    </font>
    <font>
      <sz val="10"/>
      <color indexed="20"/>
      <name val="Arial"/>
      <family val="2"/>
    </font>
    <font>
      <sz val="10"/>
      <color indexed="14"/>
      <name val="Arial"/>
      <family val="2"/>
    </font>
    <font>
      <b/>
      <sz val="12"/>
      <name val="Times New Roman"/>
      <family val="1"/>
    </font>
    <font>
      <sz val="11"/>
      <color indexed="17"/>
      <name val="Calibri"/>
      <family val="2"/>
      <charset val="161"/>
    </font>
    <font>
      <b/>
      <sz val="12"/>
      <name val="Arial"/>
      <family val="2"/>
    </font>
    <font>
      <b/>
      <sz val="8"/>
      <color indexed="18"/>
      <name val="Arial"/>
      <family val="2"/>
    </font>
    <font>
      <b/>
      <i/>
      <sz val="16"/>
      <color indexed="8"/>
      <name val="Arial"/>
      <family val="2"/>
      <charset val="161"/>
    </font>
    <font>
      <b/>
      <sz val="18"/>
      <name val="Arial"/>
      <family val="2"/>
    </font>
    <font>
      <b/>
      <sz val="15"/>
      <color indexed="56"/>
      <name val="Calibri"/>
      <family val="2"/>
      <charset val="161"/>
    </font>
    <font>
      <b/>
      <sz val="15"/>
      <color indexed="62"/>
      <name val="Calibri"/>
      <family val="2"/>
      <charset val="161"/>
    </font>
    <font>
      <b/>
      <sz val="13"/>
      <color indexed="56"/>
      <name val="Calibri"/>
      <family val="2"/>
      <charset val="161"/>
    </font>
    <font>
      <b/>
      <sz val="13"/>
      <color indexed="62"/>
      <name val="Calibri"/>
      <family val="2"/>
      <charset val="161"/>
    </font>
    <font>
      <b/>
      <sz val="11"/>
      <color indexed="56"/>
      <name val="Calibri"/>
      <family val="2"/>
      <charset val="161"/>
    </font>
    <font>
      <b/>
      <sz val="11"/>
      <color indexed="62"/>
      <name val="Calibri"/>
      <family val="2"/>
      <charset val="161"/>
    </font>
    <font>
      <b/>
      <sz val="1"/>
      <color indexed="8"/>
      <name val="Courier"/>
      <family val="3"/>
    </font>
    <font>
      <sz val="10"/>
      <color indexed="10"/>
      <name val="Arial"/>
      <family val="2"/>
    </font>
    <font>
      <u/>
      <sz val="10"/>
      <color indexed="12"/>
      <name val="Times New Roman CE"/>
      <charset val="238"/>
    </font>
    <font>
      <u/>
      <sz val="10"/>
      <color indexed="12"/>
      <name val="Courier"/>
      <family val="3"/>
    </font>
    <font>
      <u/>
      <sz val="10"/>
      <color indexed="36"/>
      <name val="Courier"/>
      <family val="3"/>
    </font>
    <font>
      <u/>
      <sz val="5"/>
      <color indexed="12"/>
      <name val="Courier"/>
      <family val="3"/>
    </font>
    <font>
      <u/>
      <sz val="7.5"/>
      <color indexed="12"/>
      <name val="Arial"/>
      <family val="2"/>
    </font>
    <font>
      <u/>
      <sz val="11"/>
      <color indexed="12"/>
      <name val="Calibri"/>
      <family val="2"/>
    </font>
    <font>
      <u/>
      <sz val="12"/>
      <color indexed="12"/>
      <name val="Times New Roman"/>
      <family val="1"/>
    </font>
    <font>
      <u/>
      <sz val="11"/>
      <color theme="10"/>
      <name val="Calibri"/>
      <family val="2"/>
    </font>
    <font>
      <u/>
      <sz val="10"/>
      <color indexed="12"/>
      <name val="Arial"/>
      <family val="2"/>
    </font>
    <font>
      <u/>
      <sz val="10"/>
      <color theme="10"/>
      <name val="Arial"/>
      <family val="2"/>
    </font>
    <font>
      <u/>
      <sz val="10"/>
      <color theme="10"/>
      <name val="Segoe UI"/>
      <family val="2"/>
    </font>
    <font>
      <u/>
      <sz val="11"/>
      <color theme="10"/>
      <name val="Calibri"/>
      <family val="2"/>
      <charset val="161"/>
      <scheme val="minor"/>
    </font>
    <font>
      <u/>
      <sz val="11"/>
      <color theme="10"/>
      <name val="Calibri"/>
      <family val="2"/>
      <charset val="161"/>
    </font>
    <font>
      <u/>
      <sz val="10"/>
      <color indexed="36"/>
      <name val="Arial"/>
      <family val="2"/>
    </font>
    <font>
      <sz val="10"/>
      <name val="Times Armenian"/>
    </font>
    <font>
      <sz val="11"/>
      <color indexed="62"/>
      <name val="Calibri"/>
      <family val="2"/>
      <charset val="161"/>
    </font>
    <font>
      <u/>
      <sz val="11"/>
      <color indexed="36"/>
      <name val="Times New Roman Cyr"/>
      <charset val="204"/>
    </font>
    <font>
      <u/>
      <sz val="10"/>
      <color indexed="36"/>
      <name val="Arial Tur"/>
      <charset val="162"/>
    </font>
    <font>
      <sz val="11"/>
      <color indexed="52"/>
      <name val="Czcionka tekstu podstawowego"/>
      <family val="2"/>
      <charset val="238"/>
    </font>
    <font>
      <b/>
      <sz val="11"/>
      <color indexed="9"/>
      <name val="Czcionka tekstu podstawowego"/>
      <family val="2"/>
      <charset val="238"/>
    </font>
    <font>
      <u/>
      <sz val="10"/>
      <color indexed="12"/>
      <name val="Arial Tur"/>
      <charset val="162"/>
    </font>
    <font>
      <sz val="10"/>
      <name val="CTimesRoman"/>
      <family val="2"/>
    </font>
    <font>
      <u/>
      <sz val="7.5"/>
      <color indexed="12"/>
      <name val="Tms Rmn"/>
    </font>
    <font>
      <u/>
      <sz val="7.5"/>
      <color indexed="36"/>
      <name val="Tms Rmn"/>
    </font>
    <font>
      <u/>
      <sz val="10"/>
      <color indexed="12"/>
      <name val="MS Sans Serif"/>
      <family val="2"/>
    </font>
    <font>
      <sz val="11"/>
      <color indexed="52"/>
      <name val="Calibri"/>
      <family val="2"/>
      <charset val="161"/>
    </font>
    <font>
      <sz val="11"/>
      <color indexed="10"/>
      <name val="Calibri"/>
      <family val="2"/>
      <charset val="161"/>
    </font>
    <font>
      <sz val="10"/>
      <color indexed="48"/>
      <name val="Arial"/>
      <family val="2"/>
    </font>
    <font>
      <sz val="8"/>
      <color indexed="8"/>
      <name val="Helv"/>
    </font>
    <font>
      <b/>
      <sz val="11"/>
      <name val="Times New Roman"/>
      <family val="1"/>
    </font>
    <font>
      <u/>
      <sz val="10"/>
      <color indexed="36"/>
      <name val="Times New Roman CE"/>
      <charset val="238"/>
    </font>
    <font>
      <sz val="10"/>
      <name val="Arial CE"/>
    </font>
    <font>
      <u/>
      <sz val="10"/>
      <name val="Times New Roman"/>
      <family val="1"/>
    </font>
    <font>
      <b/>
      <sz val="14"/>
      <color indexed="8"/>
      <name val="Calibri"/>
      <family val="2"/>
      <charset val="161"/>
    </font>
    <font>
      <sz val="12"/>
      <name val="Times New Roman"/>
      <family val="1"/>
    </font>
    <font>
      <b/>
      <sz val="10"/>
      <color indexed="8"/>
      <name val="Arial MT"/>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161"/>
    </font>
    <font>
      <sz val="11"/>
      <color indexed="19"/>
      <name val="Calibri"/>
      <family val="2"/>
      <charset val="161"/>
    </font>
    <font>
      <sz val="11"/>
      <color indexed="60"/>
      <name val="Czcionka tekstu podstawowego"/>
      <family val="2"/>
      <charset val="238"/>
    </font>
    <font>
      <sz val="7"/>
      <name val="Small Fonts"/>
      <family val="2"/>
    </font>
    <font>
      <sz val="12"/>
      <name val="Arial"/>
      <family val="2"/>
    </font>
    <font>
      <sz val="10"/>
      <name val="Times New Roman CE"/>
      <charset val="238"/>
    </font>
    <font>
      <sz val="10"/>
      <name val="Tms Rmn"/>
    </font>
    <font>
      <sz val="10"/>
      <color indexed="64"/>
      <name val="Arial"/>
      <family val="2"/>
    </font>
    <font>
      <sz val="11"/>
      <name val="Tms Rmn"/>
    </font>
    <font>
      <sz val="12"/>
      <color theme="1"/>
      <name val="Calibri"/>
      <family val="2"/>
      <scheme val="minor"/>
    </font>
    <font>
      <sz val="10"/>
      <color theme="1"/>
      <name val="Times New Roman"/>
      <family val="2"/>
    </font>
    <font>
      <sz val="11"/>
      <name val="Times New Roman"/>
      <family val="1"/>
    </font>
    <font>
      <sz val="10"/>
      <name val="Segoe UI"/>
      <family val="2"/>
    </font>
    <font>
      <sz val="8"/>
      <name val="Times New Roman"/>
      <family val="1"/>
    </font>
    <font>
      <sz val="10"/>
      <name val="Arial"/>
      <family val="2"/>
      <charset val="204"/>
    </font>
    <font>
      <sz val="11"/>
      <color rgb="FF000000"/>
      <name val="Calibri"/>
      <family val="2"/>
      <scheme val="minor"/>
    </font>
    <font>
      <sz val="12"/>
      <name val="Arial Greek"/>
      <charset val="161"/>
    </font>
    <font>
      <sz val="12"/>
      <name val="Times New Roman Greek"/>
      <charset val="161"/>
    </font>
    <font>
      <sz val="10"/>
      <color rgb="FF000000"/>
      <name val="Times New Roman"/>
      <family val="1"/>
    </font>
    <font>
      <sz val="10"/>
      <color indexed="8"/>
      <name val="Times New Roman"/>
      <family val="1"/>
    </font>
    <font>
      <sz val="10"/>
      <name val="MS Sans Serif"/>
      <family val="2"/>
      <charset val="161"/>
    </font>
    <font>
      <sz val="10"/>
      <name val="Courier New"/>
      <family val="3"/>
      <charset val="161"/>
    </font>
    <font>
      <sz val="10"/>
      <name val="Times New Roman CE"/>
    </font>
    <font>
      <i/>
      <sz val="10"/>
      <name val="Helv"/>
    </font>
    <font>
      <sz val="14"/>
      <name val="Times New Roman CE"/>
      <charset val="238"/>
    </font>
    <font>
      <b/>
      <sz val="11"/>
      <color indexed="52"/>
      <name val="Czcionka tekstu podstawowego"/>
      <family val="2"/>
      <charset val="238"/>
    </font>
    <font>
      <sz val="10"/>
      <name val="TimesET"/>
    </font>
    <font>
      <b/>
      <sz val="11"/>
      <color indexed="63"/>
      <name val="Calibri"/>
      <family val="2"/>
      <charset val="161"/>
    </font>
    <font>
      <sz val="12"/>
      <name val="HellasAlla"/>
      <family val="1"/>
    </font>
    <font>
      <sz val="10"/>
      <color indexed="16"/>
      <name val="Arial"/>
      <family val="2"/>
    </font>
    <font>
      <b/>
      <sz val="8"/>
      <name val="Times New Roman"/>
      <family val="1"/>
    </font>
    <font>
      <b/>
      <i/>
      <sz val="8"/>
      <name val="Times New Roman"/>
      <family val="1"/>
    </font>
    <font>
      <b/>
      <sz val="9"/>
      <name val="Times New Roman"/>
      <family val="1"/>
    </font>
    <font>
      <sz val="8.5"/>
      <name val="Times"/>
      <family val="1"/>
    </font>
    <font>
      <sz val="8.5"/>
      <name val="Times New Roman"/>
      <family val="1"/>
    </font>
    <font>
      <b/>
      <sz val="10"/>
      <name val="MS Sans Serif"/>
      <family val="2"/>
    </font>
    <font>
      <sz val="10"/>
      <color indexed="10"/>
      <name val="MS Sans Serif"/>
      <family val="2"/>
    </font>
    <font>
      <sz val="8"/>
      <name val="Helv"/>
    </font>
    <font>
      <b/>
      <i/>
      <u/>
      <sz val="11"/>
      <color indexed="8"/>
      <name val="Arial"/>
      <family val="2"/>
      <charset val="161"/>
    </font>
    <font>
      <i/>
      <sz val="12"/>
      <name val="Gentle Sans"/>
    </font>
    <font>
      <sz val="9"/>
      <name val="Gentle Sans"/>
    </font>
    <font>
      <sz val="9"/>
      <name val="Gentle Sans Light"/>
    </font>
    <font>
      <b/>
      <sz val="11"/>
      <color indexed="18"/>
      <name val="Arial"/>
      <family val="2"/>
    </font>
    <font>
      <b/>
      <i/>
      <sz val="11"/>
      <color indexed="18"/>
      <name val="Arial"/>
      <family val="2"/>
    </font>
    <font>
      <b/>
      <sz val="10"/>
      <color indexed="8"/>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b/>
      <sz val="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sz val="8"/>
      <name val="Helvetica"/>
      <family val="2"/>
    </font>
    <font>
      <b/>
      <sz val="10"/>
      <name val="Tms Rmn"/>
      <family val="1"/>
    </font>
    <font>
      <sz val="10"/>
      <color indexed="17"/>
      <name val="Arial"/>
      <family val="2"/>
    </font>
    <font>
      <b/>
      <sz val="11"/>
      <color indexed="8"/>
      <name val="Czcionka tekstu podstawowego"/>
      <family val="2"/>
      <charset val="238"/>
    </font>
    <font>
      <sz val="10"/>
      <name val="Gentle Sans"/>
    </font>
    <font>
      <i/>
      <sz val="11"/>
      <color indexed="23"/>
      <name val="Czcionka tekstu podstawowego"/>
      <family val="2"/>
      <charset val="238"/>
    </font>
    <font>
      <sz val="11"/>
      <color indexed="10"/>
      <name val="Czcionka tekstu podstawowego"/>
      <family val="2"/>
      <charset val="238"/>
    </font>
    <font>
      <i/>
      <sz val="8"/>
      <name val="Tms Rmn"/>
    </font>
    <font>
      <b/>
      <sz val="8"/>
      <color indexed="8"/>
      <name val="Tahoma"/>
      <family val="2"/>
      <charset val="204"/>
    </font>
    <font>
      <b/>
      <i/>
      <u/>
      <sz val="8"/>
      <color indexed="8"/>
      <name val="Tahoma"/>
      <family val="2"/>
      <charset val="204"/>
    </font>
    <font>
      <b/>
      <u/>
      <sz val="8"/>
      <color indexed="8"/>
      <name val="Tahoma"/>
      <family val="2"/>
      <charset val="204"/>
    </font>
    <font>
      <b/>
      <sz val="14"/>
      <color indexed="8"/>
      <name val="CG Times (WN)"/>
    </font>
    <font>
      <b/>
      <sz val="18"/>
      <color indexed="56"/>
      <name val="Cambria"/>
      <family val="2"/>
      <charset val="161"/>
    </font>
    <font>
      <b/>
      <sz val="18"/>
      <color indexed="62"/>
      <name val="Cambria"/>
      <family val="2"/>
      <charset val="161"/>
    </font>
    <font>
      <b/>
      <sz val="8"/>
      <name val="Tms Rmn"/>
    </font>
    <font>
      <b/>
      <sz val="10"/>
      <color indexed="9"/>
      <name val="Arial MT"/>
    </font>
    <font>
      <sz val="10"/>
      <name val="New Baskerville"/>
    </font>
    <font>
      <b/>
      <sz val="18"/>
      <color indexed="56"/>
      <name val="Cambria"/>
      <family val="2"/>
      <charset val="238"/>
    </font>
    <font>
      <b/>
      <sz val="10"/>
      <name val="Times New Roman"/>
      <family val="1"/>
    </font>
    <font>
      <b/>
      <i/>
      <sz val="10"/>
      <name val="Times New Roman"/>
      <family val="1"/>
    </font>
    <font>
      <sz val="12"/>
      <name val="Comic Sans MS"/>
      <family val="4"/>
    </font>
    <font>
      <vertAlign val="superscript"/>
      <sz val="9"/>
      <color indexed="8"/>
      <name val="Times New Roman"/>
      <family val="1"/>
    </font>
    <font>
      <sz val="9"/>
      <color indexed="8"/>
      <name val="Times New Roman"/>
      <family val="1"/>
    </font>
    <font>
      <sz val="12"/>
      <color indexed="8"/>
      <name val="Calibri"/>
      <family val="2"/>
      <charset val="161"/>
    </font>
    <font>
      <sz val="10"/>
      <color indexed="62"/>
      <name val="Arial"/>
      <family val="2"/>
    </font>
    <font>
      <b/>
      <sz val="18"/>
      <name val="Arial CE"/>
      <family val="2"/>
      <charset val="238"/>
    </font>
    <font>
      <b/>
      <sz val="12"/>
      <name val="Arial CE"/>
      <family val="2"/>
      <charset val="238"/>
    </font>
    <font>
      <sz val="11"/>
      <color indexed="20"/>
      <name val="Czcionka tekstu podstawowego"/>
      <family val="2"/>
      <charset val="238"/>
    </font>
    <font>
      <sz val="11"/>
      <color rgb="FF000000"/>
      <name val="Calibri"/>
      <family val="2"/>
      <charset val="161"/>
      <scheme val="minor"/>
    </font>
    <font>
      <sz val="12"/>
      <color theme="1"/>
      <name val="Arial Narrow"/>
      <family val="2"/>
      <charset val="161"/>
    </font>
    <font>
      <sz val="12"/>
      <name val="HellasAlla"/>
    </font>
    <font>
      <sz val="12"/>
      <color theme="1"/>
      <name val="Times New Roman"/>
      <family val="2"/>
      <charset val="161"/>
    </font>
    <font>
      <u/>
      <sz val="10"/>
      <color theme="10"/>
      <name val="Arial"/>
      <family val="2"/>
      <charset val="161"/>
    </font>
    <font>
      <u/>
      <sz val="7.5"/>
      <color indexed="12"/>
      <name val="Arial"/>
      <family val="2"/>
      <charset val="161"/>
    </font>
    <font>
      <u/>
      <sz val="7.5"/>
      <color theme="10"/>
      <name val="Arial"/>
      <family val="2"/>
      <charset val="161"/>
    </font>
    <font>
      <u/>
      <sz val="10"/>
      <color indexed="12"/>
      <name val="Arial Cyr"/>
      <charset val="204"/>
    </font>
    <font>
      <sz val="12"/>
      <color indexed="24"/>
      <name val="Modern"/>
      <family val="3"/>
      <charset val="255"/>
    </font>
    <font>
      <b/>
      <sz val="18"/>
      <color indexed="24"/>
      <name val="Modern"/>
      <family val="3"/>
      <charset val="255"/>
    </font>
    <font>
      <b/>
      <sz val="12"/>
      <color indexed="24"/>
      <name val="Modern"/>
      <family val="3"/>
      <charset val="255"/>
    </font>
    <font>
      <u/>
      <sz val="10"/>
      <color indexed="36"/>
      <name val="Arial Cyr"/>
      <charset val="204"/>
    </font>
    <font>
      <sz val="10"/>
      <name val="Arial Cyr"/>
    </font>
    <font>
      <b/>
      <sz val="10"/>
      <name val="Arial Cyr"/>
      <charset val="204"/>
    </font>
    <font>
      <sz val="10"/>
      <name val="Arial Cyr"/>
      <charset val="204"/>
    </font>
    <font>
      <sz val="11"/>
      <color indexed="8"/>
      <name val="Arial"/>
      <family val="2"/>
      <charset val="161"/>
    </font>
    <font>
      <i/>
      <sz val="11"/>
      <color indexed="12"/>
      <name val="Arial"/>
      <family val="2"/>
      <charset val="161"/>
    </font>
    <font>
      <b/>
      <i/>
      <sz val="11"/>
      <name val="Arial"/>
      <family val="2"/>
      <charset val="161"/>
    </font>
    <font>
      <sz val="11"/>
      <name val="Calibri"/>
      <family val="2"/>
      <charset val="161"/>
      <scheme val="minor"/>
    </font>
    <font>
      <b/>
      <sz val="11"/>
      <color theme="1"/>
      <name val="Arial Narrow"/>
      <family val="2"/>
      <charset val="161"/>
    </font>
    <font>
      <sz val="10"/>
      <color indexed="62"/>
      <name val="Arial"/>
      <family val="2"/>
      <charset val="161"/>
    </font>
    <font>
      <sz val="10"/>
      <color indexed="49"/>
      <name val="Arial"/>
      <family val="2"/>
      <charset val="161"/>
    </font>
    <font>
      <sz val="9"/>
      <color indexed="8"/>
      <name val="Arial"/>
      <family val="2"/>
      <charset val="161"/>
    </font>
    <font>
      <b/>
      <sz val="11"/>
      <color rgb="FFC00000"/>
      <name val="Arial Narrow"/>
      <family val="2"/>
      <charset val="161"/>
    </font>
    <font>
      <b/>
      <sz val="11"/>
      <color theme="0"/>
      <name val="Arial"/>
      <family val="2"/>
      <charset val="161"/>
    </font>
    <font>
      <sz val="12"/>
      <color theme="1"/>
      <name val="Calibri"/>
      <family val="2"/>
      <charset val="161"/>
      <scheme val="minor"/>
    </font>
    <font>
      <u/>
      <sz val="10"/>
      <color theme="1"/>
      <name val="Calibri"/>
      <family val="2"/>
      <charset val="161"/>
      <scheme val="minor"/>
    </font>
    <font>
      <b/>
      <sz val="12"/>
      <color theme="1"/>
      <name val="Calibri"/>
      <family val="2"/>
      <charset val="161"/>
      <scheme val="minor"/>
    </font>
    <font>
      <b/>
      <vertAlign val="superscript"/>
      <sz val="11"/>
      <color theme="1"/>
      <name val="Calibri"/>
      <family val="2"/>
      <charset val="161"/>
      <scheme val="minor"/>
    </font>
    <font>
      <b/>
      <u/>
      <sz val="12"/>
      <color theme="1"/>
      <name val="Calibri"/>
      <family val="2"/>
      <charset val="161"/>
      <scheme val="minor"/>
    </font>
    <font>
      <b/>
      <sz val="10"/>
      <name val="Calibri"/>
      <family val="2"/>
      <charset val="161"/>
    </font>
    <font>
      <i/>
      <sz val="11"/>
      <name val="Arial"/>
      <family val="2"/>
      <charset val="161"/>
    </font>
    <font>
      <sz val="11"/>
      <name val="Calibri"/>
      <family val="2"/>
      <charset val="161"/>
    </font>
    <font>
      <b/>
      <sz val="14"/>
      <name val="Arial Narrow"/>
      <family val="2"/>
      <charset val="161"/>
    </font>
    <font>
      <sz val="12"/>
      <color indexed="8"/>
      <name val="Calibri"/>
      <family val="2"/>
      <charset val="161"/>
      <scheme val="minor"/>
    </font>
    <font>
      <sz val="14"/>
      <name val="Arial Narrow"/>
      <family val="2"/>
      <charset val="161"/>
    </font>
    <font>
      <i/>
      <sz val="14"/>
      <name val="Arial Narrow"/>
      <family val="2"/>
      <charset val="161"/>
    </font>
    <font>
      <b/>
      <sz val="14"/>
      <color rgb="FF0070C0"/>
      <name val="Arial Narrow"/>
      <family val="2"/>
      <charset val="161"/>
    </font>
    <font>
      <i/>
      <sz val="8"/>
      <color theme="0" tint="-0.499984740745262"/>
      <name val="Segoe UI"/>
      <family val="2"/>
      <charset val="161"/>
    </font>
    <font>
      <i/>
      <sz val="11"/>
      <color theme="1"/>
      <name val="Calibri"/>
      <family val="2"/>
      <charset val="161"/>
      <scheme val="minor"/>
    </font>
    <font>
      <i/>
      <sz val="9"/>
      <name val="Segoe UI"/>
      <family val="2"/>
      <charset val="161"/>
    </font>
    <font>
      <b/>
      <sz val="11"/>
      <color indexed="8"/>
      <name val="Segoe UI"/>
      <family val="2"/>
      <charset val="161"/>
    </font>
    <font>
      <b/>
      <sz val="9"/>
      <name val="Segoe UI"/>
      <family val="2"/>
    </font>
    <font>
      <b/>
      <i/>
      <sz val="10"/>
      <color theme="2" tint="-0.499984740745262"/>
      <name val="Calibri"/>
      <family val="2"/>
      <charset val="161"/>
      <scheme val="minor"/>
    </font>
    <font>
      <b/>
      <sz val="10"/>
      <color theme="2" tint="-0.499984740745262"/>
      <name val="Calibri"/>
      <family val="2"/>
      <charset val="161"/>
      <scheme val="minor"/>
    </font>
    <font>
      <i/>
      <sz val="10"/>
      <color theme="0" tint="-0.499984740745262"/>
      <name val="Calibri"/>
      <family val="2"/>
      <charset val="161"/>
      <scheme val="minor"/>
    </font>
    <font>
      <i/>
      <sz val="10"/>
      <color theme="1"/>
      <name val="Arial"/>
      <family val="2"/>
      <charset val="161"/>
    </font>
    <font>
      <i/>
      <sz val="11"/>
      <color theme="0"/>
      <name val="Arial"/>
      <family val="2"/>
      <charset val="161"/>
    </font>
    <font>
      <b/>
      <sz val="11"/>
      <color rgb="FFFF0000"/>
      <name val="Arial"/>
      <family val="2"/>
      <charset val="161"/>
    </font>
    <font>
      <b/>
      <vertAlign val="superscript"/>
      <sz val="14"/>
      <color theme="0"/>
      <name val="Arial"/>
      <family val="2"/>
      <charset val="161"/>
    </font>
    <font>
      <i/>
      <sz val="9"/>
      <color rgb="FF0070C0"/>
      <name val="Calibri"/>
      <family val="2"/>
      <charset val="161"/>
      <scheme val="minor"/>
    </font>
    <font>
      <i/>
      <vertAlign val="superscript"/>
      <sz val="14"/>
      <color rgb="FF0070C0"/>
      <name val="Calibri"/>
      <family val="2"/>
      <charset val="161"/>
      <scheme val="minor"/>
    </font>
    <font>
      <b/>
      <sz val="9"/>
      <color rgb="FF002060"/>
      <name val="Calibri"/>
      <family val="2"/>
      <charset val="161"/>
    </font>
    <font>
      <b/>
      <sz val="9"/>
      <name val="Calibri"/>
      <family val="2"/>
      <charset val="161"/>
      <scheme val="minor"/>
    </font>
    <font>
      <i/>
      <sz val="12"/>
      <name val="Arial"/>
      <family val="2"/>
      <charset val="161"/>
    </font>
    <font>
      <sz val="18"/>
      <name val="Arial Black"/>
      <family val="2"/>
      <charset val="161"/>
    </font>
    <font>
      <b/>
      <sz val="8"/>
      <name val="Arial"/>
      <family val="2"/>
      <charset val="161"/>
    </font>
    <font>
      <sz val="10"/>
      <color rgb="FF002060"/>
      <name val="Arial Narrow"/>
      <family val="2"/>
      <charset val="161"/>
    </font>
    <font>
      <sz val="10"/>
      <color theme="1"/>
      <name val="Arial Narrow"/>
      <family val="2"/>
      <charset val="161"/>
    </font>
    <font>
      <vertAlign val="superscript"/>
      <sz val="14"/>
      <color rgb="FF002060"/>
      <name val="Arial Narrow"/>
      <family val="2"/>
      <charset val="161"/>
    </font>
    <font>
      <vertAlign val="superscript"/>
      <sz val="10"/>
      <color rgb="FF002060"/>
      <name val="Arial Narrow"/>
      <family val="2"/>
      <charset val="161"/>
    </font>
    <font>
      <b/>
      <sz val="10"/>
      <color rgb="FF002060"/>
      <name val="Arial Narrow"/>
      <family val="2"/>
      <charset val="161"/>
    </font>
    <font>
      <b/>
      <sz val="14"/>
      <color rgb="FF002060"/>
      <name val="Calibri"/>
      <family val="2"/>
      <charset val="161"/>
    </font>
    <font>
      <sz val="13"/>
      <color rgb="FF002060"/>
      <name val="Calibri"/>
      <family val="2"/>
      <charset val="161"/>
      <scheme val="minor"/>
    </font>
    <font>
      <vertAlign val="superscript"/>
      <sz val="13"/>
      <color rgb="FF002060"/>
      <name val="Calibri"/>
      <family val="2"/>
      <charset val="161"/>
      <scheme val="minor"/>
    </font>
    <font>
      <sz val="12"/>
      <color rgb="FF002060"/>
      <name val="Calibri"/>
      <family val="2"/>
      <charset val="161"/>
      <scheme val="minor"/>
    </font>
    <font>
      <b/>
      <sz val="12"/>
      <color rgb="FF002060"/>
      <name val="Calibri"/>
      <family val="2"/>
      <charset val="161"/>
      <scheme val="minor"/>
    </font>
    <font>
      <b/>
      <sz val="8"/>
      <color rgb="FF002060"/>
      <name val="Calibri"/>
      <family val="2"/>
      <charset val="161"/>
    </font>
    <font>
      <b/>
      <sz val="12"/>
      <color rgb="FF002060"/>
      <name val="Calibri"/>
      <family val="2"/>
      <charset val="161"/>
    </font>
    <font>
      <b/>
      <sz val="11"/>
      <color rgb="FF002060"/>
      <name val="Cambria"/>
      <family val="1"/>
      <charset val="161"/>
    </font>
    <font>
      <sz val="10"/>
      <color rgb="FF002060"/>
      <name val="Arial"/>
      <family val="2"/>
      <charset val="161"/>
    </font>
    <font>
      <sz val="10"/>
      <color rgb="FF002060"/>
      <name val="Cambria"/>
      <family val="1"/>
      <charset val="161"/>
    </font>
    <font>
      <b/>
      <sz val="10"/>
      <color rgb="FF002060"/>
      <name val="Arial"/>
      <family val="2"/>
      <charset val="161"/>
    </font>
    <font>
      <b/>
      <u/>
      <sz val="12"/>
      <color rgb="FF002060"/>
      <name val="Calibri"/>
      <family val="2"/>
      <charset val="161"/>
    </font>
    <font>
      <sz val="12"/>
      <color rgb="FF002060"/>
      <name val="Calibri"/>
      <family val="2"/>
      <charset val="161"/>
    </font>
    <font>
      <sz val="12"/>
      <name val="Calibri"/>
      <family val="2"/>
      <charset val="161"/>
    </font>
    <font>
      <b/>
      <sz val="8"/>
      <color rgb="FF002060"/>
      <name val="Arial Narrow"/>
      <family val="2"/>
      <charset val="161"/>
    </font>
    <font>
      <i/>
      <sz val="8"/>
      <color rgb="FF002060"/>
      <name val="Arial Narrow"/>
      <family val="2"/>
      <charset val="161"/>
    </font>
    <font>
      <u/>
      <sz val="12"/>
      <color rgb="FF002060"/>
      <name val="Calibri"/>
      <family val="2"/>
      <charset val="161"/>
    </font>
    <font>
      <b/>
      <u/>
      <sz val="11"/>
      <color rgb="FF002060"/>
      <name val="Calibri"/>
      <family val="2"/>
      <charset val="161"/>
    </font>
    <font>
      <u/>
      <vertAlign val="superscript"/>
      <sz val="14"/>
      <color rgb="FF002060"/>
      <name val="Calibri"/>
      <family val="2"/>
      <charset val="161"/>
    </font>
    <font>
      <sz val="8"/>
      <color rgb="FF002060"/>
      <name val="Arial Narrow"/>
      <family val="2"/>
      <charset val="161"/>
    </font>
    <font>
      <vertAlign val="superscript"/>
      <sz val="12"/>
      <color rgb="FF002060"/>
      <name val="Arial Narrow"/>
      <family val="2"/>
      <charset val="161"/>
    </font>
    <font>
      <vertAlign val="superscript"/>
      <sz val="8"/>
      <color rgb="FF002060"/>
      <name val="Arial Narrow"/>
      <family val="2"/>
      <charset val="161"/>
    </font>
    <font>
      <b/>
      <vertAlign val="superscript"/>
      <sz val="12"/>
      <color rgb="FF002060"/>
      <name val="Calibri"/>
      <family val="2"/>
      <charset val="161"/>
      <scheme val="minor"/>
    </font>
    <font>
      <b/>
      <sz val="6"/>
      <color theme="1"/>
      <name val="Calibri"/>
      <family val="2"/>
      <charset val="161"/>
      <scheme val="minor"/>
    </font>
    <font>
      <b/>
      <sz val="9"/>
      <color theme="1"/>
      <name val="Calibri"/>
      <family val="2"/>
      <charset val="161"/>
      <scheme val="minor"/>
    </font>
    <font>
      <b/>
      <vertAlign val="superscript"/>
      <sz val="9"/>
      <color theme="1"/>
      <name val="Calibri"/>
      <family val="2"/>
      <charset val="161"/>
      <scheme val="minor"/>
    </font>
    <font>
      <b/>
      <i/>
      <sz val="8"/>
      <color theme="1"/>
      <name val="Calibri"/>
      <family val="2"/>
      <charset val="161"/>
      <scheme val="minor"/>
    </font>
    <font>
      <sz val="7"/>
      <color theme="1"/>
      <name val="Calibri"/>
      <family val="2"/>
      <charset val="161"/>
      <scheme val="minor"/>
    </font>
    <font>
      <b/>
      <sz val="7"/>
      <color theme="1"/>
      <name val="Calibri"/>
      <family val="2"/>
      <charset val="161"/>
      <scheme val="minor"/>
    </font>
    <font>
      <b/>
      <u/>
      <sz val="10"/>
      <color theme="1"/>
      <name val="Calibri"/>
      <family val="2"/>
      <charset val="161"/>
      <scheme val="minor"/>
    </font>
    <font>
      <sz val="12"/>
      <color theme="1"/>
      <name val="Calibri"/>
      <family val="2"/>
      <charset val="161"/>
    </font>
    <font>
      <b/>
      <sz val="14"/>
      <name val="Calibri"/>
      <family val="2"/>
      <charset val="161"/>
      <scheme val="minor"/>
    </font>
    <font>
      <b/>
      <sz val="11"/>
      <color rgb="FFFF0000"/>
      <name val="Arial Narrow"/>
      <family val="2"/>
      <charset val="161"/>
    </font>
  </fonts>
  <fills count="10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249977111117893"/>
        <bgColor indexed="64"/>
      </patternFill>
    </fill>
    <fill>
      <patternFill patternType="solid">
        <fgColor theme="4" tint="-0.249977111117893"/>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indexed="26"/>
        <bgColor indexed="64"/>
      </patternFill>
    </fill>
    <fill>
      <patternFill patternType="solid">
        <fgColor theme="2" tint="-9.9978637043366805E-2"/>
        <bgColor indexed="64"/>
      </patternFill>
    </fill>
    <fill>
      <patternFill patternType="solid">
        <fgColor indexed="43"/>
        <bgColor indexed="64"/>
      </patternFill>
    </fill>
    <fill>
      <patternFill patternType="solid">
        <fgColor indexed="42"/>
        <bgColor indexed="64"/>
      </patternFill>
    </fill>
    <fill>
      <patternFill patternType="solid">
        <fgColor indexed="16"/>
        <bgColor indexed="64"/>
      </patternFill>
    </fill>
    <fill>
      <patternFill patternType="solid">
        <fgColor theme="5" tint="-0.249977111117893"/>
        <bgColor indexed="64"/>
      </patternFill>
    </fill>
    <fill>
      <patternFill patternType="solid">
        <fgColor rgb="FFFF0000"/>
        <bgColor indexed="64"/>
      </patternFill>
    </fill>
    <fill>
      <patternFill patternType="solid">
        <fgColor rgb="FF99FF99"/>
        <bgColor indexed="64"/>
      </patternFill>
    </fill>
    <fill>
      <patternFill patternType="solid">
        <fgColor rgb="FFC3FBAF"/>
        <bgColor indexed="64"/>
      </patternFill>
    </fill>
    <fill>
      <patternFill patternType="solid">
        <fgColor theme="0"/>
        <bgColor rgb="FF000000"/>
      </patternFill>
    </fill>
    <fill>
      <patternFill patternType="solid">
        <fgColor rgb="FFFFFF99"/>
        <bgColor rgb="FF000000"/>
      </patternFill>
    </fill>
    <fill>
      <patternFill patternType="solid">
        <fgColor rgb="FFBFBFBF"/>
        <bgColor rgb="FF000000"/>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darkGray">
        <fgColor indexed="22"/>
      </patternFill>
    </fill>
    <fill>
      <patternFill patternType="solid">
        <fgColor indexed="34"/>
        <bgColor indexed="64"/>
      </patternFill>
    </fill>
    <fill>
      <patternFill patternType="lightUp">
        <fgColor indexed="9"/>
        <bgColor indexed="27"/>
      </patternFill>
    </fill>
    <fill>
      <patternFill patternType="lightUp">
        <fgColor indexed="9"/>
        <bgColor indexed="26"/>
      </patternFill>
    </fill>
    <fill>
      <patternFill patternType="solid">
        <fgColor indexed="19"/>
      </patternFill>
    </fill>
    <fill>
      <patternFill patternType="solid">
        <fgColor indexed="13"/>
      </patternFill>
    </fill>
    <fill>
      <patternFill patternType="solid">
        <fgColor indexed="27"/>
        <bgColor indexed="8"/>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solid">
        <fgColor indexed="50"/>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40"/>
      </patternFill>
    </fill>
    <fill>
      <patternFill patternType="solid">
        <fgColor indexed="41"/>
      </patternFill>
    </fill>
    <fill>
      <patternFill patternType="solid">
        <fgColor indexed="20"/>
      </patternFill>
    </fill>
    <fill>
      <patternFill patternType="solid">
        <fgColor rgb="FFD8D8D8"/>
        <bgColor indexed="64"/>
      </patternFill>
    </fill>
    <fill>
      <patternFill patternType="solid">
        <fgColor theme="0" tint="-0.34998626667073579"/>
        <bgColor indexed="64"/>
      </patternFill>
    </fill>
    <fill>
      <patternFill patternType="solid">
        <fgColor rgb="FFE7E2EE"/>
        <bgColor indexed="64"/>
      </patternFill>
    </fill>
    <fill>
      <patternFill patternType="solid">
        <fgColor theme="4" tint="0.59999389629810485"/>
        <bgColor indexed="64"/>
      </patternFill>
    </fill>
    <fill>
      <patternFill patternType="solid">
        <fgColor rgb="FFCCFFFF"/>
        <bgColor indexed="64"/>
      </patternFill>
    </fill>
    <fill>
      <patternFill patternType="solid">
        <fgColor theme="0" tint="-0.249977111117893"/>
        <bgColor indexed="64"/>
      </patternFill>
    </fill>
    <fill>
      <patternFill patternType="solid">
        <fgColor theme="4" tint="0.39997558519241921"/>
        <bgColor indexed="64"/>
      </patternFill>
    </fill>
  </fills>
  <borders count="277">
    <border>
      <left/>
      <right/>
      <top/>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theme="3" tint="0.39994506668294322"/>
      </left>
      <right/>
      <top style="thick">
        <color theme="3" tint="0.39994506668294322"/>
      </top>
      <bottom style="thick">
        <color theme="3" tint="0.39994506668294322"/>
      </bottom>
      <diagonal/>
    </border>
    <border>
      <left/>
      <right/>
      <top style="thick">
        <color theme="3" tint="0.39994506668294322"/>
      </top>
      <bottom style="thick">
        <color theme="3" tint="0.39994506668294322"/>
      </bottom>
      <diagonal/>
    </border>
    <border>
      <left/>
      <right style="thick">
        <color theme="3" tint="0.39994506668294322"/>
      </right>
      <top style="thick">
        <color theme="3" tint="0.39994506668294322"/>
      </top>
      <bottom style="thick">
        <color theme="3" tint="0.399945066682943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style="medium">
        <color indexed="64"/>
      </right>
      <top style="medium">
        <color indexed="64"/>
      </top>
      <bottom/>
      <diagonal/>
    </border>
    <border>
      <left style="medium">
        <color rgb="FF000000"/>
      </left>
      <right style="thin">
        <color rgb="FF000000"/>
      </right>
      <top style="medium">
        <color rgb="FF000000"/>
      </top>
      <bottom/>
      <diagonal/>
    </border>
    <border>
      <left style="medium">
        <color indexed="64"/>
      </left>
      <right style="medium">
        <color indexed="64"/>
      </right>
      <top/>
      <bottom/>
      <diagonal/>
    </border>
    <border>
      <left style="thin">
        <color rgb="FF000000"/>
      </left>
      <right style="medium">
        <color indexed="64"/>
      </right>
      <top/>
      <bottom/>
      <diagonal/>
    </border>
    <border>
      <left style="medium">
        <color rgb="FF000000"/>
      </left>
      <right style="thin">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indexed="64"/>
      </right>
      <top style="medium">
        <color rgb="FF000000"/>
      </top>
      <bottom/>
      <diagonal/>
    </border>
    <border>
      <left/>
      <right style="medium">
        <color rgb="FF000000"/>
      </right>
      <top style="medium">
        <color rgb="FF000000"/>
      </top>
      <bottom/>
      <diagonal/>
    </border>
    <border>
      <left/>
      <right style="thin">
        <color indexed="64"/>
      </right>
      <top style="medium">
        <color rgb="FF000000"/>
      </top>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0"/>
      </left>
      <right style="thin">
        <color indexed="60"/>
      </right>
      <top style="double">
        <color indexed="60"/>
      </top>
      <bottom style="thin">
        <color indexed="60"/>
      </bottom>
      <diagonal/>
    </border>
    <border>
      <left style="thin">
        <color indexed="60"/>
      </left>
      <right style="thin">
        <color indexed="60"/>
      </right>
      <top style="double">
        <color indexed="60"/>
      </top>
      <bottom style="thin">
        <color indexed="60"/>
      </bottom>
      <diagonal/>
    </border>
    <border>
      <left style="thin">
        <color indexed="60"/>
      </left>
      <right style="double">
        <color indexed="60"/>
      </right>
      <top style="double">
        <color indexed="60"/>
      </top>
      <bottom style="thin">
        <color indexed="60"/>
      </bottom>
      <diagonal/>
    </border>
    <border>
      <left style="double">
        <color indexed="60"/>
      </left>
      <right style="thin">
        <color indexed="60"/>
      </right>
      <top style="double">
        <color indexed="60"/>
      </top>
      <bottom style="double">
        <color indexed="60"/>
      </bottom>
      <diagonal/>
    </border>
    <border>
      <left style="thin">
        <color indexed="60"/>
      </left>
      <right style="thin">
        <color indexed="60"/>
      </right>
      <top style="double">
        <color indexed="60"/>
      </top>
      <bottom style="double">
        <color indexed="60"/>
      </bottom>
      <diagonal/>
    </border>
    <border>
      <left/>
      <right style="thin">
        <color indexed="53"/>
      </right>
      <top style="double">
        <color indexed="53"/>
      </top>
      <bottom style="double">
        <color indexed="53"/>
      </bottom>
      <diagonal/>
    </border>
    <border>
      <left style="thin">
        <color indexed="53"/>
      </left>
      <right style="thin">
        <color indexed="53"/>
      </right>
      <top style="double">
        <color indexed="53"/>
      </top>
      <bottom style="double">
        <color indexed="53"/>
      </bottom>
      <diagonal/>
    </border>
    <border>
      <left style="thin">
        <color indexed="60"/>
      </left>
      <right style="double">
        <color indexed="60"/>
      </right>
      <top style="double">
        <color indexed="60"/>
      </top>
      <bottom style="double">
        <color indexed="60"/>
      </bottom>
      <diagonal/>
    </border>
    <border>
      <left style="thin">
        <color indexed="60"/>
      </left>
      <right/>
      <top style="double">
        <color indexed="60"/>
      </top>
      <bottom style="thin">
        <color indexed="60"/>
      </bottom>
      <diagonal/>
    </border>
    <border>
      <left style="double">
        <color indexed="60"/>
      </left>
      <right style="thin">
        <color theme="9" tint="-0.499984740745262"/>
      </right>
      <top style="double">
        <color theme="9" tint="-0.499984740745262"/>
      </top>
      <bottom style="thin">
        <color theme="9" tint="-0.499984740745262"/>
      </bottom>
      <diagonal/>
    </border>
    <border>
      <left style="thin">
        <color theme="9" tint="-0.499984740745262"/>
      </left>
      <right style="thin">
        <color theme="9" tint="-0.499984740745262"/>
      </right>
      <top style="double">
        <color theme="9" tint="-0.499984740745262"/>
      </top>
      <bottom style="thin">
        <color theme="9" tint="-0.499984740745262"/>
      </bottom>
      <diagonal/>
    </border>
    <border>
      <left style="double">
        <color indexed="60"/>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double">
        <color indexed="60"/>
      </left>
      <right style="thin">
        <color theme="9" tint="-0.499984740745262"/>
      </right>
      <top style="thin">
        <color theme="9" tint="-0.499984740745262"/>
      </top>
      <bottom/>
      <diagonal/>
    </border>
    <border>
      <left style="thin">
        <color theme="9" tint="-0.499984740745262"/>
      </left>
      <right style="thin">
        <color theme="9" tint="-0.499984740745262"/>
      </right>
      <top style="thin">
        <color theme="9" tint="-0.499984740745262"/>
      </top>
      <bottom/>
      <diagonal/>
    </border>
    <border>
      <left style="double">
        <color indexed="60"/>
      </left>
      <right style="thin">
        <color theme="9" tint="-0.499984740745262"/>
      </right>
      <top style="double">
        <color theme="9" tint="-0.499984740745262"/>
      </top>
      <bottom style="double">
        <color theme="9" tint="-0.499984740745262"/>
      </bottom>
      <diagonal/>
    </border>
    <border>
      <left style="thin">
        <color theme="9" tint="-0.499984740745262"/>
      </left>
      <right style="thin">
        <color theme="9" tint="-0.499984740745262"/>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style="double">
        <color theme="9" tint="-0.499984740745262"/>
      </left>
      <right style="thin">
        <color theme="9" tint="-0.499984740745262"/>
      </right>
      <top style="double">
        <color theme="9" tint="-0.499984740745262"/>
      </top>
      <bottom style="double">
        <color indexed="60"/>
      </bottom>
      <diagonal/>
    </border>
    <border>
      <left style="thin">
        <color theme="9" tint="-0.499984740745262"/>
      </left>
      <right style="thin">
        <color theme="9" tint="-0.499984740745262"/>
      </right>
      <top style="double">
        <color theme="9" tint="-0.499984740745262"/>
      </top>
      <bottom style="double">
        <color indexed="60"/>
      </bottom>
      <diagonal/>
    </border>
    <border>
      <left style="double">
        <color theme="9" tint="-0.499984740745262"/>
      </left>
      <right style="thin">
        <color indexed="60"/>
      </right>
      <top style="double">
        <color indexed="60"/>
      </top>
      <bottom style="double">
        <color indexed="60"/>
      </bottom>
      <diagonal/>
    </border>
    <border>
      <left style="double">
        <color theme="9" tint="-0.499984740745262"/>
      </left>
      <right style="thin">
        <color theme="9" tint="-0.499984740745262"/>
      </right>
      <top style="double">
        <color theme="9" tint="-0.499984740745262"/>
      </top>
      <bottom style="thin">
        <color theme="9" tint="-0.499984740745262"/>
      </bottom>
      <diagonal/>
    </border>
    <border>
      <left style="double">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double">
        <color theme="9" tint="-0.499984740745262"/>
      </right>
      <top style="thin">
        <color theme="9" tint="-0.499984740745262"/>
      </top>
      <bottom style="thin">
        <color theme="9" tint="-0.499984740745262"/>
      </bottom>
      <diagonal/>
    </border>
    <border>
      <left style="double">
        <color theme="9" tint="-0.499984740745262"/>
      </left>
      <right style="thin">
        <color theme="9" tint="-0.499984740745262"/>
      </right>
      <top style="thin">
        <color theme="9" tint="-0.499984740745262"/>
      </top>
      <bottom/>
      <diagonal/>
    </border>
    <border>
      <left style="thin">
        <color theme="9" tint="-0.499984740745262"/>
      </left>
      <right style="double">
        <color theme="9" tint="-0.499984740745262"/>
      </right>
      <top style="thin">
        <color theme="9" tint="-0.499984740745262"/>
      </top>
      <bottom/>
      <diagonal/>
    </border>
    <border>
      <left style="double">
        <color theme="9" tint="-0.499984740745262"/>
      </left>
      <right style="thin">
        <color theme="9" tint="-0.499984740745262"/>
      </right>
      <top style="thin">
        <color theme="9" tint="-0.499984740745262"/>
      </top>
      <bottom style="double">
        <color theme="9" tint="-0.499984740745262"/>
      </bottom>
      <diagonal/>
    </border>
    <border>
      <left style="thin">
        <color theme="9" tint="-0.499984740745262"/>
      </left>
      <right style="double">
        <color theme="9" tint="-0.499984740745262"/>
      </right>
      <top style="thin">
        <color theme="9" tint="-0.499984740745262"/>
      </top>
      <bottom style="double">
        <color theme="9" tint="-0.499984740745262"/>
      </bottom>
      <diagonal/>
    </border>
    <border>
      <left style="thin">
        <color theme="9" tint="-0.499984740745262"/>
      </left>
      <right style="double">
        <color indexed="60"/>
      </right>
      <top style="double">
        <color theme="9" tint="-0.499984740745262"/>
      </top>
      <bottom style="thin">
        <color theme="9" tint="-0.499984740745262"/>
      </bottom>
      <diagonal/>
    </border>
    <border>
      <left style="thin">
        <color theme="9" tint="-0.499984740745262"/>
      </left>
      <right style="double">
        <color indexed="60"/>
      </right>
      <top style="thin">
        <color theme="9" tint="-0.499984740745262"/>
      </top>
      <bottom style="thin">
        <color theme="9" tint="-0.499984740745262"/>
      </bottom>
      <diagonal/>
    </border>
    <border>
      <left style="thin">
        <color theme="9" tint="-0.499984740745262"/>
      </left>
      <right style="double">
        <color indexed="60"/>
      </right>
      <top style="double">
        <color theme="9" tint="-0.499984740745262"/>
      </top>
      <bottom style="double">
        <color theme="9" tint="-0.499984740745262"/>
      </bottom>
      <diagonal/>
    </border>
    <border>
      <left style="double">
        <color indexed="60"/>
      </left>
      <right style="thin">
        <color theme="9" tint="-0.499984740745262"/>
      </right>
      <top style="thin">
        <color theme="9" tint="-0.499984740745262"/>
      </top>
      <bottom style="double">
        <color indexed="60"/>
      </bottom>
      <diagonal/>
    </border>
    <border>
      <left style="thin">
        <color theme="9" tint="-0.499984740745262"/>
      </left>
      <right style="thin">
        <color theme="9" tint="-0.499984740745262"/>
      </right>
      <top style="thin">
        <color theme="9" tint="-0.499984740745262"/>
      </top>
      <bottom style="double">
        <color indexed="60"/>
      </bottom>
      <diagonal/>
    </border>
    <border>
      <left style="thin">
        <color theme="9" tint="-0.499984740745262"/>
      </left>
      <right style="double">
        <color indexed="60"/>
      </right>
      <top style="thin">
        <color theme="9" tint="-0.499984740745262"/>
      </top>
      <bottom style="double">
        <color indexed="60"/>
      </bottom>
      <diagonal/>
    </border>
    <border>
      <left style="thin">
        <color theme="9" tint="-0.499984740745262"/>
      </left>
      <right style="double">
        <color indexed="60"/>
      </right>
      <top style="thin">
        <color theme="9" tint="-0.499984740745262"/>
      </top>
      <bottom/>
      <diagonal/>
    </border>
    <border>
      <left/>
      <right style="double">
        <color indexed="60"/>
      </right>
      <top style="double">
        <color theme="9" tint="-0.499984740745262"/>
      </top>
      <bottom style="double">
        <color theme="9" tint="-0.499984740745262"/>
      </bottom>
      <diagonal/>
    </border>
    <border>
      <left/>
      <right/>
      <top style="double">
        <color auto="1"/>
      </top>
      <bottom/>
      <diagonal/>
    </border>
    <border>
      <left/>
      <right/>
      <top/>
      <bottom style="double">
        <color auto="1"/>
      </bottom>
      <diagonal/>
    </border>
    <border>
      <left/>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style="double">
        <color auto="1"/>
      </left>
      <right/>
      <top/>
      <bottom/>
      <diagonal/>
    </border>
    <border>
      <left style="thin">
        <color auto="1"/>
      </left>
      <right style="double">
        <color auto="1"/>
      </right>
      <top/>
      <bottom/>
      <diagonal/>
    </border>
    <border>
      <left style="thin">
        <color indexed="60"/>
      </left>
      <right style="double">
        <color indexed="60"/>
      </right>
      <top/>
      <bottom style="double">
        <color indexed="60"/>
      </bottom>
      <diagonal/>
    </border>
    <border>
      <left style="double">
        <color indexed="60"/>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style="double">
        <color indexed="60"/>
      </right>
      <top/>
      <bottom style="thin">
        <color theme="9" tint="-0.499984740745262"/>
      </bottom>
      <diagonal/>
    </border>
    <border>
      <left style="thin">
        <color theme="9" tint="-0.499984740745262"/>
      </left>
      <right style="double">
        <color theme="9" tint="-0.499984740745262"/>
      </right>
      <top style="double">
        <color theme="9" tint="-0.499984740745262"/>
      </top>
      <bottom style="double">
        <color indexed="60"/>
      </bottom>
      <diagonal/>
    </border>
    <border>
      <left style="thin">
        <color indexed="60"/>
      </left>
      <right style="double">
        <color theme="9" tint="-0.499984740745262"/>
      </right>
      <top style="double">
        <color indexed="60"/>
      </top>
      <bottom style="double">
        <color indexed="60"/>
      </bottom>
      <diagonal/>
    </border>
    <border>
      <left style="thin">
        <color indexed="60"/>
      </left>
      <right style="thin">
        <color indexed="60"/>
      </right>
      <top style="double">
        <color indexed="60"/>
      </top>
      <bottom/>
      <diagonal/>
    </border>
    <border>
      <left style="medium">
        <color indexed="64"/>
      </left>
      <right/>
      <top style="medium">
        <color indexed="64"/>
      </top>
      <bottom/>
      <diagonal/>
    </border>
    <border>
      <left style="medium">
        <color indexed="64"/>
      </left>
      <right/>
      <top/>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dotted">
        <color indexed="64"/>
      </top>
      <bottom style="medium">
        <color indexed="64"/>
      </bottom>
      <diagonal/>
    </border>
    <border>
      <left style="double">
        <color indexed="60"/>
      </left>
      <right style="thin">
        <color indexed="60"/>
      </right>
      <top style="double">
        <color indexed="60"/>
      </top>
      <bottom/>
      <diagonal/>
    </border>
    <border>
      <left style="thin">
        <color indexed="60"/>
      </left>
      <right style="double">
        <color indexed="60"/>
      </right>
      <top style="double">
        <color indexed="60"/>
      </top>
      <bottom/>
      <diagonal/>
    </border>
    <border>
      <left style="double">
        <color indexed="60"/>
      </left>
      <right style="thin">
        <color indexed="60"/>
      </right>
      <top/>
      <bottom/>
      <diagonal/>
    </border>
    <border>
      <left style="double">
        <color indexed="60"/>
      </left>
      <right style="thin">
        <color indexed="60"/>
      </right>
      <top/>
      <bottom style="double">
        <color indexed="60"/>
      </bottom>
      <diagonal/>
    </border>
    <border>
      <left/>
      <right style="thin">
        <color indexed="60"/>
      </right>
      <top style="double">
        <color indexed="60"/>
      </top>
      <bottom style="thin">
        <color indexed="60"/>
      </bottom>
      <diagonal/>
    </border>
    <border>
      <left style="thin">
        <color theme="9" tint="-0.499984740745262"/>
      </left>
      <right style="double">
        <color theme="9" tint="-0.499984740745262"/>
      </right>
      <top style="double">
        <color theme="9" tint="-0.499984740745262"/>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rgb="FF993300"/>
      </left>
      <right style="double">
        <color rgb="FF993300"/>
      </right>
      <top style="double">
        <color rgb="FF993300"/>
      </top>
      <bottom style="thin">
        <color rgb="FF993300"/>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auto="1"/>
      </left>
      <right style="hair">
        <color auto="1"/>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dotted">
        <color indexed="64"/>
      </right>
      <top style="medium">
        <color indexed="64"/>
      </top>
      <bottom style="medium">
        <color indexed="64"/>
      </bottom>
      <diagonal/>
    </border>
    <border>
      <left style="hair">
        <color auto="1"/>
      </left>
      <right style="medium">
        <color indexed="64"/>
      </right>
      <top style="hair">
        <color indexed="64"/>
      </top>
      <bottom style="medium">
        <color indexed="64"/>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double">
        <color indexed="8"/>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10"/>
      </left>
      <right style="thin">
        <color indexed="10"/>
      </right>
      <top style="thin">
        <color indexed="10"/>
      </top>
      <bottom style="thin">
        <color indexed="10"/>
      </bottom>
      <diagonal/>
    </border>
    <border>
      <left/>
      <right/>
      <top style="thin">
        <color indexed="64"/>
      </top>
      <bottom/>
      <diagonal/>
    </border>
    <border>
      <left/>
      <right/>
      <top style="medium">
        <color indexed="64"/>
      </top>
      <bottom style="medium">
        <color indexed="64"/>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9"/>
      </bottom>
      <diagonal/>
    </border>
    <border>
      <left style="thin">
        <color indexed="8"/>
      </left>
      <right/>
      <top/>
      <bottom/>
      <diagonal/>
    </border>
    <border>
      <left/>
      <right/>
      <top/>
      <bottom style="double">
        <color indexed="10"/>
      </bottom>
      <diagonal/>
    </border>
    <border>
      <left/>
      <right/>
      <top style="dotted">
        <color indexed="64"/>
      </top>
      <bottom style="thin">
        <color indexed="64"/>
      </bottom>
      <diagonal/>
    </border>
    <border>
      <left/>
      <right/>
      <top style="dashed">
        <color indexed="64"/>
      </top>
      <bottom style="dashed">
        <color indexed="64"/>
      </bottom>
      <diagonal/>
    </border>
    <border>
      <left/>
      <right/>
      <top/>
      <bottom style="medium">
        <color indexed="6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bottom style="thin">
        <color indexed="8"/>
      </bottom>
      <diagonal/>
    </border>
    <border>
      <left/>
      <right/>
      <top style="thin">
        <color indexed="56"/>
      </top>
      <bottom style="double">
        <color indexed="56"/>
      </bottom>
      <diagonal/>
    </border>
    <border>
      <left/>
      <right/>
      <top style="double">
        <color indexed="0"/>
      </top>
      <bottom/>
      <diagonal/>
    </border>
    <border>
      <left/>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0"/>
      </left>
      <right style="thin">
        <color indexed="60"/>
      </right>
      <top/>
      <bottom style="double">
        <color indexed="60"/>
      </bottom>
      <diagonal/>
    </border>
    <border>
      <left/>
      <right style="medium">
        <color theme="3" tint="0.39991454817346722"/>
      </right>
      <top/>
      <bottom/>
      <diagonal/>
    </border>
    <border>
      <left style="medium">
        <color theme="3" tint="0.39994506668294322"/>
      </left>
      <right/>
      <top/>
      <bottom/>
      <diagonal/>
    </border>
    <border>
      <left/>
      <right style="medium">
        <color theme="3" tint="0.39994506668294322"/>
      </right>
      <top/>
      <bottom/>
      <diagonal/>
    </border>
    <border>
      <left style="medium">
        <color theme="3" tint="0.39991454817346722"/>
      </left>
      <right/>
      <top/>
      <bottom/>
      <diagonal/>
    </border>
    <border>
      <left/>
      <right style="medium">
        <color theme="3" tint="0.39991454817346722"/>
      </right>
      <top style="medium">
        <color theme="3" tint="0.39991454817346722"/>
      </top>
      <bottom/>
      <diagonal/>
    </border>
    <border>
      <left/>
      <right/>
      <top style="medium">
        <color theme="3" tint="0.39991454817346722"/>
      </top>
      <bottom/>
      <diagonal/>
    </border>
    <border>
      <left style="medium">
        <color theme="3" tint="0.39994506668294322"/>
      </left>
      <right/>
      <top style="medium">
        <color theme="3" tint="0.39991454817346722"/>
      </top>
      <bottom/>
      <diagonal/>
    </border>
    <border>
      <left/>
      <right style="medium">
        <color theme="3" tint="0.39994506668294322"/>
      </right>
      <top style="medium">
        <color theme="3" tint="0.39994506668294322"/>
      </top>
      <bottom/>
      <diagonal/>
    </border>
    <border>
      <left/>
      <right/>
      <top style="medium">
        <color theme="3" tint="0.39994506668294322"/>
      </top>
      <bottom/>
      <diagonal/>
    </border>
    <border>
      <left style="medium">
        <color theme="3" tint="0.39994506668294322"/>
      </left>
      <right/>
      <top style="medium">
        <color theme="3" tint="0.39994506668294322"/>
      </top>
      <bottom/>
      <diagonal/>
    </border>
    <border>
      <left/>
      <right style="medium">
        <color theme="3" tint="0.39994506668294322"/>
      </right>
      <top style="medium">
        <color theme="3" tint="0.39991454817346722"/>
      </top>
      <bottom/>
      <diagonal/>
    </border>
    <border>
      <left style="medium">
        <color theme="3" tint="0.39991454817346722"/>
      </left>
      <right/>
      <top style="medium">
        <color theme="3" tint="0.39991454817346722"/>
      </top>
      <bottom/>
      <diagonal/>
    </border>
    <border>
      <left style="medium">
        <color auto="1"/>
      </left>
      <right/>
      <top/>
      <bottom style="medium">
        <color auto="1"/>
      </bottom>
      <diagonal/>
    </border>
    <border>
      <left/>
      <right style="medium">
        <color auto="1"/>
      </right>
      <top/>
      <bottom style="medium">
        <color auto="1"/>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rgb="FF000000"/>
      </left>
      <right style="medium">
        <color indexed="64"/>
      </right>
      <top/>
      <bottom style="thin">
        <color indexed="64"/>
      </bottom>
      <diagonal/>
    </border>
    <border>
      <left style="thin">
        <color rgb="FF000000"/>
      </left>
      <right style="thin">
        <color rgb="FF000000"/>
      </right>
      <top/>
      <bottom style="thin">
        <color indexed="64"/>
      </bottom>
      <diagonal/>
    </border>
    <border>
      <left style="medium">
        <color indexed="64"/>
      </left>
      <right style="thin">
        <color rgb="FF000000"/>
      </right>
      <top/>
      <bottom style="thin">
        <color indexed="64"/>
      </bottom>
      <diagonal/>
    </border>
    <border>
      <left style="medium">
        <color indexed="64"/>
      </left>
      <right style="medium">
        <color indexed="64"/>
      </right>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medium">
        <color indexed="64"/>
      </left>
      <right style="thin">
        <color rgb="FF000000"/>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double">
        <color indexed="60"/>
      </left>
      <right style="thin">
        <color indexed="60"/>
      </right>
      <top style="thin">
        <color indexed="60"/>
      </top>
      <bottom style="thin">
        <color indexed="60"/>
      </bottom>
      <diagonal/>
    </border>
    <border>
      <left style="double">
        <color indexed="60"/>
      </left>
      <right style="thin">
        <color indexed="60"/>
      </right>
      <top style="thin">
        <color indexed="60"/>
      </top>
      <bottom style="double">
        <color indexed="60"/>
      </bottom>
      <diagonal/>
    </border>
    <border>
      <left style="thin">
        <color indexed="60"/>
      </left>
      <right/>
      <top style="thin">
        <color indexed="60"/>
      </top>
      <bottom style="double">
        <color indexed="60"/>
      </bottom>
      <diagonal/>
    </border>
    <border>
      <left style="thin">
        <color indexed="60"/>
      </left>
      <right style="thin">
        <color indexed="60"/>
      </right>
      <top style="thin">
        <color indexed="60"/>
      </top>
      <bottom style="double">
        <color indexed="60"/>
      </bottom>
      <diagonal/>
    </border>
    <border>
      <left style="thin">
        <color indexed="60"/>
      </left>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style="double">
        <color indexed="60"/>
      </right>
      <top style="thin">
        <color indexed="60"/>
      </top>
      <bottom style="double">
        <color indexed="60"/>
      </bottom>
      <diagonal/>
    </border>
    <border>
      <left style="thin">
        <color indexed="60"/>
      </left>
      <right style="double">
        <color indexed="60"/>
      </right>
      <top style="thin">
        <color indexed="60"/>
      </top>
      <bottom style="thin">
        <color indexed="60"/>
      </bottom>
      <diagonal/>
    </border>
    <border>
      <left style="medium">
        <color indexed="64"/>
      </left>
      <right/>
      <top style="thin">
        <color indexed="60"/>
      </top>
      <bottom style="thin">
        <color indexed="60"/>
      </bottom>
      <diagonal/>
    </border>
    <border>
      <left style="thin">
        <color indexed="64"/>
      </left>
      <right style="medium">
        <color rgb="FF000000"/>
      </right>
      <top/>
      <bottom/>
      <diagonal/>
    </border>
    <border>
      <left style="thin">
        <color indexed="60"/>
      </left>
      <right style="thin">
        <color indexed="60"/>
      </right>
      <top style="thin">
        <color indexed="60"/>
      </top>
      <bottom/>
      <diagonal/>
    </border>
    <border>
      <left style="double">
        <color indexed="60"/>
      </left>
      <right style="thin">
        <color indexed="60"/>
      </right>
      <top style="thin">
        <color indexed="60"/>
      </top>
      <bottom/>
      <diagonal/>
    </border>
    <border>
      <left style="double">
        <color auto="1"/>
      </left>
      <right/>
      <top/>
      <bottom style="thin">
        <color auto="1"/>
      </bottom>
      <diagonal/>
    </border>
    <border>
      <left style="thin">
        <color indexed="64"/>
      </left>
      <right style="thin">
        <color indexed="64"/>
      </right>
      <top/>
      <bottom style="thin">
        <color indexed="64"/>
      </bottom>
      <diagonal/>
    </border>
    <border>
      <left style="thin">
        <color auto="1"/>
      </left>
      <right style="double">
        <color auto="1"/>
      </right>
      <top/>
      <bottom style="thin">
        <color auto="1"/>
      </bottom>
      <diagonal/>
    </border>
    <border>
      <left style="thin">
        <color indexed="64"/>
      </left>
      <right/>
      <top/>
      <bottom/>
      <diagonal/>
    </border>
    <border>
      <left style="thin">
        <color indexed="60"/>
      </left>
      <right/>
      <top/>
      <bottom style="thin">
        <color indexed="60"/>
      </bottom>
      <diagonal/>
    </border>
    <border>
      <left style="thin">
        <color indexed="60"/>
      </left>
      <right/>
      <top style="double">
        <color indexed="60"/>
      </top>
      <bottom style="double">
        <color indexed="60"/>
      </bottom>
      <diagonal/>
    </border>
    <border>
      <left style="medium">
        <color auto="1"/>
      </left>
      <right style="hair">
        <color auto="1"/>
      </right>
      <top/>
      <bottom style="medium">
        <color auto="1"/>
      </bottom>
      <diagonal/>
    </border>
    <border>
      <left/>
      <right/>
      <top/>
      <bottom style="thin">
        <color indexed="64"/>
      </bottom>
      <diagonal/>
    </border>
    <border>
      <left style="double">
        <color indexed="60"/>
      </left>
      <right style="thin">
        <color indexed="60"/>
      </right>
      <top/>
      <bottom style="thin">
        <color indexed="60"/>
      </bottom>
      <diagonal/>
    </border>
    <border>
      <left style="thin">
        <color indexed="60"/>
      </left>
      <right style="double">
        <color indexed="60"/>
      </right>
      <top/>
      <bottom style="thin">
        <color indexed="60"/>
      </bottom>
      <diagonal/>
    </border>
    <border>
      <left style="thin">
        <color indexed="60"/>
      </left>
      <right style="thin">
        <color indexed="6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ck">
        <color theme="3" tint="0.39994506668294322"/>
      </right>
      <top style="thick">
        <color theme="3" tint="0.39994506668294322"/>
      </top>
      <bottom style="thick">
        <color theme="3" tint="0.399945066682943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auto="1"/>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double">
        <color indexed="60"/>
      </left>
      <right style="thin">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style="double">
        <color indexed="60"/>
      </right>
      <top style="thin">
        <color indexed="60"/>
      </top>
      <bottom style="thin">
        <color indexed="60"/>
      </bottom>
      <diagonal/>
    </border>
    <border>
      <left style="double">
        <color indexed="60"/>
      </left>
      <right style="thin">
        <color indexed="60"/>
      </right>
      <top style="thin">
        <color indexed="60"/>
      </top>
      <bottom style="double">
        <color indexed="60"/>
      </bottom>
      <diagonal/>
    </border>
    <border>
      <left style="thin">
        <color indexed="60"/>
      </left>
      <right style="thin">
        <color indexed="60"/>
      </right>
      <top style="thin">
        <color indexed="60"/>
      </top>
      <bottom style="double">
        <color indexed="60"/>
      </bottom>
      <diagonal/>
    </border>
    <border>
      <left style="thin">
        <color indexed="60"/>
      </left>
      <right style="double">
        <color indexed="60"/>
      </right>
      <top style="thin">
        <color indexed="60"/>
      </top>
      <bottom style="double">
        <color indexed="60"/>
      </bottom>
      <diagonal/>
    </border>
    <border>
      <left style="thin">
        <color indexed="60"/>
      </left>
      <right/>
      <top style="thin">
        <color indexed="60"/>
      </top>
      <bottom style="thin">
        <color indexed="60"/>
      </bottom>
      <diagonal/>
    </border>
    <border>
      <left style="thin">
        <color indexed="60"/>
      </left>
      <right/>
      <top style="thin">
        <color indexed="60"/>
      </top>
      <bottom style="double">
        <color indexed="6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0"/>
      </top>
      <bottom/>
      <diagonal/>
    </border>
    <border>
      <left style="thin">
        <color indexed="60"/>
      </left>
      <right style="double">
        <color indexed="60"/>
      </right>
      <top/>
      <bottom/>
      <diagonal/>
    </border>
    <border>
      <left style="double">
        <color indexed="60"/>
      </left>
      <right style="double">
        <color indexed="60"/>
      </right>
      <top style="thin">
        <color indexed="60"/>
      </top>
      <bottom style="thin">
        <color indexed="60"/>
      </bottom>
      <diagonal/>
    </border>
    <border>
      <left style="double">
        <color indexed="60"/>
      </left>
      <right style="double">
        <color indexed="60"/>
      </right>
      <top style="thin">
        <color indexed="60"/>
      </top>
      <bottom style="double">
        <color indexed="60"/>
      </bottom>
      <diagonal/>
    </border>
    <border>
      <left style="double">
        <color indexed="60"/>
      </left>
      <right style="thin">
        <color indexed="60"/>
      </right>
      <top style="thin">
        <color indexed="60"/>
      </top>
      <bottom/>
      <diagonal/>
    </border>
    <border>
      <left style="double">
        <color indexed="60"/>
      </left>
      <right style="double">
        <color indexed="60"/>
      </right>
      <top style="thin">
        <color indexed="60"/>
      </top>
      <bottom/>
      <diagonal/>
    </border>
    <border>
      <left style="thin">
        <color indexed="60"/>
      </left>
      <right style="double">
        <color indexed="60"/>
      </right>
      <top style="thin">
        <color indexed="60"/>
      </top>
      <bottom/>
      <diagonal/>
    </border>
    <border>
      <left style="thin">
        <color indexed="64"/>
      </left>
      <right style="thin">
        <color indexed="64"/>
      </right>
      <top style="thin">
        <color indexed="64"/>
      </top>
      <bottom style="thin">
        <color indexed="64"/>
      </bottom>
      <diagonal/>
    </border>
    <border>
      <left/>
      <right style="thin">
        <color indexed="60"/>
      </right>
      <top style="thin">
        <color indexed="60"/>
      </top>
      <bottom style="thin">
        <color indexed="60"/>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53026">
    <xf numFmtId="0" fontId="0" fillId="0" borderId="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13" fillId="7" borderId="0" applyNumberFormat="0" applyBorder="0" applyAlignment="0" applyProtection="0"/>
    <xf numFmtId="0" fontId="14" fillId="24" borderId="2" applyNumberFormat="0" applyAlignment="0" applyProtection="0"/>
    <xf numFmtId="0" fontId="15" fillId="25" borderId="3" applyNumberFormat="0" applyAlignment="0" applyProtection="0"/>
    <xf numFmtId="43" fontId="16" fillId="0" borderId="0" applyFont="0" applyFill="0" applyBorder="0" applyAlignment="0" applyProtection="0"/>
    <xf numFmtId="170" fontId="17" fillId="0" borderId="0" applyFon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1" borderId="2" applyNumberFormat="0" applyAlignment="0" applyProtection="0"/>
    <xf numFmtId="0" fontId="24" fillId="0" borderId="7" applyNumberFormat="0" applyFill="0" applyAlignment="0" applyProtection="0"/>
    <xf numFmtId="0" fontId="25" fillId="26" borderId="0" applyNumberFormat="0" applyBorder="0" applyAlignment="0" applyProtection="0"/>
    <xf numFmtId="0" fontId="26" fillId="0" borderId="0"/>
    <xf numFmtId="0" fontId="27" fillId="0" borderId="0"/>
    <xf numFmtId="0" fontId="16" fillId="0" borderId="0"/>
    <xf numFmtId="0" fontId="11" fillId="0" borderId="0"/>
    <xf numFmtId="171" fontId="28" fillId="0" borderId="0"/>
    <xf numFmtId="0" fontId="16" fillId="0" borderId="0"/>
    <xf numFmtId="0" fontId="11" fillId="0" borderId="0"/>
    <xf numFmtId="0" fontId="11" fillId="0" borderId="0"/>
    <xf numFmtId="0" fontId="11" fillId="27" borderId="8" applyNumberFormat="0" applyFont="0" applyAlignment="0" applyProtection="0"/>
    <xf numFmtId="0" fontId="29" fillId="24" borderId="9"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16" fillId="0" borderId="0"/>
    <xf numFmtId="0" fontId="16" fillId="0" borderId="0"/>
    <xf numFmtId="0" fontId="16" fillId="0" borderId="0"/>
    <xf numFmtId="0" fontId="16" fillId="0" borderId="0"/>
    <xf numFmtId="0" fontId="34" fillId="0" borderId="0"/>
    <xf numFmtId="0" fontId="33" fillId="0" borderId="0"/>
    <xf numFmtId="0" fontId="11" fillId="0" borderId="0"/>
    <xf numFmtId="0" fontId="11" fillId="0" borderId="0"/>
    <xf numFmtId="0" fontId="11" fillId="0" borderId="0"/>
    <xf numFmtId="0" fontId="11"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34" fillId="0" borderId="0"/>
    <xf numFmtId="0" fontId="35" fillId="0" borderId="0" applyNumberFormat="0" applyFill="0" applyBorder="0" applyProtection="0">
      <alignment vertical="top"/>
    </xf>
    <xf numFmtId="0" fontId="34" fillId="0" borderId="0"/>
    <xf numFmtId="0" fontId="34" fillId="0" borderId="0"/>
    <xf numFmtId="0" fontId="33" fillId="0" borderId="0"/>
    <xf numFmtId="43" fontId="16"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0" fontId="46" fillId="0" borderId="0"/>
    <xf numFmtId="0" fontId="6" fillId="0" borderId="0"/>
    <xf numFmtId="0" fontId="6" fillId="0" borderId="0"/>
    <xf numFmtId="0" fontId="6" fillId="0" borderId="0"/>
    <xf numFmtId="0" fontId="6" fillId="0" borderId="0"/>
    <xf numFmtId="0" fontId="6" fillId="0" borderId="0"/>
    <xf numFmtId="165" fontId="153" fillId="0" borderId="0" applyFont="0" applyFill="0" applyBorder="0" applyAlignment="0" applyProtection="0"/>
    <xf numFmtId="165" fontId="153" fillId="0" borderId="0" applyFont="0" applyFill="0" applyBorder="0" applyAlignment="0" applyProtection="0"/>
    <xf numFmtId="165" fontId="153" fillId="0" borderId="0" applyFont="0" applyFill="0" applyBorder="0" applyAlignment="0" applyProtection="0"/>
    <xf numFmtId="165" fontId="153" fillId="0" borderId="0" applyFont="0" applyFill="0" applyBorder="0" applyAlignment="0" applyProtection="0"/>
    <xf numFmtId="0" fontId="94" fillId="0" borderId="0"/>
    <xf numFmtId="174" fontId="94" fillId="0" borderId="0"/>
    <xf numFmtId="174" fontId="94" fillId="0" borderId="0"/>
    <xf numFmtId="171" fontId="94" fillId="0" borderId="0"/>
    <xf numFmtId="174" fontId="94" fillId="0" borderId="0"/>
    <xf numFmtId="171"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1" fontId="94" fillId="0" borderId="0"/>
    <xf numFmtId="174" fontId="94" fillId="0" borderId="0"/>
    <xf numFmtId="174" fontId="94" fillId="0" borderId="0"/>
    <xf numFmtId="171" fontId="94" fillId="0" borderId="0"/>
    <xf numFmtId="0" fontId="94" fillId="0" borderId="0"/>
    <xf numFmtId="174" fontId="94" fillId="0" borderId="0"/>
    <xf numFmtId="174" fontId="94" fillId="0" borderId="0"/>
    <xf numFmtId="171" fontId="94" fillId="0" borderId="0"/>
    <xf numFmtId="174" fontId="94" fillId="0" borderId="0"/>
    <xf numFmtId="171"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1" fontId="94" fillId="0" borderId="0"/>
    <xf numFmtId="174" fontId="94" fillId="0" borderId="0"/>
    <xf numFmtId="174" fontId="94" fillId="0" borderId="0"/>
    <xf numFmtId="171" fontId="94" fillId="0" borderId="0"/>
    <xf numFmtId="0" fontId="94" fillId="0" borderId="0"/>
    <xf numFmtId="174" fontId="94" fillId="0" borderId="0"/>
    <xf numFmtId="174" fontId="94" fillId="0" borderId="0"/>
    <xf numFmtId="171" fontId="94" fillId="0" borderId="0"/>
    <xf numFmtId="174" fontId="94" fillId="0" borderId="0"/>
    <xf numFmtId="171"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1" fontId="94" fillId="0" borderId="0"/>
    <xf numFmtId="174" fontId="94" fillId="0" borderId="0"/>
    <xf numFmtId="174" fontId="94" fillId="0" borderId="0"/>
    <xf numFmtId="171" fontId="94" fillId="0" borderId="0"/>
    <xf numFmtId="0" fontId="94" fillId="0" borderId="0"/>
    <xf numFmtId="174" fontId="94" fillId="0" borderId="0"/>
    <xf numFmtId="174" fontId="94" fillId="0" borderId="0"/>
    <xf numFmtId="171" fontId="94" fillId="0" borderId="0"/>
    <xf numFmtId="174" fontId="94" fillId="0" borderId="0"/>
    <xf numFmtId="171"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1" fontId="94" fillId="0" borderId="0"/>
    <xf numFmtId="174" fontId="94" fillId="0" borderId="0"/>
    <xf numFmtId="174" fontId="94" fillId="0" borderId="0"/>
    <xf numFmtId="171" fontId="94" fillId="0" borderId="0"/>
    <xf numFmtId="0" fontId="94" fillId="0" borderId="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14" fontId="154" fillId="0" borderId="0" applyProtection="0">
      <alignment vertical="center"/>
    </xf>
    <xf numFmtId="14" fontId="154" fillId="0" borderId="0" applyProtection="0">
      <alignment vertical="center"/>
    </xf>
    <xf numFmtId="14" fontId="155" fillId="0" borderId="0" applyProtection="0">
      <alignment vertical="center"/>
    </xf>
    <xf numFmtId="174" fontId="94" fillId="0" borderId="0"/>
    <xf numFmtId="174" fontId="94" fillId="0" borderId="0"/>
    <xf numFmtId="174" fontId="94" fillId="0" borderId="0"/>
    <xf numFmtId="175"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alignment horizontal="left" wrapText="1"/>
    </xf>
    <xf numFmtId="174"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174" fontId="94" fillId="0" borderId="0">
      <alignment horizontal="left" wrapText="1"/>
    </xf>
    <xf numFmtId="174"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174" fontId="94" fillId="0" borderId="0">
      <alignment horizontal="left" wrapText="1"/>
    </xf>
    <xf numFmtId="174"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174" fontId="94" fillId="0" borderId="0">
      <alignment horizontal="left" wrapText="1"/>
    </xf>
    <xf numFmtId="174"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174" fontId="94" fillId="0" borderId="0">
      <alignment horizontal="left" wrapText="1"/>
    </xf>
    <xf numFmtId="174"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174" fontId="94" fillId="0" borderId="0">
      <alignment horizontal="left" wrapText="1"/>
    </xf>
    <xf numFmtId="174"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174" fontId="94" fillId="0" borderId="0">
      <alignment horizontal="left" wrapText="1"/>
    </xf>
    <xf numFmtId="174"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174" fontId="156" fillId="0" borderId="0"/>
    <xf numFmtId="175" fontId="156" fillId="0" borderId="0"/>
    <xf numFmtId="174" fontId="94" fillId="0" borderId="0"/>
    <xf numFmtId="174" fontId="94" fillId="0" borderId="0"/>
    <xf numFmtId="171" fontId="94" fillId="0" borderId="0"/>
    <xf numFmtId="174" fontId="94" fillId="0" borderId="0"/>
    <xf numFmtId="171"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1" fontId="94" fillId="0" borderId="0"/>
    <xf numFmtId="174" fontId="94" fillId="0" borderId="0"/>
    <xf numFmtId="174" fontId="94" fillId="0" borderId="0"/>
    <xf numFmtId="171" fontId="94" fillId="0" borderId="0"/>
    <xf numFmtId="0" fontId="94" fillId="0" borderId="0"/>
    <xf numFmtId="174" fontId="94" fillId="0" borderId="0"/>
    <xf numFmtId="174" fontId="94" fillId="0" borderId="0"/>
    <xf numFmtId="171" fontId="94" fillId="0" borderId="0"/>
    <xf numFmtId="174" fontId="94" fillId="0" borderId="0"/>
    <xf numFmtId="171"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171" fontId="94" fillId="0" borderId="0"/>
    <xf numFmtId="174" fontId="94" fillId="0" borderId="0"/>
    <xf numFmtId="174" fontId="94" fillId="0" borderId="0"/>
    <xf numFmtId="171" fontId="94" fillId="0" borderId="0"/>
    <xf numFmtId="0" fontId="94" fillId="0" borderId="0"/>
    <xf numFmtId="174" fontId="156" fillId="0" borderId="0"/>
    <xf numFmtId="174" fontId="156" fillId="0" borderId="0"/>
    <xf numFmtId="175" fontId="156" fillId="0" borderId="0"/>
    <xf numFmtId="0" fontId="156" fillId="0" borderId="0"/>
    <xf numFmtId="171" fontId="156" fillId="0" borderId="0"/>
    <xf numFmtId="0" fontId="156" fillId="0" borderId="0"/>
    <xf numFmtId="175" fontId="156" fillId="0" borderId="0"/>
    <xf numFmtId="0" fontId="156" fillId="0" borderId="0"/>
    <xf numFmtId="174" fontId="156" fillId="0" borderId="0"/>
    <xf numFmtId="0" fontId="156" fillId="0" borderId="0"/>
    <xf numFmtId="171" fontId="156" fillId="0" borderId="0"/>
    <xf numFmtId="174" fontId="156" fillId="0" borderId="0"/>
    <xf numFmtId="171" fontId="156" fillId="0" borderId="0"/>
    <xf numFmtId="174" fontId="156" fillId="0" borderId="0"/>
    <xf numFmtId="171" fontId="156" fillId="0" borderId="0"/>
    <xf numFmtId="0" fontId="156" fillId="0" borderId="0"/>
    <xf numFmtId="174" fontId="156" fillId="0" borderId="0"/>
    <xf numFmtId="174" fontId="156" fillId="0" borderId="0"/>
    <xf numFmtId="175" fontId="156" fillId="0" borderId="0"/>
    <xf numFmtId="0" fontId="156" fillId="0" borderId="0"/>
    <xf numFmtId="171" fontId="156" fillId="0" borderId="0"/>
    <xf numFmtId="0" fontId="156" fillId="0" borderId="0"/>
    <xf numFmtId="175" fontId="156" fillId="0" borderId="0"/>
    <xf numFmtId="0" fontId="156" fillId="0" borderId="0"/>
    <xf numFmtId="174" fontId="156" fillId="0" borderId="0"/>
    <xf numFmtId="0" fontId="156" fillId="0" borderId="0"/>
    <xf numFmtId="171" fontId="156" fillId="0" borderId="0"/>
    <xf numFmtId="174" fontId="156" fillId="0" borderId="0"/>
    <xf numFmtId="171" fontId="156" fillId="0" borderId="0"/>
    <xf numFmtId="174" fontId="156" fillId="0" borderId="0"/>
    <xf numFmtId="171" fontId="156" fillId="0" borderId="0"/>
    <xf numFmtId="0" fontId="156" fillId="0" borderId="0"/>
    <xf numFmtId="174" fontId="94" fillId="0" borderId="0"/>
    <xf numFmtId="174"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157" fillId="0" borderId="0">
      <alignment vertical="top"/>
    </xf>
    <xf numFmtId="174" fontId="94" fillId="0" borderId="0"/>
    <xf numFmtId="174"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applyFont="0" applyFill="0" applyBorder="0" applyAlignment="0" applyProtection="0"/>
    <xf numFmtId="0" fontId="94" fillId="0" borderId="0" applyFont="0" applyFill="0" applyBorder="0" applyAlignment="0" applyProtection="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6" fontId="158" fillId="0" borderId="0"/>
    <xf numFmtId="49" fontId="158" fillId="0" borderId="0"/>
    <xf numFmtId="177" fontId="28" fillId="0" borderId="0" applyFont="0" applyFill="0" applyBorder="0" applyAlignment="0" applyProtection="0"/>
    <xf numFmtId="177" fontId="28" fillId="0" borderId="0" applyFont="0" applyFill="0" applyBorder="0" applyAlignment="0" applyProtection="0"/>
    <xf numFmtId="177" fontId="159" fillId="0" borderId="0" applyFont="0" applyFill="0" applyBorder="0" applyAlignment="0" applyProtection="0"/>
    <xf numFmtId="178" fontId="158" fillId="0" borderId="0">
      <alignment horizontal="center"/>
    </xf>
    <xf numFmtId="179" fontId="158" fillId="0" borderId="0"/>
    <xf numFmtId="180" fontId="158" fillId="0" borderId="0"/>
    <xf numFmtId="181" fontId="158" fillId="0" borderId="0"/>
    <xf numFmtId="38" fontId="160" fillId="0" borderId="0" applyFill="0" applyBorder="0" applyAlignment="0">
      <protection locked="0"/>
    </xf>
    <xf numFmtId="182" fontId="158" fillId="0" borderId="0"/>
    <xf numFmtId="183" fontId="161" fillId="0" borderId="0"/>
    <xf numFmtId="184" fontId="28" fillId="0" borderId="0" applyFont="0" applyFill="0" applyBorder="0" applyAlignment="0" applyProtection="0"/>
    <xf numFmtId="184" fontId="28" fillId="0" borderId="0" applyFont="0" applyFill="0" applyBorder="0" applyAlignment="0" applyProtection="0"/>
    <xf numFmtId="184" fontId="159" fillId="0" borderId="0" applyFont="0" applyFill="0" applyBorder="0" applyAlignment="0" applyProtection="0"/>
    <xf numFmtId="0" fontId="16" fillId="6" borderId="0" applyNumberFormat="0" applyBorder="0" applyAlignment="0" applyProtection="0"/>
    <xf numFmtId="174" fontId="11" fillId="6" borderId="0" applyNumberFormat="0" applyBorder="0" applyAlignment="0" applyProtection="0"/>
    <xf numFmtId="174" fontId="11" fillId="6"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175" fontId="11" fillId="6" borderId="0" applyNumberFormat="0" applyBorder="0" applyAlignment="0" applyProtection="0"/>
    <xf numFmtId="0" fontId="11" fillId="6" borderId="0" applyNumberFormat="0" applyBorder="0" applyAlignment="0" applyProtection="0"/>
    <xf numFmtId="171" fontId="16" fillId="12" borderId="0" applyNumberFormat="0" applyBorder="0" applyAlignment="0" applyProtection="0"/>
    <xf numFmtId="0" fontId="148" fillId="55" borderId="0" applyNumberFormat="0" applyBorder="0" applyAlignment="0" applyProtection="0"/>
    <xf numFmtId="0" fontId="148" fillId="55" borderId="0" applyNumberFormat="0" applyBorder="0" applyAlignment="0" applyProtection="0"/>
    <xf numFmtId="0" fontId="148" fillId="55" borderId="0" applyNumberFormat="0" applyBorder="0" applyAlignment="0" applyProtection="0"/>
    <xf numFmtId="0" fontId="16" fillId="67" borderId="0" applyNumberFormat="0" applyBorder="0" applyAlignment="0" applyProtection="0"/>
    <xf numFmtId="0" fontId="16" fillId="7" borderId="0" applyNumberFormat="0" applyBorder="0" applyAlignment="0" applyProtection="0"/>
    <xf numFmtId="174" fontId="11" fillId="7" borderId="0" applyNumberFormat="0" applyBorder="0" applyAlignment="0" applyProtection="0"/>
    <xf numFmtId="174" fontId="11" fillId="7" borderId="0" applyNumberFormat="0" applyBorder="0" applyAlignment="0" applyProtection="0"/>
    <xf numFmtId="0" fontId="16" fillId="7" borderId="0" applyNumberFormat="0" applyBorder="0" applyAlignment="0" applyProtection="0"/>
    <xf numFmtId="0" fontId="11" fillId="7" borderId="0" applyNumberFormat="0" applyBorder="0" applyAlignment="0" applyProtection="0"/>
    <xf numFmtId="175" fontId="11" fillId="7" borderId="0" applyNumberFormat="0" applyBorder="0" applyAlignment="0" applyProtection="0"/>
    <xf numFmtId="0" fontId="11" fillId="7" borderId="0" applyNumberFormat="0" applyBorder="0" applyAlignment="0" applyProtection="0"/>
    <xf numFmtId="171" fontId="16" fillId="13" borderId="0" applyNumberFormat="0" applyBorder="0" applyAlignment="0" applyProtection="0"/>
    <xf numFmtId="0" fontId="148" fillId="57" borderId="0" applyNumberFormat="0" applyBorder="0" applyAlignment="0" applyProtection="0"/>
    <xf numFmtId="0" fontId="148" fillId="57" borderId="0" applyNumberFormat="0" applyBorder="0" applyAlignment="0" applyProtection="0"/>
    <xf numFmtId="0" fontId="148" fillId="5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174" fontId="11" fillId="8" borderId="0" applyNumberFormat="0" applyBorder="0" applyAlignment="0" applyProtection="0"/>
    <xf numFmtId="174" fontId="11" fillId="8" borderId="0" applyNumberFormat="0" applyBorder="0" applyAlignment="0" applyProtection="0"/>
    <xf numFmtId="0" fontId="16" fillId="8" borderId="0" applyNumberFormat="0" applyBorder="0" applyAlignment="0" applyProtection="0"/>
    <xf numFmtId="0" fontId="11" fillId="8" borderId="0" applyNumberFormat="0" applyBorder="0" applyAlignment="0" applyProtection="0"/>
    <xf numFmtId="175" fontId="11" fillId="8" borderId="0" applyNumberFormat="0" applyBorder="0" applyAlignment="0" applyProtection="0"/>
    <xf numFmtId="0" fontId="11" fillId="8" borderId="0" applyNumberFormat="0" applyBorder="0" applyAlignment="0" applyProtection="0"/>
    <xf numFmtId="171" fontId="16" fillId="27" borderId="0" applyNumberFormat="0" applyBorder="0" applyAlignment="0" applyProtection="0"/>
    <xf numFmtId="0" fontId="148" fillId="59" borderId="0" applyNumberFormat="0" applyBorder="0" applyAlignment="0" applyProtection="0"/>
    <xf numFmtId="0" fontId="148" fillId="59" borderId="0" applyNumberFormat="0" applyBorder="0" applyAlignment="0" applyProtection="0"/>
    <xf numFmtId="0" fontId="148" fillId="59" borderId="0" applyNumberFormat="0" applyBorder="0" applyAlignment="0" applyProtection="0"/>
    <xf numFmtId="0" fontId="16" fillId="27" borderId="0" applyNumberFormat="0" applyBorder="0" applyAlignment="0" applyProtection="0"/>
    <xf numFmtId="0" fontId="16"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6" fillId="9" borderId="0" applyNumberFormat="0" applyBorder="0" applyAlignment="0" applyProtection="0"/>
    <xf numFmtId="0" fontId="11" fillId="9" borderId="0" applyNumberFormat="0" applyBorder="0" applyAlignment="0" applyProtection="0"/>
    <xf numFmtId="175" fontId="11" fillId="9" borderId="0" applyNumberFormat="0" applyBorder="0" applyAlignment="0" applyProtection="0"/>
    <xf numFmtId="0" fontId="11" fillId="9" borderId="0" applyNumberFormat="0" applyBorder="0" applyAlignment="0" applyProtection="0"/>
    <xf numFmtId="171" fontId="16" fillId="1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6" fillId="67" borderId="0" applyNumberFormat="0" applyBorder="0" applyAlignment="0" applyProtection="0"/>
    <xf numFmtId="0" fontId="16" fillId="10" borderId="0" applyNumberFormat="0" applyBorder="0" applyAlignment="0" applyProtection="0"/>
    <xf numFmtId="174" fontId="11" fillId="10" borderId="0" applyNumberFormat="0" applyBorder="0" applyAlignment="0" applyProtection="0"/>
    <xf numFmtId="174" fontId="11" fillId="10" borderId="0" applyNumberFormat="0" applyBorder="0" applyAlignment="0" applyProtection="0"/>
    <xf numFmtId="0" fontId="16" fillId="10" borderId="0" applyNumberFormat="0" applyBorder="0" applyAlignment="0" applyProtection="0"/>
    <xf numFmtId="0" fontId="11" fillId="10" borderId="0" applyNumberFormat="0" applyBorder="0" applyAlignment="0" applyProtection="0"/>
    <xf numFmtId="175" fontId="11" fillId="10" borderId="0" applyNumberFormat="0" applyBorder="0" applyAlignment="0" applyProtection="0"/>
    <xf numFmtId="0" fontId="11" fillId="10" borderId="0" applyNumberFormat="0" applyBorder="0" applyAlignment="0" applyProtection="0"/>
    <xf numFmtId="171" fontId="16" fillId="10" borderId="0" applyNumberFormat="0" applyBorder="0" applyAlignment="0" applyProtection="0"/>
    <xf numFmtId="0" fontId="148" fillId="63" borderId="0" applyNumberFormat="0" applyBorder="0" applyAlignment="0" applyProtection="0"/>
    <xf numFmtId="0" fontId="148" fillId="63" borderId="0" applyNumberFormat="0" applyBorder="0" applyAlignment="0" applyProtection="0"/>
    <xf numFmtId="0" fontId="148" fillId="63" borderId="0" applyNumberFormat="0" applyBorder="0" applyAlignment="0" applyProtection="0"/>
    <xf numFmtId="0" fontId="16" fillId="11" borderId="0" applyNumberFormat="0" applyBorder="0" applyAlignment="0" applyProtection="0"/>
    <xf numFmtId="174" fontId="11" fillId="11" borderId="0" applyNumberFormat="0" applyBorder="0" applyAlignment="0" applyProtection="0"/>
    <xf numFmtId="174" fontId="11" fillId="11" borderId="0" applyNumberFormat="0" applyBorder="0" applyAlignment="0" applyProtection="0"/>
    <xf numFmtId="0" fontId="16" fillId="11" borderId="0" applyNumberFormat="0" applyBorder="0" applyAlignment="0" applyProtection="0"/>
    <xf numFmtId="0" fontId="11" fillId="11" borderId="0" applyNumberFormat="0" applyBorder="0" applyAlignment="0" applyProtection="0"/>
    <xf numFmtId="175" fontId="11" fillId="11" borderId="0" applyNumberFormat="0" applyBorder="0" applyAlignment="0" applyProtection="0"/>
    <xf numFmtId="0" fontId="11" fillId="11" borderId="0" applyNumberFormat="0" applyBorder="0" applyAlignment="0" applyProtection="0"/>
    <xf numFmtId="171" fontId="16" fillId="27" borderId="0" applyNumberFormat="0" applyBorder="0" applyAlignment="0" applyProtection="0"/>
    <xf numFmtId="0" fontId="148" fillId="65" borderId="0" applyNumberFormat="0" applyBorder="0" applyAlignment="0" applyProtection="0"/>
    <xf numFmtId="0" fontId="148" fillId="65" borderId="0" applyNumberFormat="0" applyBorder="0" applyAlignment="0" applyProtection="0"/>
    <xf numFmtId="0" fontId="148" fillId="65" borderId="0" applyNumberFormat="0" applyBorder="0" applyAlignment="0" applyProtection="0"/>
    <xf numFmtId="174" fontId="162" fillId="6" borderId="0" applyNumberFormat="0" applyBorder="0" applyAlignment="0" applyProtection="0"/>
    <xf numFmtId="175" fontId="162" fillId="6" borderId="0" applyNumberFormat="0" applyBorder="0" applyAlignment="0" applyProtection="0"/>
    <xf numFmtId="174" fontId="162" fillId="7" borderId="0" applyNumberFormat="0" applyBorder="0" applyAlignment="0" applyProtection="0"/>
    <xf numFmtId="175" fontId="162" fillId="7" borderId="0" applyNumberFormat="0" applyBorder="0" applyAlignment="0" applyProtection="0"/>
    <xf numFmtId="174" fontId="162" fillId="8" borderId="0" applyNumberFormat="0" applyBorder="0" applyAlignment="0" applyProtection="0"/>
    <xf numFmtId="175" fontId="162" fillId="8" borderId="0" applyNumberFormat="0" applyBorder="0" applyAlignment="0" applyProtection="0"/>
    <xf numFmtId="174" fontId="162" fillId="9" borderId="0" applyNumberFormat="0" applyBorder="0" applyAlignment="0" applyProtection="0"/>
    <xf numFmtId="175" fontId="162" fillId="9" borderId="0" applyNumberFormat="0" applyBorder="0" applyAlignment="0" applyProtection="0"/>
    <xf numFmtId="174" fontId="162" fillId="10" borderId="0" applyNumberFormat="0" applyBorder="0" applyAlignment="0" applyProtection="0"/>
    <xf numFmtId="175" fontId="162" fillId="10" borderId="0" applyNumberFormat="0" applyBorder="0" applyAlignment="0" applyProtection="0"/>
    <xf numFmtId="174" fontId="162" fillId="11" borderId="0" applyNumberFormat="0" applyBorder="0" applyAlignment="0" applyProtection="0"/>
    <xf numFmtId="175" fontId="162" fillId="11" borderId="0" applyNumberFormat="0" applyBorder="0" applyAlignment="0" applyProtection="0"/>
    <xf numFmtId="174" fontId="16" fillId="12" borderId="0" applyNumberFormat="0" applyBorder="0" applyAlignment="0" applyProtection="0"/>
    <xf numFmtId="175" fontId="16" fillId="12" borderId="0" applyNumberFormat="0" applyBorder="0" applyAlignment="0" applyProtection="0"/>
    <xf numFmtId="0" fontId="16" fillId="12" borderId="0" applyNumberFormat="0" applyBorder="0" applyAlignment="0" applyProtection="0"/>
    <xf numFmtId="171"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75" fontId="16" fillId="12" borderId="0" applyNumberFormat="0" applyBorder="0" applyAlignment="0" applyProtection="0"/>
    <xf numFmtId="174" fontId="16" fillId="12" borderId="0" applyNumberFormat="0" applyBorder="0" applyAlignment="0" applyProtection="0"/>
    <xf numFmtId="0" fontId="16" fillId="6" borderId="0" applyNumberFormat="0" applyBorder="0" applyAlignment="0" applyProtection="0"/>
    <xf numFmtId="171" fontId="16" fillId="12" borderId="0" applyNumberFormat="0" applyBorder="0" applyAlignment="0" applyProtection="0"/>
    <xf numFmtId="174" fontId="16" fillId="13" borderId="0" applyNumberFormat="0" applyBorder="0" applyAlignment="0" applyProtection="0"/>
    <xf numFmtId="175" fontId="16" fillId="13" borderId="0" applyNumberFormat="0" applyBorder="0" applyAlignment="0" applyProtection="0"/>
    <xf numFmtId="0" fontId="16" fillId="13" borderId="0" applyNumberFormat="0" applyBorder="0" applyAlignment="0" applyProtection="0"/>
    <xf numFmtId="171"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175" fontId="16" fillId="13" borderId="0" applyNumberFormat="0" applyBorder="0" applyAlignment="0" applyProtection="0"/>
    <xf numFmtId="174" fontId="16" fillId="13" borderId="0" applyNumberFormat="0" applyBorder="0" applyAlignment="0" applyProtection="0"/>
    <xf numFmtId="0" fontId="16" fillId="7" borderId="0" applyNumberFormat="0" applyBorder="0" applyAlignment="0" applyProtection="0"/>
    <xf numFmtId="171" fontId="16" fillId="13" borderId="0" applyNumberFormat="0" applyBorder="0" applyAlignment="0" applyProtection="0"/>
    <xf numFmtId="174" fontId="16" fillId="27" borderId="0" applyNumberFormat="0" applyBorder="0" applyAlignment="0" applyProtection="0"/>
    <xf numFmtId="175" fontId="16" fillId="27" borderId="0" applyNumberFormat="0" applyBorder="0" applyAlignment="0" applyProtection="0"/>
    <xf numFmtId="0" fontId="16" fillId="27" borderId="0" applyNumberFormat="0" applyBorder="0" applyAlignment="0" applyProtection="0"/>
    <xf numFmtId="171"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75" fontId="16" fillId="27" borderId="0" applyNumberFormat="0" applyBorder="0" applyAlignment="0" applyProtection="0"/>
    <xf numFmtId="174" fontId="16" fillId="27" borderId="0" applyNumberFormat="0" applyBorder="0" applyAlignment="0" applyProtection="0"/>
    <xf numFmtId="0" fontId="16" fillId="8" borderId="0" applyNumberFormat="0" applyBorder="0" applyAlignment="0" applyProtection="0"/>
    <xf numFmtId="171" fontId="16" fillId="27" borderId="0" applyNumberFormat="0" applyBorder="0" applyAlignment="0" applyProtection="0"/>
    <xf numFmtId="174" fontId="16" fillId="11" borderId="0" applyNumberFormat="0" applyBorder="0" applyAlignment="0" applyProtection="0"/>
    <xf numFmtId="175" fontId="16" fillId="11" borderId="0" applyNumberFormat="0" applyBorder="0" applyAlignment="0" applyProtection="0"/>
    <xf numFmtId="0" fontId="16" fillId="11" borderId="0" applyNumberFormat="0" applyBorder="0" applyAlignment="0" applyProtection="0"/>
    <xf numFmtId="171"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75" fontId="16" fillId="11" borderId="0" applyNumberFormat="0" applyBorder="0" applyAlignment="0" applyProtection="0"/>
    <xf numFmtId="174" fontId="16" fillId="11" borderId="0" applyNumberFormat="0" applyBorder="0" applyAlignment="0" applyProtection="0"/>
    <xf numFmtId="0" fontId="16" fillId="9" borderId="0" applyNumberFormat="0" applyBorder="0" applyAlignment="0" applyProtection="0"/>
    <xf numFmtId="171" fontId="16" fillId="11" borderId="0" applyNumberFormat="0" applyBorder="0" applyAlignment="0" applyProtection="0"/>
    <xf numFmtId="174" fontId="16" fillId="10" borderId="0" applyNumberFormat="0" applyBorder="0" applyAlignment="0" applyProtection="0"/>
    <xf numFmtId="175" fontId="16" fillId="10" borderId="0" applyNumberFormat="0" applyBorder="0" applyAlignment="0" applyProtection="0"/>
    <xf numFmtId="0" fontId="16" fillId="10" borderId="0" applyNumberFormat="0" applyBorder="0" applyAlignment="0" applyProtection="0"/>
    <xf numFmtId="171"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75" fontId="16" fillId="10" borderId="0" applyNumberFormat="0" applyBorder="0" applyAlignment="0" applyProtection="0"/>
    <xf numFmtId="174" fontId="16" fillId="10" borderId="0" applyNumberFormat="0" applyBorder="0" applyAlignment="0" applyProtection="0"/>
    <xf numFmtId="171" fontId="16" fillId="10" borderId="0" applyNumberFormat="0" applyBorder="0" applyAlignment="0" applyProtection="0"/>
    <xf numFmtId="174" fontId="16" fillId="27" borderId="0" applyNumberFormat="0" applyBorder="0" applyAlignment="0" applyProtection="0"/>
    <xf numFmtId="175" fontId="16" fillId="27" borderId="0" applyNumberFormat="0" applyBorder="0" applyAlignment="0" applyProtection="0"/>
    <xf numFmtId="0" fontId="16" fillId="27" borderId="0" applyNumberFormat="0" applyBorder="0" applyAlignment="0" applyProtection="0"/>
    <xf numFmtId="171"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75" fontId="16" fillId="27" borderId="0" applyNumberFormat="0" applyBorder="0" applyAlignment="0" applyProtection="0"/>
    <xf numFmtId="174" fontId="16" fillId="27" borderId="0" applyNumberFormat="0" applyBorder="0" applyAlignment="0" applyProtection="0"/>
    <xf numFmtId="0" fontId="16" fillId="11" borderId="0" applyNumberFormat="0" applyBorder="0" applyAlignment="0" applyProtection="0"/>
    <xf numFmtId="171" fontId="16" fillId="27" borderId="0" applyNumberFormat="0" applyBorder="0" applyAlignment="0" applyProtection="0"/>
    <xf numFmtId="185" fontId="163" fillId="0" borderId="0"/>
    <xf numFmtId="186" fontId="161" fillId="0" borderId="0"/>
    <xf numFmtId="187" fontId="28" fillId="0" borderId="0" applyFont="0" applyFill="0" applyBorder="0" applyAlignment="0" applyProtection="0"/>
    <xf numFmtId="187" fontId="28" fillId="0" borderId="0" applyFont="0" applyFill="0" applyBorder="0" applyAlignment="0" applyProtection="0"/>
    <xf numFmtId="187" fontId="159" fillId="0" borderId="0" applyFont="0" applyFill="0" applyBorder="0" applyAlignment="0" applyProtection="0"/>
    <xf numFmtId="188" fontId="158" fillId="0" borderId="0"/>
    <xf numFmtId="189" fontId="158" fillId="0" borderId="0"/>
    <xf numFmtId="190" fontId="28" fillId="0" borderId="0" applyFont="0" applyFill="0" applyBorder="0" applyAlignment="0" applyProtection="0"/>
    <xf numFmtId="190" fontId="28" fillId="0" borderId="0" applyFont="0" applyFill="0" applyBorder="0" applyAlignment="0" applyProtection="0"/>
    <xf numFmtId="190" fontId="159" fillId="0" borderId="0" applyFont="0" applyFill="0" applyBorder="0" applyAlignment="0" applyProtection="0"/>
    <xf numFmtId="0" fontId="16" fillId="12" borderId="0" applyNumberFormat="0" applyBorder="0" applyAlignment="0" applyProtection="0"/>
    <xf numFmtId="174" fontId="11" fillId="12" borderId="0" applyNumberFormat="0" applyBorder="0" applyAlignment="0" applyProtection="0"/>
    <xf numFmtId="174" fontId="11" fillId="12" borderId="0" applyNumberFormat="0" applyBorder="0" applyAlignment="0" applyProtection="0"/>
    <xf numFmtId="0" fontId="16" fillId="12" borderId="0" applyNumberFormat="0" applyBorder="0" applyAlignment="0" applyProtection="0"/>
    <xf numFmtId="0" fontId="11" fillId="12" borderId="0" applyNumberFormat="0" applyBorder="0" applyAlignment="0" applyProtection="0"/>
    <xf numFmtId="175" fontId="11" fillId="12" borderId="0" applyNumberFormat="0" applyBorder="0" applyAlignment="0" applyProtection="0"/>
    <xf numFmtId="0" fontId="11" fillId="12" borderId="0" applyNumberFormat="0" applyBorder="0" applyAlignment="0" applyProtection="0"/>
    <xf numFmtId="171" fontId="16" fillId="10" borderId="0" applyNumberFormat="0" applyBorder="0" applyAlignment="0" applyProtection="0"/>
    <xf numFmtId="0" fontId="148" fillId="56" borderId="0" applyNumberFormat="0" applyBorder="0" applyAlignment="0" applyProtection="0"/>
    <xf numFmtId="0" fontId="148" fillId="56" borderId="0" applyNumberFormat="0" applyBorder="0" applyAlignment="0" applyProtection="0"/>
    <xf numFmtId="0" fontId="148" fillId="56" borderId="0" applyNumberFormat="0" applyBorder="0" applyAlignment="0" applyProtection="0"/>
    <xf numFmtId="0" fontId="16" fillId="24" borderId="0" applyNumberFormat="0" applyBorder="0" applyAlignment="0" applyProtection="0"/>
    <xf numFmtId="0" fontId="16" fillId="13" borderId="0" applyNumberFormat="0" applyBorder="0" applyAlignment="0" applyProtection="0"/>
    <xf numFmtId="174" fontId="11" fillId="13" borderId="0" applyNumberFormat="0" applyBorder="0" applyAlignment="0" applyProtection="0"/>
    <xf numFmtId="174" fontId="11" fillId="13" borderId="0" applyNumberFormat="0" applyBorder="0" applyAlignment="0" applyProtection="0"/>
    <xf numFmtId="0" fontId="16" fillId="13" borderId="0" applyNumberFormat="0" applyBorder="0" applyAlignment="0" applyProtection="0"/>
    <xf numFmtId="0" fontId="11" fillId="13" borderId="0" applyNumberFormat="0" applyBorder="0" applyAlignment="0" applyProtection="0"/>
    <xf numFmtId="175" fontId="11" fillId="13" borderId="0" applyNumberFormat="0" applyBorder="0" applyAlignment="0" applyProtection="0"/>
    <xf numFmtId="0" fontId="11" fillId="13" borderId="0" applyNumberFormat="0" applyBorder="0" applyAlignment="0" applyProtection="0"/>
    <xf numFmtId="171" fontId="16" fillId="13" borderId="0" applyNumberFormat="0" applyBorder="0" applyAlignment="0" applyProtection="0"/>
    <xf numFmtId="0" fontId="148" fillId="58" borderId="0" applyNumberFormat="0" applyBorder="0" applyAlignment="0" applyProtection="0"/>
    <xf numFmtId="0" fontId="148" fillId="58" borderId="0" applyNumberFormat="0" applyBorder="0" applyAlignment="0" applyProtection="0"/>
    <xf numFmtId="0" fontId="148" fillId="58" borderId="0" applyNumberFormat="0" applyBorder="0" applyAlignment="0" applyProtection="0"/>
    <xf numFmtId="0" fontId="16" fillId="14" borderId="0" applyNumberFormat="0" applyBorder="0" applyAlignment="0" applyProtection="0"/>
    <xf numFmtId="174" fontId="11" fillId="14" borderId="0" applyNumberFormat="0" applyBorder="0" applyAlignment="0" applyProtection="0"/>
    <xf numFmtId="174" fontId="11" fillId="14" borderId="0" applyNumberFormat="0" applyBorder="0" applyAlignment="0" applyProtection="0"/>
    <xf numFmtId="0" fontId="16" fillId="14" borderId="0" applyNumberFormat="0" applyBorder="0" applyAlignment="0" applyProtection="0"/>
    <xf numFmtId="0" fontId="11" fillId="14" borderId="0" applyNumberFormat="0" applyBorder="0" applyAlignment="0" applyProtection="0"/>
    <xf numFmtId="175" fontId="11" fillId="14" borderId="0" applyNumberFormat="0" applyBorder="0" applyAlignment="0" applyProtection="0"/>
    <xf numFmtId="0" fontId="11" fillId="14" borderId="0" applyNumberFormat="0" applyBorder="0" applyAlignment="0" applyProtection="0"/>
    <xf numFmtId="171" fontId="16" fillId="26" borderId="0" applyNumberFormat="0" applyBorder="0" applyAlignment="0" applyProtection="0"/>
    <xf numFmtId="0" fontId="148" fillId="60" borderId="0" applyNumberFormat="0" applyBorder="0" applyAlignment="0" applyProtection="0"/>
    <xf numFmtId="0" fontId="148" fillId="60" borderId="0" applyNumberFormat="0" applyBorder="0" applyAlignment="0" applyProtection="0"/>
    <xf numFmtId="0" fontId="148" fillId="60" borderId="0" applyNumberFormat="0" applyBorder="0" applyAlignment="0" applyProtection="0"/>
    <xf numFmtId="0" fontId="16" fillId="26" borderId="0" applyNumberFormat="0" applyBorder="0" applyAlignment="0" applyProtection="0"/>
    <xf numFmtId="0" fontId="16" fillId="9" borderId="0" applyNumberFormat="0" applyBorder="0" applyAlignment="0" applyProtection="0"/>
    <xf numFmtId="174" fontId="11" fillId="9" borderId="0" applyNumberFormat="0" applyBorder="0" applyAlignment="0" applyProtection="0"/>
    <xf numFmtId="174" fontId="11" fillId="9" borderId="0" applyNumberFormat="0" applyBorder="0" applyAlignment="0" applyProtection="0"/>
    <xf numFmtId="0" fontId="16" fillId="9" borderId="0" applyNumberFormat="0" applyBorder="0" applyAlignment="0" applyProtection="0"/>
    <xf numFmtId="0" fontId="11" fillId="9" borderId="0" applyNumberFormat="0" applyBorder="0" applyAlignment="0" applyProtection="0"/>
    <xf numFmtId="175" fontId="11" fillId="9" borderId="0" applyNumberFormat="0" applyBorder="0" applyAlignment="0" applyProtection="0"/>
    <xf numFmtId="0" fontId="11" fillId="9" borderId="0" applyNumberFormat="0" applyBorder="0" applyAlignment="0" applyProtection="0"/>
    <xf numFmtId="171" fontId="16" fillId="7" borderId="0" applyNumberFormat="0" applyBorder="0" applyAlignment="0" applyProtection="0"/>
    <xf numFmtId="0" fontId="148" fillId="62" borderId="0" applyNumberFormat="0" applyBorder="0" applyAlignment="0" applyProtection="0"/>
    <xf numFmtId="0" fontId="148" fillId="62" borderId="0" applyNumberFormat="0" applyBorder="0" applyAlignment="0" applyProtection="0"/>
    <xf numFmtId="0" fontId="148" fillId="62" borderId="0" applyNumberFormat="0" applyBorder="0" applyAlignment="0" applyProtection="0"/>
    <xf numFmtId="0" fontId="16" fillId="24" borderId="0" applyNumberFormat="0" applyBorder="0" applyAlignment="0" applyProtection="0"/>
    <xf numFmtId="0" fontId="16" fillId="12" borderId="0" applyNumberFormat="0" applyBorder="0" applyAlignment="0" applyProtection="0"/>
    <xf numFmtId="174" fontId="11" fillId="12" borderId="0" applyNumberFormat="0" applyBorder="0" applyAlignment="0" applyProtection="0"/>
    <xf numFmtId="174" fontId="11" fillId="12" borderId="0" applyNumberFormat="0" applyBorder="0" applyAlignment="0" applyProtection="0"/>
    <xf numFmtId="0" fontId="16" fillId="12" borderId="0" applyNumberFormat="0" applyBorder="0" applyAlignment="0" applyProtection="0"/>
    <xf numFmtId="0" fontId="11" fillId="12" borderId="0" applyNumberFormat="0" applyBorder="0" applyAlignment="0" applyProtection="0"/>
    <xf numFmtId="175" fontId="11" fillId="12" borderId="0" applyNumberFormat="0" applyBorder="0" applyAlignment="0" applyProtection="0"/>
    <xf numFmtId="0" fontId="11" fillId="12" borderId="0" applyNumberFormat="0" applyBorder="0" applyAlignment="0" applyProtection="0"/>
    <xf numFmtId="171" fontId="16" fillId="10" borderId="0" applyNumberFormat="0" applyBorder="0" applyAlignment="0" applyProtection="0"/>
    <xf numFmtId="0" fontId="148" fillId="64" borderId="0" applyNumberFormat="0" applyBorder="0" applyAlignment="0" applyProtection="0"/>
    <xf numFmtId="0" fontId="148" fillId="64" borderId="0" applyNumberFormat="0" applyBorder="0" applyAlignment="0" applyProtection="0"/>
    <xf numFmtId="0" fontId="148" fillId="64" borderId="0" applyNumberFormat="0" applyBorder="0" applyAlignment="0" applyProtection="0"/>
    <xf numFmtId="0" fontId="16" fillId="15" borderId="0" applyNumberFormat="0" applyBorder="0" applyAlignment="0" applyProtection="0"/>
    <xf numFmtId="174" fontId="11" fillId="15" borderId="0" applyNumberFormat="0" applyBorder="0" applyAlignment="0" applyProtection="0"/>
    <xf numFmtId="174" fontId="11" fillId="15" borderId="0" applyNumberFormat="0" applyBorder="0" applyAlignment="0" applyProtection="0"/>
    <xf numFmtId="0" fontId="16" fillId="15" borderId="0" applyNumberFormat="0" applyBorder="0" applyAlignment="0" applyProtection="0"/>
    <xf numFmtId="0" fontId="11" fillId="15" borderId="0" applyNumberFormat="0" applyBorder="0" applyAlignment="0" applyProtection="0"/>
    <xf numFmtId="175" fontId="11" fillId="15" borderId="0" applyNumberFormat="0" applyBorder="0" applyAlignment="0" applyProtection="0"/>
    <xf numFmtId="0" fontId="11" fillId="15" borderId="0" applyNumberFormat="0" applyBorder="0" applyAlignment="0" applyProtection="0"/>
    <xf numFmtId="171" fontId="16" fillId="27" borderId="0" applyNumberFormat="0" applyBorder="0" applyAlignment="0" applyProtection="0"/>
    <xf numFmtId="0" fontId="148" fillId="66" borderId="0" applyNumberFormat="0" applyBorder="0" applyAlignment="0" applyProtection="0"/>
    <xf numFmtId="0" fontId="148" fillId="66" borderId="0" applyNumberFormat="0" applyBorder="0" applyAlignment="0" applyProtection="0"/>
    <xf numFmtId="0" fontId="148" fillId="66" borderId="0" applyNumberFormat="0" applyBorder="0" applyAlignment="0" applyProtection="0"/>
    <xf numFmtId="0" fontId="16" fillId="11" borderId="0" applyNumberFormat="0" applyBorder="0" applyAlignment="0" applyProtection="0"/>
    <xf numFmtId="174" fontId="162" fillId="12" borderId="0" applyNumberFormat="0" applyBorder="0" applyAlignment="0" applyProtection="0"/>
    <xf numFmtId="175" fontId="162" fillId="12" borderId="0" applyNumberFormat="0" applyBorder="0" applyAlignment="0" applyProtection="0"/>
    <xf numFmtId="174" fontId="162" fillId="13" borderId="0" applyNumberFormat="0" applyBorder="0" applyAlignment="0" applyProtection="0"/>
    <xf numFmtId="175" fontId="162" fillId="13" borderId="0" applyNumberFormat="0" applyBorder="0" applyAlignment="0" applyProtection="0"/>
    <xf numFmtId="174" fontId="162" fillId="14" borderId="0" applyNumberFormat="0" applyBorder="0" applyAlignment="0" applyProtection="0"/>
    <xf numFmtId="175" fontId="162" fillId="14" borderId="0" applyNumberFormat="0" applyBorder="0" applyAlignment="0" applyProtection="0"/>
    <xf numFmtId="174" fontId="162" fillId="9" borderId="0" applyNumberFormat="0" applyBorder="0" applyAlignment="0" applyProtection="0"/>
    <xf numFmtId="175" fontId="162" fillId="9" borderId="0" applyNumberFormat="0" applyBorder="0" applyAlignment="0" applyProtection="0"/>
    <xf numFmtId="174" fontId="162" fillId="12" borderId="0" applyNumberFormat="0" applyBorder="0" applyAlignment="0" applyProtection="0"/>
    <xf numFmtId="175" fontId="162" fillId="12" borderId="0" applyNumberFormat="0" applyBorder="0" applyAlignment="0" applyProtection="0"/>
    <xf numFmtId="174" fontId="162" fillId="15" borderId="0" applyNumberFormat="0" applyBorder="0" applyAlignment="0" applyProtection="0"/>
    <xf numFmtId="175" fontId="162" fillId="15" borderId="0" applyNumberFormat="0" applyBorder="0" applyAlignment="0" applyProtection="0"/>
    <xf numFmtId="174" fontId="16" fillId="10" borderId="0" applyNumberFormat="0" applyBorder="0" applyAlignment="0" applyProtection="0"/>
    <xf numFmtId="175" fontId="16" fillId="10" borderId="0" applyNumberFormat="0" applyBorder="0" applyAlignment="0" applyProtection="0"/>
    <xf numFmtId="0" fontId="16" fillId="10" borderId="0" applyNumberFormat="0" applyBorder="0" applyAlignment="0" applyProtection="0"/>
    <xf numFmtId="171"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75" fontId="16" fillId="10" borderId="0" applyNumberFormat="0" applyBorder="0" applyAlignment="0" applyProtection="0"/>
    <xf numFmtId="174" fontId="16" fillId="10" borderId="0" applyNumberFormat="0" applyBorder="0" applyAlignment="0" applyProtection="0"/>
    <xf numFmtId="0" fontId="16" fillId="12" borderId="0" applyNumberFormat="0" applyBorder="0" applyAlignment="0" applyProtection="0"/>
    <xf numFmtId="171" fontId="16" fillId="10" borderId="0" applyNumberFormat="0" applyBorder="0" applyAlignment="0" applyProtection="0"/>
    <xf numFmtId="174" fontId="16" fillId="13" borderId="0" applyNumberFormat="0" applyBorder="0" applyAlignment="0" applyProtection="0"/>
    <xf numFmtId="175" fontId="16" fillId="13" borderId="0" applyNumberFormat="0" applyBorder="0" applyAlignment="0" applyProtection="0"/>
    <xf numFmtId="0" fontId="16" fillId="13" borderId="0" applyNumberFormat="0" applyBorder="0" applyAlignment="0" applyProtection="0"/>
    <xf numFmtId="171"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175" fontId="16" fillId="13" borderId="0" applyNumberFormat="0" applyBorder="0" applyAlignment="0" applyProtection="0"/>
    <xf numFmtId="174" fontId="16" fillId="13" borderId="0" applyNumberFormat="0" applyBorder="0" applyAlignment="0" applyProtection="0"/>
    <xf numFmtId="171" fontId="16" fillId="13" borderId="0" applyNumberFormat="0" applyBorder="0" applyAlignment="0" applyProtection="0"/>
    <xf numFmtId="174" fontId="16" fillId="26" borderId="0" applyNumberFormat="0" applyBorder="0" applyAlignment="0" applyProtection="0"/>
    <xf numFmtId="175" fontId="16" fillId="26" borderId="0" applyNumberFormat="0" applyBorder="0" applyAlignment="0" applyProtection="0"/>
    <xf numFmtId="0" fontId="16" fillId="26" borderId="0" applyNumberFormat="0" applyBorder="0" applyAlignment="0" applyProtection="0"/>
    <xf numFmtId="171"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75" fontId="16" fillId="26" borderId="0" applyNumberFormat="0" applyBorder="0" applyAlignment="0" applyProtection="0"/>
    <xf numFmtId="174" fontId="16" fillId="26" borderId="0" applyNumberFormat="0" applyBorder="0" applyAlignment="0" applyProtection="0"/>
    <xf numFmtId="0" fontId="16" fillId="14" borderId="0" applyNumberFormat="0" applyBorder="0" applyAlignment="0" applyProtection="0"/>
    <xf numFmtId="171" fontId="16" fillId="26" borderId="0" applyNumberFormat="0" applyBorder="0" applyAlignment="0" applyProtection="0"/>
    <xf numFmtId="174" fontId="16" fillId="7" borderId="0" applyNumberFormat="0" applyBorder="0" applyAlignment="0" applyProtection="0"/>
    <xf numFmtId="175" fontId="16" fillId="7" borderId="0" applyNumberFormat="0" applyBorder="0" applyAlignment="0" applyProtection="0"/>
    <xf numFmtId="0" fontId="16" fillId="7" borderId="0" applyNumberFormat="0" applyBorder="0" applyAlignment="0" applyProtection="0"/>
    <xf numFmtId="171"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75" fontId="16" fillId="7" borderId="0" applyNumberFormat="0" applyBorder="0" applyAlignment="0" applyProtection="0"/>
    <xf numFmtId="174" fontId="16" fillId="7" borderId="0" applyNumberFormat="0" applyBorder="0" applyAlignment="0" applyProtection="0"/>
    <xf numFmtId="0" fontId="16" fillId="9" borderId="0" applyNumberFormat="0" applyBorder="0" applyAlignment="0" applyProtection="0"/>
    <xf numFmtId="171" fontId="16" fillId="7" borderId="0" applyNumberFormat="0" applyBorder="0" applyAlignment="0" applyProtection="0"/>
    <xf numFmtId="174" fontId="16" fillId="10" borderId="0" applyNumberFormat="0" applyBorder="0" applyAlignment="0" applyProtection="0"/>
    <xf numFmtId="175" fontId="16" fillId="10" borderId="0" applyNumberFormat="0" applyBorder="0" applyAlignment="0" applyProtection="0"/>
    <xf numFmtId="0" fontId="16" fillId="10" borderId="0" applyNumberFormat="0" applyBorder="0" applyAlignment="0" applyProtection="0"/>
    <xf numFmtId="171"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75" fontId="16" fillId="10" borderId="0" applyNumberFormat="0" applyBorder="0" applyAlignment="0" applyProtection="0"/>
    <xf numFmtId="174" fontId="16" fillId="10" borderId="0" applyNumberFormat="0" applyBorder="0" applyAlignment="0" applyProtection="0"/>
    <xf numFmtId="0" fontId="16" fillId="12" borderId="0" applyNumberFormat="0" applyBorder="0" applyAlignment="0" applyProtection="0"/>
    <xf numFmtId="171" fontId="16" fillId="10" borderId="0" applyNumberFormat="0" applyBorder="0" applyAlignment="0" applyProtection="0"/>
    <xf numFmtId="174" fontId="16" fillId="27" borderId="0" applyNumberFormat="0" applyBorder="0" applyAlignment="0" applyProtection="0"/>
    <xf numFmtId="175" fontId="16" fillId="27" borderId="0" applyNumberFormat="0" applyBorder="0" applyAlignment="0" applyProtection="0"/>
    <xf numFmtId="0" fontId="16" fillId="27" borderId="0" applyNumberFormat="0" applyBorder="0" applyAlignment="0" applyProtection="0"/>
    <xf numFmtId="171"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75" fontId="16" fillId="27" borderId="0" applyNumberFormat="0" applyBorder="0" applyAlignment="0" applyProtection="0"/>
    <xf numFmtId="174" fontId="16" fillId="27" borderId="0" applyNumberFormat="0" applyBorder="0" applyAlignment="0" applyProtection="0"/>
    <xf numFmtId="0" fontId="16" fillId="15" borderId="0" applyNumberFormat="0" applyBorder="0" applyAlignment="0" applyProtection="0"/>
    <xf numFmtId="171" fontId="16" fillId="27" borderId="0" applyNumberFormat="0" applyBorder="0" applyAlignment="0" applyProtection="0"/>
    <xf numFmtId="191" fontId="158" fillId="0" borderId="0"/>
    <xf numFmtId="192" fontId="161" fillId="0" borderId="0"/>
    <xf numFmtId="193" fontId="159" fillId="0" borderId="0" applyFont="0" applyFill="0" applyBorder="0" applyAlignment="0" applyProtection="0"/>
    <xf numFmtId="0" fontId="164" fillId="16" borderId="0" applyNumberFormat="0" applyBorder="0" applyAlignment="0" applyProtection="0"/>
    <xf numFmtId="174" fontId="12" fillId="16" borderId="0" applyNumberFormat="0" applyBorder="0" applyAlignment="0" applyProtection="0"/>
    <xf numFmtId="174" fontId="12" fillId="16" borderId="0" applyNumberFormat="0" applyBorder="0" applyAlignment="0" applyProtection="0"/>
    <xf numFmtId="0" fontId="164" fillId="16" borderId="0" applyNumberFormat="0" applyBorder="0" applyAlignment="0" applyProtection="0"/>
    <xf numFmtId="0" fontId="12" fillId="16" borderId="0" applyNumberFormat="0" applyBorder="0" applyAlignment="0" applyProtection="0"/>
    <xf numFmtId="175" fontId="12" fillId="16" borderId="0" applyNumberFormat="0" applyBorder="0" applyAlignment="0" applyProtection="0"/>
    <xf numFmtId="0" fontId="12" fillId="16" borderId="0" applyNumberFormat="0" applyBorder="0" applyAlignment="0" applyProtection="0"/>
    <xf numFmtId="171" fontId="164" fillId="10" borderId="0" applyNumberFormat="0" applyBorder="0" applyAlignment="0" applyProtection="0"/>
    <xf numFmtId="0" fontId="164" fillId="18" borderId="0" applyNumberFormat="0" applyBorder="0" applyAlignment="0" applyProtection="0"/>
    <xf numFmtId="0" fontId="164" fillId="13" borderId="0" applyNumberFormat="0" applyBorder="0" applyAlignment="0" applyProtection="0"/>
    <xf numFmtId="174" fontId="12" fillId="13" borderId="0" applyNumberFormat="0" applyBorder="0" applyAlignment="0" applyProtection="0"/>
    <xf numFmtId="174" fontId="12" fillId="13" borderId="0" applyNumberFormat="0" applyBorder="0" applyAlignment="0" applyProtection="0"/>
    <xf numFmtId="0" fontId="164" fillId="13" borderId="0" applyNumberFormat="0" applyBorder="0" applyAlignment="0" applyProtection="0"/>
    <xf numFmtId="0" fontId="12" fillId="13" borderId="0" applyNumberFormat="0" applyBorder="0" applyAlignment="0" applyProtection="0"/>
    <xf numFmtId="175" fontId="12" fillId="13" borderId="0" applyNumberFormat="0" applyBorder="0" applyAlignment="0" applyProtection="0"/>
    <xf numFmtId="0" fontId="12" fillId="13" borderId="0" applyNumberFormat="0" applyBorder="0" applyAlignment="0" applyProtection="0"/>
    <xf numFmtId="171" fontId="164" fillId="23" borderId="0" applyNumberFormat="0" applyBorder="0" applyAlignment="0" applyProtection="0"/>
    <xf numFmtId="0" fontId="164" fillId="14" borderId="0" applyNumberFormat="0" applyBorder="0" applyAlignment="0" applyProtection="0"/>
    <xf numFmtId="174" fontId="12" fillId="14" borderId="0" applyNumberFormat="0" applyBorder="0" applyAlignment="0" applyProtection="0"/>
    <xf numFmtId="174" fontId="12" fillId="14" borderId="0" applyNumberFormat="0" applyBorder="0" applyAlignment="0" applyProtection="0"/>
    <xf numFmtId="0" fontId="164" fillId="14" borderId="0" applyNumberFormat="0" applyBorder="0" applyAlignment="0" applyProtection="0"/>
    <xf numFmtId="0" fontId="12" fillId="14" borderId="0" applyNumberFormat="0" applyBorder="0" applyAlignment="0" applyProtection="0"/>
    <xf numFmtId="175" fontId="12" fillId="14" borderId="0" applyNumberFormat="0" applyBorder="0" applyAlignment="0" applyProtection="0"/>
    <xf numFmtId="0" fontId="12" fillId="14" borderId="0" applyNumberFormat="0" applyBorder="0" applyAlignment="0" applyProtection="0"/>
    <xf numFmtId="171" fontId="164" fillId="15" borderId="0" applyNumberFormat="0" applyBorder="0" applyAlignment="0" applyProtection="0"/>
    <xf numFmtId="0" fontId="164" fillId="26" borderId="0" applyNumberFormat="0" applyBorder="0" applyAlignment="0" applyProtection="0"/>
    <xf numFmtId="0" fontId="164" fillId="17" borderId="0" applyNumberFormat="0" applyBorder="0" applyAlignment="0" applyProtection="0"/>
    <xf numFmtId="174" fontId="12" fillId="17" borderId="0" applyNumberFormat="0" applyBorder="0" applyAlignment="0" applyProtection="0"/>
    <xf numFmtId="174" fontId="12" fillId="17" borderId="0" applyNumberFormat="0" applyBorder="0" applyAlignment="0" applyProtection="0"/>
    <xf numFmtId="0" fontId="164" fillId="17" borderId="0" applyNumberFormat="0" applyBorder="0" applyAlignment="0" applyProtection="0"/>
    <xf numFmtId="0" fontId="12" fillId="17" borderId="0" applyNumberFormat="0" applyBorder="0" applyAlignment="0" applyProtection="0"/>
    <xf numFmtId="175" fontId="12" fillId="17" borderId="0" applyNumberFormat="0" applyBorder="0" applyAlignment="0" applyProtection="0"/>
    <xf numFmtId="0" fontId="12" fillId="17" borderId="0" applyNumberFormat="0" applyBorder="0" applyAlignment="0" applyProtection="0"/>
    <xf numFmtId="171" fontId="164" fillId="7" borderId="0" applyNumberFormat="0" applyBorder="0" applyAlignment="0" applyProtection="0"/>
    <xf numFmtId="0" fontId="164" fillId="24" borderId="0" applyNumberFormat="0" applyBorder="0" applyAlignment="0" applyProtection="0"/>
    <xf numFmtId="0" fontId="164" fillId="18" borderId="0" applyNumberFormat="0" applyBorder="0" applyAlignment="0" applyProtection="0"/>
    <xf numFmtId="174" fontId="12" fillId="18" borderId="0" applyNumberFormat="0" applyBorder="0" applyAlignment="0" applyProtection="0"/>
    <xf numFmtId="174" fontId="12" fillId="18" borderId="0" applyNumberFormat="0" applyBorder="0" applyAlignment="0" applyProtection="0"/>
    <xf numFmtId="0" fontId="164" fillId="18" borderId="0" applyNumberFormat="0" applyBorder="0" applyAlignment="0" applyProtection="0"/>
    <xf numFmtId="0" fontId="12" fillId="18" borderId="0" applyNumberFormat="0" applyBorder="0" applyAlignment="0" applyProtection="0"/>
    <xf numFmtId="175" fontId="12" fillId="18" borderId="0" applyNumberFormat="0" applyBorder="0" applyAlignment="0" applyProtection="0"/>
    <xf numFmtId="0" fontId="12" fillId="18" borderId="0" applyNumberFormat="0" applyBorder="0" applyAlignment="0" applyProtection="0"/>
    <xf numFmtId="171" fontId="164" fillId="10" borderId="0" applyNumberFormat="0" applyBorder="0" applyAlignment="0" applyProtection="0"/>
    <xf numFmtId="0" fontId="164" fillId="19" borderId="0" applyNumberFormat="0" applyBorder="0" applyAlignment="0" applyProtection="0"/>
    <xf numFmtId="174" fontId="12" fillId="19" borderId="0" applyNumberFormat="0" applyBorder="0" applyAlignment="0" applyProtection="0"/>
    <xf numFmtId="174" fontId="12" fillId="19" borderId="0" applyNumberFormat="0" applyBorder="0" applyAlignment="0" applyProtection="0"/>
    <xf numFmtId="0" fontId="164" fillId="19" borderId="0" applyNumberFormat="0" applyBorder="0" applyAlignment="0" applyProtection="0"/>
    <xf numFmtId="0" fontId="12" fillId="19" borderId="0" applyNumberFormat="0" applyBorder="0" applyAlignment="0" applyProtection="0"/>
    <xf numFmtId="175" fontId="12" fillId="19" borderId="0" applyNumberFormat="0" applyBorder="0" applyAlignment="0" applyProtection="0"/>
    <xf numFmtId="0" fontId="12" fillId="19" borderId="0" applyNumberFormat="0" applyBorder="0" applyAlignment="0" applyProtection="0"/>
    <xf numFmtId="171" fontId="164" fillId="13" borderId="0" applyNumberFormat="0" applyBorder="0" applyAlignment="0" applyProtection="0"/>
    <xf numFmtId="0" fontId="164" fillId="11" borderId="0" applyNumberFormat="0" applyBorder="0" applyAlignment="0" applyProtection="0"/>
    <xf numFmtId="174" fontId="165" fillId="16" borderId="0" applyNumberFormat="0" applyBorder="0" applyAlignment="0" applyProtection="0"/>
    <xf numFmtId="175" fontId="165" fillId="16" borderId="0" applyNumberFormat="0" applyBorder="0" applyAlignment="0" applyProtection="0"/>
    <xf numFmtId="174" fontId="165" fillId="13" borderId="0" applyNumberFormat="0" applyBorder="0" applyAlignment="0" applyProtection="0"/>
    <xf numFmtId="175" fontId="165" fillId="13" borderId="0" applyNumberFormat="0" applyBorder="0" applyAlignment="0" applyProtection="0"/>
    <xf numFmtId="174" fontId="165" fillId="14" borderId="0" applyNumberFormat="0" applyBorder="0" applyAlignment="0" applyProtection="0"/>
    <xf numFmtId="175" fontId="165" fillId="14" borderId="0" applyNumberFormat="0" applyBorder="0" applyAlignment="0" applyProtection="0"/>
    <xf numFmtId="174" fontId="165" fillId="17" borderId="0" applyNumberFormat="0" applyBorder="0" applyAlignment="0" applyProtection="0"/>
    <xf numFmtId="175" fontId="165" fillId="17" borderId="0" applyNumberFormat="0" applyBorder="0" applyAlignment="0" applyProtection="0"/>
    <xf numFmtId="174" fontId="165" fillId="18" borderId="0" applyNumberFormat="0" applyBorder="0" applyAlignment="0" applyProtection="0"/>
    <xf numFmtId="175" fontId="165" fillId="18" borderId="0" applyNumberFormat="0" applyBorder="0" applyAlignment="0" applyProtection="0"/>
    <xf numFmtId="174" fontId="165" fillId="19" borderId="0" applyNumberFormat="0" applyBorder="0" applyAlignment="0" applyProtection="0"/>
    <xf numFmtId="175" fontId="165" fillId="19" borderId="0" applyNumberFormat="0" applyBorder="0" applyAlignment="0" applyProtection="0"/>
    <xf numFmtId="174" fontId="164" fillId="10" borderId="0" applyNumberFormat="0" applyBorder="0" applyAlignment="0" applyProtection="0"/>
    <xf numFmtId="175" fontId="164" fillId="10" borderId="0" applyNumberFormat="0" applyBorder="0" applyAlignment="0" applyProtection="0"/>
    <xf numFmtId="0" fontId="164" fillId="10" borderId="0" applyNumberFormat="0" applyBorder="0" applyAlignment="0" applyProtection="0"/>
    <xf numFmtId="171" fontId="164" fillId="10" borderId="0" applyNumberFormat="0" applyBorder="0" applyAlignment="0" applyProtection="0"/>
    <xf numFmtId="0" fontId="164" fillId="10" borderId="0" applyNumberFormat="0" applyBorder="0" applyAlignment="0" applyProtection="0"/>
    <xf numFmtId="0" fontId="164" fillId="10" borderId="0" applyNumberFormat="0" applyBorder="0" applyAlignment="0" applyProtection="0"/>
    <xf numFmtId="175" fontId="164" fillId="10" borderId="0" applyNumberFormat="0" applyBorder="0" applyAlignment="0" applyProtection="0"/>
    <xf numFmtId="174" fontId="164" fillId="10" borderId="0" applyNumberFormat="0" applyBorder="0" applyAlignment="0" applyProtection="0"/>
    <xf numFmtId="0" fontId="164" fillId="16" borderId="0" applyNumberFormat="0" applyBorder="0" applyAlignment="0" applyProtection="0"/>
    <xf numFmtId="171" fontId="164" fillId="10" borderId="0" applyNumberFormat="0" applyBorder="0" applyAlignment="0" applyProtection="0"/>
    <xf numFmtId="174" fontId="164" fillId="23" borderId="0" applyNumberFormat="0" applyBorder="0" applyAlignment="0" applyProtection="0"/>
    <xf numFmtId="175" fontId="164" fillId="23" borderId="0" applyNumberFormat="0" applyBorder="0" applyAlignment="0" applyProtection="0"/>
    <xf numFmtId="0" fontId="164" fillId="23" borderId="0" applyNumberFormat="0" applyBorder="0" applyAlignment="0" applyProtection="0"/>
    <xf numFmtId="171" fontId="164"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175" fontId="164" fillId="23" borderId="0" applyNumberFormat="0" applyBorder="0" applyAlignment="0" applyProtection="0"/>
    <xf numFmtId="174" fontId="164" fillId="23" borderId="0" applyNumberFormat="0" applyBorder="0" applyAlignment="0" applyProtection="0"/>
    <xf numFmtId="0" fontId="164" fillId="13" borderId="0" applyNumberFormat="0" applyBorder="0" applyAlignment="0" applyProtection="0"/>
    <xf numFmtId="171" fontId="164" fillId="23" borderId="0" applyNumberFormat="0" applyBorder="0" applyAlignment="0" applyProtection="0"/>
    <xf numFmtId="174" fontId="164" fillId="15" borderId="0" applyNumberFormat="0" applyBorder="0" applyAlignment="0" applyProtection="0"/>
    <xf numFmtId="175" fontId="164" fillId="15" borderId="0" applyNumberFormat="0" applyBorder="0" applyAlignment="0" applyProtection="0"/>
    <xf numFmtId="0" fontId="164" fillId="15" borderId="0" applyNumberFormat="0" applyBorder="0" applyAlignment="0" applyProtection="0"/>
    <xf numFmtId="171" fontId="164" fillId="15" borderId="0" applyNumberFormat="0" applyBorder="0" applyAlignment="0" applyProtection="0"/>
    <xf numFmtId="0" fontId="164" fillId="15" borderId="0" applyNumberFormat="0" applyBorder="0" applyAlignment="0" applyProtection="0"/>
    <xf numFmtId="0" fontId="164" fillId="15" borderId="0" applyNumberFormat="0" applyBorder="0" applyAlignment="0" applyProtection="0"/>
    <xf numFmtId="175" fontId="164" fillId="15" borderId="0" applyNumberFormat="0" applyBorder="0" applyAlignment="0" applyProtection="0"/>
    <xf numFmtId="174" fontId="164" fillId="15" borderId="0" applyNumberFormat="0" applyBorder="0" applyAlignment="0" applyProtection="0"/>
    <xf numFmtId="0" fontId="164" fillId="14" borderId="0" applyNumberFormat="0" applyBorder="0" applyAlignment="0" applyProtection="0"/>
    <xf numFmtId="171" fontId="164" fillId="15" borderId="0" applyNumberFormat="0" applyBorder="0" applyAlignment="0" applyProtection="0"/>
    <xf numFmtId="174" fontId="164" fillId="7" borderId="0" applyNumberFormat="0" applyBorder="0" applyAlignment="0" applyProtection="0"/>
    <xf numFmtId="175" fontId="164" fillId="7" borderId="0" applyNumberFormat="0" applyBorder="0" applyAlignment="0" applyProtection="0"/>
    <xf numFmtId="0" fontId="164" fillId="7" borderId="0" applyNumberFormat="0" applyBorder="0" applyAlignment="0" applyProtection="0"/>
    <xf numFmtId="171" fontId="164" fillId="7" borderId="0" applyNumberFormat="0" applyBorder="0" applyAlignment="0" applyProtection="0"/>
    <xf numFmtId="0" fontId="164" fillId="7" borderId="0" applyNumberFormat="0" applyBorder="0" applyAlignment="0" applyProtection="0"/>
    <xf numFmtId="0" fontId="164" fillId="7" borderId="0" applyNumberFormat="0" applyBorder="0" applyAlignment="0" applyProtection="0"/>
    <xf numFmtId="175" fontId="164" fillId="7" borderId="0" applyNumberFormat="0" applyBorder="0" applyAlignment="0" applyProtection="0"/>
    <xf numFmtId="174" fontId="164" fillId="7" borderId="0" applyNumberFormat="0" applyBorder="0" applyAlignment="0" applyProtection="0"/>
    <xf numFmtId="0" fontId="164" fillId="17" borderId="0" applyNumberFormat="0" applyBorder="0" applyAlignment="0" applyProtection="0"/>
    <xf numFmtId="171" fontId="164" fillId="7" borderId="0" applyNumberFormat="0" applyBorder="0" applyAlignment="0" applyProtection="0"/>
    <xf numFmtId="174" fontId="164" fillId="10" borderId="0" applyNumberFormat="0" applyBorder="0" applyAlignment="0" applyProtection="0"/>
    <xf numFmtId="175" fontId="164" fillId="10" borderId="0" applyNumberFormat="0" applyBorder="0" applyAlignment="0" applyProtection="0"/>
    <xf numFmtId="0" fontId="164" fillId="10" borderId="0" applyNumberFormat="0" applyBorder="0" applyAlignment="0" applyProtection="0"/>
    <xf numFmtId="171" fontId="164" fillId="10" borderId="0" applyNumberFormat="0" applyBorder="0" applyAlignment="0" applyProtection="0"/>
    <xf numFmtId="0" fontId="164" fillId="10" borderId="0" applyNumberFormat="0" applyBorder="0" applyAlignment="0" applyProtection="0"/>
    <xf numFmtId="0" fontId="164" fillId="10" borderId="0" applyNumberFormat="0" applyBorder="0" applyAlignment="0" applyProtection="0"/>
    <xf numFmtId="175" fontId="164" fillId="10" borderId="0" applyNumberFormat="0" applyBorder="0" applyAlignment="0" applyProtection="0"/>
    <xf numFmtId="174" fontId="164" fillId="10" borderId="0" applyNumberFormat="0" applyBorder="0" applyAlignment="0" applyProtection="0"/>
    <xf numFmtId="0" fontId="164" fillId="18" borderId="0" applyNumberFormat="0" applyBorder="0" applyAlignment="0" applyProtection="0"/>
    <xf numFmtId="171" fontId="164" fillId="10" borderId="0" applyNumberFormat="0" applyBorder="0" applyAlignment="0" applyProtection="0"/>
    <xf numFmtId="174" fontId="164" fillId="13" borderId="0" applyNumberFormat="0" applyBorder="0" applyAlignment="0" applyProtection="0"/>
    <xf numFmtId="175" fontId="164" fillId="13" borderId="0" applyNumberFormat="0" applyBorder="0" applyAlignment="0" applyProtection="0"/>
    <xf numFmtId="0" fontId="164" fillId="13" borderId="0" applyNumberFormat="0" applyBorder="0" applyAlignment="0" applyProtection="0"/>
    <xf numFmtId="171" fontId="164" fillId="13" borderId="0" applyNumberFormat="0" applyBorder="0" applyAlignment="0" applyProtection="0"/>
    <xf numFmtId="0" fontId="164" fillId="13" borderId="0" applyNumberFormat="0" applyBorder="0" applyAlignment="0" applyProtection="0"/>
    <xf numFmtId="0" fontId="164" fillId="13" borderId="0" applyNumberFormat="0" applyBorder="0" applyAlignment="0" applyProtection="0"/>
    <xf numFmtId="175" fontId="164" fillId="13" borderId="0" applyNumberFormat="0" applyBorder="0" applyAlignment="0" applyProtection="0"/>
    <xf numFmtId="174" fontId="164" fillId="13" borderId="0" applyNumberFormat="0" applyBorder="0" applyAlignment="0" applyProtection="0"/>
    <xf numFmtId="0" fontId="164" fillId="19" borderId="0" applyNumberFormat="0" applyBorder="0" applyAlignment="0" applyProtection="0"/>
    <xf numFmtId="171" fontId="164" fillId="13" borderId="0" applyNumberFormat="0" applyBorder="0" applyAlignment="0" applyProtection="0"/>
    <xf numFmtId="194" fontId="158" fillId="0" borderId="0">
      <alignment horizontal="center"/>
    </xf>
    <xf numFmtId="195" fontId="158" fillId="0" borderId="0">
      <alignment horizontal="center"/>
    </xf>
    <xf numFmtId="196" fontId="158" fillId="0" borderId="0">
      <alignment horizontal="center"/>
    </xf>
    <xf numFmtId="197" fontId="158" fillId="0" borderId="0">
      <alignment horizontal="center"/>
    </xf>
    <xf numFmtId="198" fontId="158" fillId="0" borderId="0">
      <alignment horizontal="center"/>
    </xf>
    <xf numFmtId="174" fontId="11" fillId="68" borderId="0" applyNumberFormat="0" applyBorder="0" applyAlignment="0" applyProtection="0"/>
    <xf numFmtId="174" fontId="11" fillId="68" borderId="0" applyNumberFormat="0" applyBorder="0" applyAlignment="0" applyProtection="0"/>
    <xf numFmtId="175" fontId="11" fillId="68" borderId="0" applyNumberFormat="0" applyBorder="0" applyAlignment="0" applyProtection="0"/>
    <xf numFmtId="0" fontId="11" fillId="68" borderId="0" applyNumberFormat="0" applyBorder="0" applyAlignment="0" applyProtection="0"/>
    <xf numFmtId="174" fontId="11" fillId="68" borderId="0" applyNumberFormat="0" applyBorder="0" applyAlignment="0" applyProtection="0"/>
    <xf numFmtId="0" fontId="11" fillId="68" borderId="0" applyNumberFormat="0" applyBorder="0" applyAlignment="0" applyProtection="0"/>
    <xf numFmtId="174" fontId="11" fillId="68" borderId="0" applyNumberFormat="0" applyBorder="0" applyAlignment="0" applyProtection="0"/>
    <xf numFmtId="175" fontId="11" fillId="68" borderId="0" applyNumberFormat="0" applyBorder="0" applyAlignment="0" applyProtection="0"/>
    <xf numFmtId="0" fontId="11" fillId="68" borderId="0" applyNumberFormat="0" applyBorder="0" applyAlignment="0" applyProtection="0"/>
    <xf numFmtId="171" fontId="11" fillId="68" borderId="0" applyNumberFormat="0" applyBorder="0" applyAlignment="0" applyProtection="0"/>
    <xf numFmtId="0" fontId="11" fillId="68" borderId="0" applyNumberFormat="0" applyBorder="0" applyAlignment="0" applyProtection="0"/>
    <xf numFmtId="175" fontId="11" fillId="68" borderId="0" applyNumberFormat="0" applyBorder="0" applyAlignment="0" applyProtection="0"/>
    <xf numFmtId="0" fontId="11" fillId="68" borderId="0" applyNumberFormat="0" applyBorder="0" applyAlignment="0" applyProtection="0"/>
    <xf numFmtId="174" fontId="11" fillId="68" borderId="0" applyNumberFormat="0" applyBorder="0" applyAlignment="0" applyProtection="0"/>
    <xf numFmtId="0" fontId="11" fillId="68" borderId="0" applyNumberFormat="0" applyBorder="0" applyAlignment="0" applyProtection="0"/>
    <xf numFmtId="171" fontId="11" fillId="68" borderId="0" applyNumberFormat="0" applyBorder="0" applyAlignment="0" applyProtection="0"/>
    <xf numFmtId="174" fontId="11" fillId="69" borderId="0" applyNumberFormat="0" applyBorder="0" applyAlignment="0" applyProtection="0"/>
    <xf numFmtId="174" fontId="11" fillId="69" borderId="0" applyNumberFormat="0" applyBorder="0" applyAlignment="0" applyProtection="0"/>
    <xf numFmtId="175" fontId="11" fillId="69" borderId="0" applyNumberFormat="0" applyBorder="0" applyAlignment="0" applyProtection="0"/>
    <xf numFmtId="0" fontId="11" fillId="69" borderId="0" applyNumberFormat="0" applyBorder="0" applyAlignment="0" applyProtection="0"/>
    <xf numFmtId="174" fontId="11" fillId="69" borderId="0" applyNumberFormat="0" applyBorder="0" applyAlignment="0" applyProtection="0"/>
    <xf numFmtId="0" fontId="11" fillId="69" borderId="0" applyNumberFormat="0" applyBorder="0" applyAlignment="0" applyProtection="0"/>
    <xf numFmtId="174" fontId="11" fillId="69" borderId="0" applyNumberFormat="0" applyBorder="0" applyAlignment="0" applyProtection="0"/>
    <xf numFmtId="175" fontId="11" fillId="69" borderId="0" applyNumberFormat="0" applyBorder="0" applyAlignment="0" applyProtection="0"/>
    <xf numFmtId="0" fontId="11" fillId="69" borderId="0" applyNumberFormat="0" applyBorder="0" applyAlignment="0" applyProtection="0"/>
    <xf numFmtId="171" fontId="11" fillId="69" borderId="0" applyNumberFormat="0" applyBorder="0" applyAlignment="0" applyProtection="0"/>
    <xf numFmtId="0" fontId="11" fillId="69" borderId="0" applyNumberFormat="0" applyBorder="0" applyAlignment="0" applyProtection="0"/>
    <xf numFmtId="175" fontId="11" fillId="69" borderId="0" applyNumberFormat="0" applyBorder="0" applyAlignment="0" applyProtection="0"/>
    <xf numFmtId="0" fontId="11" fillId="69" borderId="0" applyNumberFormat="0" applyBorder="0" applyAlignment="0" applyProtection="0"/>
    <xf numFmtId="174" fontId="11" fillId="69" borderId="0" applyNumberFormat="0" applyBorder="0" applyAlignment="0" applyProtection="0"/>
    <xf numFmtId="0" fontId="11" fillId="69" borderId="0" applyNumberFormat="0" applyBorder="0" applyAlignment="0" applyProtection="0"/>
    <xf numFmtId="171" fontId="11" fillId="69" borderId="0" applyNumberFormat="0" applyBorder="0" applyAlignment="0" applyProtection="0"/>
    <xf numFmtId="174" fontId="12" fillId="70" borderId="0" applyNumberFormat="0" applyBorder="0" applyAlignment="0" applyProtection="0"/>
    <xf numFmtId="174" fontId="12" fillId="70" borderId="0" applyNumberFormat="0" applyBorder="0" applyAlignment="0" applyProtection="0"/>
    <xf numFmtId="175" fontId="12" fillId="70" borderId="0" applyNumberFormat="0" applyBorder="0" applyAlignment="0" applyProtection="0"/>
    <xf numFmtId="0" fontId="12" fillId="70" borderId="0" applyNumberFormat="0" applyBorder="0" applyAlignment="0" applyProtection="0"/>
    <xf numFmtId="171" fontId="12" fillId="70" borderId="0" applyNumberFormat="0" applyBorder="0" applyAlignment="0" applyProtection="0"/>
    <xf numFmtId="0" fontId="12" fillId="70" borderId="0" applyNumberFormat="0" applyBorder="0" applyAlignment="0" applyProtection="0"/>
    <xf numFmtId="175" fontId="12" fillId="70" borderId="0" applyNumberFormat="0" applyBorder="0" applyAlignment="0" applyProtection="0"/>
    <xf numFmtId="0" fontId="12" fillId="70" borderId="0" applyNumberFormat="0" applyBorder="0" applyAlignment="0" applyProtection="0"/>
    <xf numFmtId="174" fontId="12" fillId="70" borderId="0" applyNumberFormat="0" applyBorder="0" applyAlignment="0" applyProtection="0"/>
    <xf numFmtId="0" fontId="12" fillId="70" borderId="0" applyNumberFormat="0" applyBorder="0" applyAlignment="0" applyProtection="0"/>
    <xf numFmtId="171" fontId="12" fillId="70"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171" fontId="164" fillId="71"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174" fontId="12" fillId="20" borderId="0" applyNumberFormat="0" applyBorder="0" applyAlignment="0" applyProtection="0"/>
    <xf numFmtId="174" fontId="12" fillId="20" borderId="0" applyNumberFormat="0" applyBorder="0" applyAlignment="0" applyProtection="0"/>
    <xf numFmtId="0" fontId="164" fillId="20" borderId="0" applyNumberFormat="0" applyBorder="0" applyAlignment="0" applyProtection="0"/>
    <xf numFmtId="0" fontId="12" fillId="20" borderId="0" applyNumberFormat="0" applyBorder="0" applyAlignment="0" applyProtection="0"/>
    <xf numFmtId="175" fontId="12" fillId="20" borderId="0" applyNumberFormat="0" applyBorder="0" applyAlignment="0" applyProtection="0"/>
    <xf numFmtId="0" fontId="12" fillId="20"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0" fontId="164" fillId="20" borderId="0" applyNumberFormat="0" applyBorder="0" applyAlignment="0" applyProtection="0"/>
    <xf numFmtId="0" fontId="12" fillId="20" borderId="0" applyNumberFormat="0" applyBorder="0" applyAlignment="0" applyProtection="0"/>
    <xf numFmtId="174" fontId="11" fillId="72" borderId="0" applyNumberFormat="0" applyBorder="0" applyAlignment="0" applyProtection="0"/>
    <xf numFmtId="174" fontId="11" fillId="72" borderId="0" applyNumberFormat="0" applyBorder="0" applyAlignment="0" applyProtection="0"/>
    <xf numFmtId="175" fontId="11" fillId="72" borderId="0" applyNumberFormat="0" applyBorder="0" applyAlignment="0" applyProtection="0"/>
    <xf numFmtId="0" fontId="11" fillId="72" borderId="0" applyNumberFormat="0" applyBorder="0" applyAlignment="0" applyProtection="0"/>
    <xf numFmtId="174" fontId="11" fillId="72" borderId="0" applyNumberFormat="0" applyBorder="0" applyAlignment="0" applyProtection="0"/>
    <xf numFmtId="0" fontId="11" fillId="72" borderId="0" applyNumberFormat="0" applyBorder="0" applyAlignment="0" applyProtection="0"/>
    <xf numFmtId="174" fontId="11" fillId="72" borderId="0" applyNumberFormat="0" applyBorder="0" applyAlignment="0" applyProtection="0"/>
    <xf numFmtId="175" fontId="11" fillId="72" borderId="0" applyNumberFormat="0" applyBorder="0" applyAlignment="0" applyProtection="0"/>
    <xf numFmtId="0" fontId="11" fillId="72" borderId="0" applyNumberFormat="0" applyBorder="0" applyAlignment="0" applyProtection="0"/>
    <xf numFmtId="171" fontId="11" fillId="72" borderId="0" applyNumberFormat="0" applyBorder="0" applyAlignment="0" applyProtection="0"/>
    <xf numFmtId="0" fontId="11" fillId="72" borderId="0" applyNumberFormat="0" applyBorder="0" applyAlignment="0" applyProtection="0"/>
    <xf numFmtId="175" fontId="11" fillId="72" borderId="0" applyNumberFormat="0" applyBorder="0" applyAlignment="0" applyProtection="0"/>
    <xf numFmtId="0" fontId="11" fillId="72" borderId="0" applyNumberFormat="0" applyBorder="0" applyAlignment="0" applyProtection="0"/>
    <xf numFmtId="174" fontId="11" fillId="72" borderId="0" applyNumberFormat="0" applyBorder="0" applyAlignment="0" applyProtection="0"/>
    <xf numFmtId="0" fontId="11" fillId="72" borderId="0" applyNumberFormat="0" applyBorder="0" applyAlignment="0" applyProtection="0"/>
    <xf numFmtId="171" fontId="11" fillId="72" borderId="0" applyNumberFormat="0" applyBorder="0" applyAlignment="0" applyProtection="0"/>
    <xf numFmtId="174" fontId="11" fillId="73" borderId="0" applyNumberFormat="0" applyBorder="0" applyAlignment="0" applyProtection="0"/>
    <xf numFmtId="174" fontId="11" fillId="73" borderId="0" applyNumberFormat="0" applyBorder="0" applyAlignment="0" applyProtection="0"/>
    <xf numFmtId="175" fontId="11" fillId="73" borderId="0" applyNumberFormat="0" applyBorder="0" applyAlignment="0" applyProtection="0"/>
    <xf numFmtId="0" fontId="11" fillId="73" borderId="0" applyNumberFormat="0" applyBorder="0" applyAlignment="0" applyProtection="0"/>
    <xf numFmtId="174" fontId="11" fillId="73" borderId="0" applyNumberFormat="0" applyBorder="0" applyAlignment="0" applyProtection="0"/>
    <xf numFmtId="0" fontId="11" fillId="73" borderId="0" applyNumberFormat="0" applyBorder="0" applyAlignment="0" applyProtection="0"/>
    <xf numFmtId="174" fontId="11" fillId="73" borderId="0" applyNumberFormat="0" applyBorder="0" applyAlignment="0" applyProtection="0"/>
    <xf numFmtId="175" fontId="11" fillId="73" borderId="0" applyNumberFormat="0" applyBorder="0" applyAlignment="0" applyProtection="0"/>
    <xf numFmtId="0" fontId="11" fillId="73" borderId="0" applyNumberFormat="0" applyBorder="0" applyAlignment="0" applyProtection="0"/>
    <xf numFmtId="171" fontId="11" fillId="73" borderId="0" applyNumberFormat="0" applyBorder="0" applyAlignment="0" applyProtection="0"/>
    <xf numFmtId="0" fontId="11" fillId="73" borderId="0" applyNumberFormat="0" applyBorder="0" applyAlignment="0" applyProtection="0"/>
    <xf numFmtId="175" fontId="11" fillId="73" borderId="0" applyNumberFormat="0" applyBorder="0" applyAlignment="0" applyProtection="0"/>
    <xf numFmtId="0" fontId="11" fillId="73" borderId="0" applyNumberFormat="0" applyBorder="0" applyAlignment="0" applyProtection="0"/>
    <xf numFmtId="174" fontId="11" fillId="73" borderId="0" applyNumberFormat="0" applyBorder="0" applyAlignment="0" applyProtection="0"/>
    <xf numFmtId="0" fontId="11" fillId="73" borderId="0" applyNumberFormat="0" applyBorder="0" applyAlignment="0" applyProtection="0"/>
    <xf numFmtId="171" fontId="11" fillId="73" borderId="0" applyNumberFormat="0" applyBorder="0" applyAlignment="0" applyProtection="0"/>
    <xf numFmtId="174" fontId="12" fillId="74" borderId="0" applyNumberFormat="0" applyBorder="0" applyAlignment="0" applyProtection="0"/>
    <xf numFmtId="174" fontId="12" fillId="74" borderId="0" applyNumberFormat="0" applyBorder="0" applyAlignment="0" applyProtection="0"/>
    <xf numFmtId="175" fontId="12" fillId="74" borderId="0" applyNumberFormat="0" applyBorder="0" applyAlignment="0" applyProtection="0"/>
    <xf numFmtId="0" fontId="12" fillId="74" borderId="0" applyNumberFormat="0" applyBorder="0" applyAlignment="0" applyProtection="0"/>
    <xf numFmtId="171" fontId="12" fillId="74" borderId="0" applyNumberFormat="0" applyBorder="0" applyAlignment="0" applyProtection="0"/>
    <xf numFmtId="0" fontId="12" fillId="74" borderId="0" applyNumberFormat="0" applyBorder="0" applyAlignment="0" applyProtection="0"/>
    <xf numFmtId="175" fontId="12" fillId="74" borderId="0" applyNumberFormat="0" applyBorder="0" applyAlignment="0" applyProtection="0"/>
    <xf numFmtId="0" fontId="12" fillId="74" borderId="0" applyNumberFormat="0" applyBorder="0" applyAlignment="0" applyProtection="0"/>
    <xf numFmtId="174" fontId="12" fillId="74" borderId="0" applyNumberFormat="0" applyBorder="0" applyAlignment="0" applyProtection="0"/>
    <xf numFmtId="0" fontId="12" fillId="74" borderId="0" applyNumberFormat="0" applyBorder="0" applyAlignment="0" applyProtection="0"/>
    <xf numFmtId="171" fontId="12" fillId="74"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171" fontId="164" fillId="23"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174" fontId="12" fillId="21" borderId="0" applyNumberFormat="0" applyBorder="0" applyAlignment="0" applyProtection="0"/>
    <xf numFmtId="174" fontId="12" fillId="21" borderId="0" applyNumberFormat="0" applyBorder="0" applyAlignment="0" applyProtection="0"/>
    <xf numFmtId="0" fontId="164" fillId="21" borderId="0" applyNumberFormat="0" applyBorder="0" applyAlignment="0" applyProtection="0"/>
    <xf numFmtId="0" fontId="12" fillId="21" borderId="0" applyNumberFormat="0" applyBorder="0" applyAlignment="0" applyProtection="0"/>
    <xf numFmtId="175" fontId="12" fillId="21" borderId="0" applyNumberFormat="0" applyBorder="0" applyAlignment="0" applyProtection="0"/>
    <xf numFmtId="0" fontId="12" fillId="21"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0" fontId="12" fillId="21" borderId="0" applyNumberFormat="0" applyBorder="0" applyAlignment="0" applyProtection="0"/>
    <xf numFmtId="174" fontId="11" fillId="75" borderId="0" applyNumberFormat="0" applyBorder="0" applyAlignment="0" applyProtection="0"/>
    <xf numFmtId="174" fontId="11" fillId="75" borderId="0" applyNumberFormat="0" applyBorder="0" applyAlignment="0" applyProtection="0"/>
    <xf numFmtId="175" fontId="11" fillId="75" borderId="0" applyNumberFormat="0" applyBorder="0" applyAlignment="0" applyProtection="0"/>
    <xf numFmtId="0" fontId="11" fillId="75" borderId="0" applyNumberFormat="0" applyBorder="0" applyAlignment="0" applyProtection="0"/>
    <xf numFmtId="174" fontId="11" fillId="75" borderId="0" applyNumberFormat="0" applyBorder="0" applyAlignment="0" applyProtection="0"/>
    <xf numFmtId="0" fontId="11" fillId="75" borderId="0" applyNumberFormat="0" applyBorder="0" applyAlignment="0" applyProtection="0"/>
    <xf numFmtId="174" fontId="11" fillId="75" borderId="0" applyNumberFormat="0" applyBorder="0" applyAlignment="0" applyProtection="0"/>
    <xf numFmtId="175" fontId="11" fillId="75" borderId="0" applyNumberFormat="0" applyBorder="0" applyAlignment="0" applyProtection="0"/>
    <xf numFmtId="0" fontId="11" fillId="75" borderId="0" applyNumberFormat="0" applyBorder="0" applyAlignment="0" applyProtection="0"/>
    <xf numFmtId="171" fontId="11" fillId="75" borderId="0" applyNumberFormat="0" applyBorder="0" applyAlignment="0" applyProtection="0"/>
    <xf numFmtId="0" fontId="11" fillId="75" borderId="0" applyNumberFormat="0" applyBorder="0" applyAlignment="0" applyProtection="0"/>
    <xf numFmtId="175" fontId="11" fillId="75" borderId="0" applyNumberFormat="0" applyBorder="0" applyAlignment="0" applyProtection="0"/>
    <xf numFmtId="0" fontId="11" fillId="75" borderId="0" applyNumberFormat="0" applyBorder="0" applyAlignment="0" applyProtection="0"/>
    <xf numFmtId="174" fontId="11" fillId="75" borderId="0" applyNumberFormat="0" applyBorder="0" applyAlignment="0" applyProtection="0"/>
    <xf numFmtId="0" fontId="11" fillId="75" borderId="0" applyNumberFormat="0" applyBorder="0" applyAlignment="0" applyProtection="0"/>
    <xf numFmtId="171" fontId="11" fillId="75" borderId="0" applyNumberFormat="0" applyBorder="0" applyAlignment="0" applyProtection="0"/>
    <xf numFmtId="174" fontId="11" fillId="76" borderId="0" applyNumberFormat="0" applyBorder="0" applyAlignment="0" applyProtection="0"/>
    <xf numFmtId="174" fontId="11" fillId="76" borderId="0" applyNumberFormat="0" applyBorder="0" applyAlignment="0" applyProtection="0"/>
    <xf numFmtId="175" fontId="11" fillId="76" borderId="0" applyNumberFormat="0" applyBorder="0" applyAlignment="0" applyProtection="0"/>
    <xf numFmtId="0" fontId="11" fillId="76" borderId="0" applyNumberFormat="0" applyBorder="0" applyAlignment="0" applyProtection="0"/>
    <xf numFmtId="174" fontId="11" fillId="76" borderId="0" applyNumberFormat="0" applyBorder="0" applyAlignment="0" applyProtection="0"/>
    <xf numFmtId="0" fontId="11" fillId="76" borderId="0" applyNumberFormat="0" applyBorder="0" applyAlignment="0" applyProtection="0"/>
    <xf numFmtId="174" fontId="11" fillId="76" borderId="0" applyNumberFormat="0" applyBorder="0" applyAlignment="0" applyProtection="0"/>
    <xf numFmtId="175" fontId="11" fillId="76" borderId="0" applyNumberFormat="0" applyBorder="0" applyAlignment="0" applyProtection="0"/>
    <xf numFmtId="0" fontId="11" fillId="76" borderId="0" applyNumberFormat="0" applyBorder="0" applyAlignment="0" applyProtection="0"/>
    <xf numFmtId="171" fontId="11" fillId="76" borderId="0" applyNumberFormat="0" applyBorder="0" applyAlignment="0" applyProtection="0"/>
    <xf numFmtId="0" fontId="11" fillId="76" borderId="0" applyNumberFormat="0" applyBorder="0" applyAlignment="0" applyProtection="0"/>
    <xf numFmtId="175" fontId="11" fillId="76" borderId="0" applyNumberFormat="0" applyBorder="0" applyAlignment="0" applyProtection="0"/>
    <xf numFmtId="0" fontId="11" fillId="76" borderId="0" applyNumberFormat="0" applyBorder="0" applyAlignment="0" applyProtection="0"/>
    <xf numFmtId="174" fontId="11" fillId="76" borderId="0" applyNumberFormat="0" applyBorder="0" applyAlignment="0" applyProtection="0"/>
    <xf numFmtId="0" fontId="11" fillId="76" borderId="0" applyNumberFormat="0" applyBorder="0" applyAlignment="0" applyProtection="0"/>
    <xf numFmtId="171" fontId="11" fillId="76" borderId="0" applyNumberFormat="0" applyBorder="0" applyAlignment="0" applyProtection="0"/>
    <xf numFmtId="174" fontId="12" fillId="77" borderId="0" applyNumberFormat="0" applyBorder="0" applyAlignment="0" applyProtection="0"/>
    <xf numFmtId="174" fontId="12" fillId="77" borderId="0" applyNumberFormat="0" applyBorder="0" applyAlignment="0" applyProtection="0"/>
    <xf numFmtId="175" fontId="12" fillId="77" borderId="0" applyNumberFormat="0" applyBorder="0" applyAlignment="0" applyProtection="0"/>
    <xf numFmtId="0" fontId="12" fillId="77" borderId="0" applyNumberFormat="0" applyBorder="0" applyAlignment="0" applyProtection="0"/>
    <xf numFmtId="171" fontId="12" fillId="77" borderId="0" applyNumberFormat="0" applyBorder="0" applyAlignment="0" applyProtection="0"/>
    <xf numFmtId="0" fontId="12" fillId="77" borderId="0" applyNumberFormat="0" applyBorder="0" applyAlignment="0" applyProtection="0"/>
    <xf numFmtId="175" fontId="12" fillId="77" borderId="0" applyNumberFormat="0" applyBorder="0" applyAlignment="0" applyProtection="0"/>
    <xf numFmtId="0" fontId="12" fillId="77" borderId="0" applyNumberFormat="0" applyBorder="0" applyAlignment="0" applyProtection="0"/>
    <xf numFmtId="174" fontId="12" fillId="77" borderId="0" applyNumberFormat="0" applyBorder="0" applyAlignment="0" applyProtection="0"/>
    <xf numFmtId="0" fontId="12" fillId="77" borderId="0" applyNumberFormat="0" applyBorder="0" applyAlignment="0" applyProtection="0"/>
    <xf numFmtId="171" fontId="12" fillId="77"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171" fontId="164" fillId="15"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174" fontId="12" fillId="22" borderId="0" applyNumberFormat="0" applyBorder="0" applyAlignment="0" applyProtection="0"/>
    <xf numFmtId="174" fontId="12" fillId="22" borderId="0" applyNumberFormat="0" applyBorder="0" applyAlignment="0" applyProtection="0"/>
    <xf numFmtId="0" fontId="164" fillId="22" borderId="0" applyNumberFormat="0" applyBorder="0" applyAlignment="0" applyProtection="0"/>
    <xf numFmtId="0" fontId="12" fillId="22" borderId="0" applyNumberFormat="0" applyBorder="0" applyAlignment="0" applyProtection="0"/>
    <xf numFmtId="175" fontId="12" fillId="22" borderId="0" applyNumberFormat="0" applyBorder="0" applyAlignment="0" applyProtection="0"/>
    <xf numFmtId="0" fontId="12" fillId="22"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0" fontId="164" fillId="22" borderId="0" applyNumberFormat="0" applyBorder="0" applyAlignment="0" applyProtection="0"/>
    <xf numFmtId="0" fontId="12" fillId="22" borderId="0" applyNumberFormat="0" applyBorder="0" applyAlignment="0" applyProtection="0"/>
    <xf numFmtId="174" fontId="11" fillId="76" borderId="0" applyNumberFormat="0" applyBorder="0" applyAlignment="0" applyProtection="0"/>
    <xf numFmtId="174" fontId="11" fillId="76" borderId="0" applyNumberFormat="0" applyBorder="0" applyAlignment="0" applyProtection="0"/>
    <xf numFmtId="175" fontId="11" fillId="76" borderId="0" applyNumberFormat="0" applyBorder="0" applyAlignment="0" applyProtection="0"/>
    <xf numFmtId="0" fontId="11" fillId="76" borderId="0" applyNumberFormat="0" applyBorder="0" applyAlignment="0" applyProtection="0"/>
    <xf numFmtId="174" fontId="11" fillId="76" borderId="0" applyNumberFormat="0" applyBorder="0" applyAlignment="0" applyProtection="0"/>
    <xf numFmtId="0" fontId="11" fillId="76" borderId="0" applyNumberFormat="0" applyBorder="0" applyAlignment="0" applyProtection="0"/>
    <xf numFmtId="174" fontId="11" fillId="76" borderId="0" applyNumberFormat="0" applyBorder="0" applyAlignment="0" applyProtection="0"/>
    <xf numFmtId="175" fontId="11" fillId="76" borderId="0" applyNumberFormat="0" applyBorder="0" applyAlignment="0" applyProtection="0"/>
    <xf numFmtId="0" fontId="11" fillId="76" borderId="0" applyNumberFormat="0" applyBorder="0" applyAlignment="0" applyProtection="0"/>
    <xf numFmtId="171" fontId="11" fillId="76" borderId="0" applyNumberFormat="0" applyBorder="0" applyAlignment="0" applyProtection="0"/>
    <xf numFmtId="0" fontId="11" fillId="76" borderId="0" applyNumberFormat="0" applyBorder="0" applyAlignment="0" applyProtection="0"/>
    <xf numFmtId="175" fontId="11" fillId="76" borderId="0" applyNumberFormat="0" applyBorder="0" applyAlignment="0" applyProtection="0"/>
    <xf numFmtId="0" fontId="11" fillId="76" borderId="0" applyNumberFormat="0" applyBorder="0" applyAlignment="0" applyProtection="0"/>
    <xf numFmtId="174" fontId="11" fillId="76" borderId="0" applyNumberFormat="0" applyBorder="0" applyAlignment="0" applyProtection="0"/>
    <xf numFmtId="0" fontId="11" fillId="76" borderId="0" applyNumberFormat="0" applyBorder="0" applyAlignment="0" applyProtection="0"/>
    <xf numFmtId="171" fontId="11" fillId="76" borderId="0" applyNumberFormat="0" applyBorder="0" applyAlignment="0" applyProtection="0"/>
    <xf numFmtId="174" fontId="11" fillId="77" borderId="0" applyNumberFormat="0" applyBorder="0" applyAlignment="0" applyProtection="0"/>
    <xf numFmtId="174" fontId="11" fillId="77" borderId="0" applyNumberFormat="0" applyBorder="0" applyAlignment="0" applyProtection="0"/>
    <xf numFmtId="175" fontId="11" fillId="77" borderId="0" applyNumberFormat="0" applyBorder="0" applyAlignment="0" applyProtection="0"/>
    <xf numFmtId="0" fontId="11" fillId="77" borderId="0" applyNumberFormat="0" applyBorder="0" applyAlignment="0" applyProtection="0"/>
    <xf numFmtId="174" fontId="11" fillId="77" borderId="0" applyNumberFormat="0" applyBorder="0" applyAlignment="0" applyProtection="0"/>
    <xf numFmtId="0" fontId="11" fillId="77" borderId="0" applyNumberFormat="0" applyBorder="0" applyAlignment="0" applyProtection="0"/>
    <xf numFmtId="174" fontId="11" fillId="77" borderId="0" applyNumberFormat="0" applyBorder="0" applyAlignment="0" applyProtection="0"/>
    <xf numFmtId="175" fontId="11" fillId="77" borderId="0" applyNumberFormat="0" applyBorder="0" applyAlignment="0" applyProtection="0"/>
    <xf numFmtId="0" fontId="11" fillId="77" borderId="0" applyNumberFormat="0" applyBorder="0" applyAlignment="0" applyProtection="0"/>
    <xf numFmtId="171" fontId="11" fillId="77" borderId="0" applyNumberFormat="0" applyBorder="0" applyAlignment="0" applyProtection="0"/>
    <xf numFmtId="0" fontId="11" fillId="77" borderId="0" applyNumberFormat="0" applyBorder="0" applyAlignment="0" applyProtection="0"/>
    <xf numFmtId="175" fontId="11" fillId="77" borderId="0" applyNumberFormat="0" applyBorder="0" applyAlignment="0" applyProtection="0"/>
    <xf numFmtId="0" fontId="11" fillId="77" borderId="0" applyNumberFormat="0" applyBorder="0" applyAlignment="0" applyProtection="0"/>
    <xf numFmtId="174" fontId="11" fillId="77" borderId="0" applyNumberFormat="0" applyBorder="0" applyAlignment="0" applyProtection="0"/>
    <xf numFmtId="0" fontId="11" fillId="77" borderId="0" applyNumberFormat="0" applyBorder="0" applyAlignment="0" applyProtection="0"/>
    <xf numFmtId="171" fontId="11" fillId="77" borderId="0" applyNumberFormat="0" applyBorder="0" applyAlignment="0" applyProtection="0"/>
    <xf numFmtId="174" fontId="12" fillId="77" borderId="0" applyNumberFormat="0" applyBorder="0" applyAlignment="0" applyProtection="0"/>
    <xf numFmtId="174" fontId="12" fillId="77" borderId="0" applyNumberFormat="0" applyBorder="0" applyAlignment="0" applyProtection="0"/>
    <xf numFmtId="175" fontId="12" fillId="77" borderId="0" applyNumberFormat="0" applyBorder="0" applyAlignment="0" applyProtection="0"/>
    <xf numFmtId="0" fontId="12" fillId="77" borderId="0" applyNumberFormat="0" applyBorder="0" applyAlignment="0" applyProtection="0"/>
    <xf numFmtId="171" fontId="12" fillId="77" borderId="0" applyNumberFormat="0" applyBorder="0" applyAlignment="0" applyProtection="0"/>
    <xf numFmtId="0" fontId="12" fillId="77" borderId="0" applyNumberFormat="0" applyBorder="0" applyAlignment="0" applyProtection="0"/>
    <xf numFmtId="175" fontId="12" fillId="77" borderId="0" applyNumberFormat="0" applyBorder="0" applyAlignment="0" applyProtection="0"/>
    <xf numFmtId="0" fontId="12" fillId="77" borderId="0" applyNumberFormat="0" applyBorder="0" applyAlignment="0" applyProtection="0"/>
    <xf numFmtId="174" fontId="12" fillId="77" borderId="0" applyNumberFormat="0" applyBorder="0" applyAlignment="0" applyProtection="0"/>
    <xf numFmtId="0" fontId="12" fillId="77" borderId="0" applyNumberFormat="0" applyBorder="0" applyAlignment="0" applyProtection="0"/>
    <xf numFmtId="171" fontId="12" fillId="77"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171" fontId="164" fillId="78"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174" fontId="12" fillId="17" borderId="0" applyNumberFormat="0" applyBorder="0" applyAlignment="0" applyProtection="0"/>
    <xf numFmtId="174" fontId="12" fillId="17" borderId="0" applyNumberFormat="0" applyBorder="0" applyAlignment="0" applyProtection="0"/>
    <xf numFmtId="0" fontId="164" fillId="17" borderId="0" applyNumberFormat="0" applyBorder="0" applyAlignment="0" applyProtection="0"/>
    <xf numFmtId="0" fontId="12" fillId="17" borderId="0" applyNumberFormat="0" applyBorder="0" applyAlignment="0" applyProtection="0"/>
    <xf numFmtId="175" fontId="12" fillId="17" borderId="0" applyNumberFormat="0" applyBorder="0" applyAlignment="0" applyProtection="0"/>
    <xf numFmtId="0" fontId="12" fillId="17"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0" fontId="12" fillId="17" borderId="0" applyNumberFormat="0" applyBorder="0" applyAlignment="0" applyProtection="0"/>
    <xf numFmtId="174" fontId="11" fillId="68" borderId="0" applyNumberFormat="0" applyBorder="0" applyAlignment="0" applyProtection="0"/>
    <xf numFmtId="174" fontId="11" fillId="68" borderId="0" applyNumberFormat="0" applyBorder="0" applyAlignment="0" applyProtection="0"/>
    <xf numFmtId="175" fontId="11" fillId="68" borderId="0" applyNumberFormat="0" applyBorder="0" applyAlignment="0" applyProtection="0"/>
    <xf numFmtId="0" fontId="11" fillId="68" borderId="0" applyNumberFormat="0" applyBorder="0" applyAlignment="0" applyProtection="0"/>
    <xf numFmtId="174" fontId="11" fillId="68" borderId="0" applyNumberFormat="0" applyBorder="0" applyAlignment="0" applyProtection="0"/>
    <xf numFmtId="0" fontId="11" fillId="68" borderId="0" applyNumberFormat="0" applyBorder="0" applyAlignment="0" applyProtection="0"/>
    <xf numFmtId="174" fontId="11" fillId="68" borderId="0" applyNumberFormat="0" applyBorder="0" applyAlignment="0" applyProtection="0"/>
    <xf numFmtId="175" fontId="11" fillId="68" borderId="0" applyNumberFormat="0" applyBorder="0" applyAlignment="0" applyProtection="0"/>
    <xf numFmtId="0" fontId="11" fillId="68" borderId="0" applyNumberFormat="0" applyBorder="0" applyAlignment="0" applyProtection="0"/>
    <xf numFmtId="171" fontId="11" fillId="68" borderId="0" applyNumberFormat="0" applyBorder="0" applyAlignment="0" applyProtection="0"/>
    <xf numFmtId="0" fontId="11" fillId="68" borderId="0" applyNumberFormat="0" applyBorder="0" applyAlignment="0" applyProtection="0"/>
    <xf numFmtId="175" fontId="11" fillId="68" borderId="0" applyNumberFormat="0" applyBorder="0" applyAlignment="0" applyProtection="0"/>
    <xf numFmtId="0" fontId="11" fillId="68" borderId="0" applyNumberFormat="0" applyBorder="0" applyAlignment="0" applyProtection="0"/>
    <xf numFmtId="174" fontId="11" fillId="68" borderId="0" applyNumberFormat="0" applyBorder="0" applyAlignment="0" applyProtection="0"/>
    <xf numFmtId="0" fontId="11" fillId="68" borderId="0" applyNumberFormat="0" applyBorder="0" applyAlignment="0" applyProtection="0"/>
    <xf numFmtId="171" fontId="11" fillId="68" borderId="0" applyNumberFormat="0" applyBorder="0" applyAlignment="0" applyProtection="0"/>
    <xf numFmtId="174" fontId="11" fillId="69" borderId="0" applyNumberFormat="0" applyBorder="0" applyAlignment="0" applyProtection="0"/>
    <xf numFmtId="174" fontId="11" fillId="69" borderId="0" applyNumberFormat="0" applyBorder="0" applyAlignment="0" applyProtection="0"/>
    <xf numFmtId="175" fontId="11" fillId="69" borderId="0" applyNumberFormat="0" applyBorder="0" applyAlignment="0" applyProtection="0"/>
    <xf numFmtId="0" fontId="11" fillId="69" borderId="0" applyNumberFormat="0" applyBorder="0" applyAlignment="0" applyProtection="0"/>
    <xf numFmtId="174" fontId="11" fillId="69" borderId="0" applyNumberFormat="0" applyBorder="0" applyAlignment="0" applyProtection="0"/>
    <xf numFmtId="0" fontId="11" fillId="69" borderId="0" applyNumberFormat="0" applyBorder="0" applyAlignment="0" applyProtection="0"/>
    <xf numFmtId="174" fontId="11" fillId="69" borderId="0" applyNumberFormat="0" applyBorder="0" applyAlignment="0" applyProtection="0"/>
    <xf numFmtId="175" fontId="11" fillId="69" borderId="0" applyNumberFormat="0" applyBorder="0" applyAlignment="0" applyProtection="0"/>
    <xf numFmtId="0" fontId="11" fillId="69" borderId="0" applyNumberFormat="0" applyBorder="0" applyAlignment="0" applyProtection="0"/>
    <xf numFmtId="171" fontId="11" fillId="69" borderId="0" applyNumberFormat="0" applyBorder="0" applyAlignment="0" applyProtection="0"/>
    <xf numFmtId="0" fontId="11" fillId="69" borderId="0" applyNumberFormat="0" applyBorder="0" applyAlignment="0" applyProtection="0"/>
    <xf numFmtId="175" fontId="11" fillId="69" borderId="0" applyNumberFormat="0" applyBorder="0" applyAlignment="0" applyProtection="0"/>
    <xf numFmtId="0" fontId="11" fillId="69" borderId="0" applyNumberFormat="0" applyBorder="0" applyAlignment="0" applyProtection="0"/>
    <xf numFmtId="174" fontId="11" fillId="69" borderId="0" applyNumberFormat="0" applyBorder="0" applyAlignment="0" applyProtection="0"/>
    <xf numFmtId="0" fontId="11" fillId="69" borderId="0" applyNumberFormat="0" applyBorder="0" applyAlignment="0" applyProtection="0"/>
    <xf numFmtId="171" fontId="11" fillId="69" borderId="0" applyNumberFormat="0" applyBorder="0" applyAlignment="0" applyProtection="0"/>
    <xf numFmtId="174" fontId="12" fillId="69" borderId="0" applyNumberFormat="0" applyBorder="0" applyAlignment="0" applyProtection="0"/>
    <xf numFmtId="174" fontId="12" fillId="69" borderId="0" applyNumberFormat="0" applyBorder="0" applyAlignment="0" applyProtection="0"/>
    <xf numFmtId="175" fontId="12" fillId="69" borderId="0" applyNumberFormat="0" applyBorder="0" applyAlignment="0" applyProtection="0"/>
    <xf numFmtId="0" fontId="12" fillId="69" borderId="0" applyNumberFormat="0" applyBorder="0" applyAlignment="0" applyProtection="0"/>
    <xf numFmtId="171" fontId="12" fillId="69" borderId="0" applyNumberFormat="0" applyBorder="0" applyAlignment="0" applyProtection="0"/>
    <xf numFmtId="0" fontId="12" fillId="69" borderId="0" applyNumberFormat="0" applyBorder="0" applyAlignment="0" applyProtection="0"/>
    <xf numFmtId="175" fontId="12" fillId="69" borderId="0" applyNumberFormat="0" applyBorder="0" applyAlignment="0" applyProtection="0"/>
    <xf numFmtId="0" fontId="12" fillId="69" borderId="0" applyNumberFormat="0" applyBorder="0" applyAlignment="0" applyProtection="0"/>
    <xf numFmtId="174" fontId="12" fillId="69" borderId="0" applyNumberFormat="0" applyBorder="0" applyAlignment="0" applyProtection="0"/>
    <xf numFmtId="0" fontId="12" fillId="69" borderId="0" applyNumberFormat="0" applyBorder="0" applyAlignment="0" applyProtection="0"/>
    <xf numFmtId="171" fontId="12" fillId="69"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171" fontId="164"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174" fontId="12" fillId="18" borderId="0" applyNumberFormat="0" applyBorder="0" applyAlignment="0" applyProtection="0"/>
    <xf numFmtId="174" fontId="12" fillId="18" borderId="0" applyNumberFormat="0" applyBorder="0" applyAlignment="0" applyProtection="0"/>
    <xf numFmtId="0" fontId="164" fillId="18" borderId="0" applyNumberFormat="0" applyBorder="0" applyAlignment="0" applyProtection="0"/>
    <xf numFmtId="0" fontId="12" fillId="18" borderId="0" applyNumberFormat="0" applyBorder="0" applyAlignment="0" applyProtection="0"/>
    <xf numFmtId="175" fontId="12" fillId="18" borderId="0" applyNumberFormat="0" applyBorder="0" applyAlignment="0" applyProtection="0"/>
    <xf numFmtId="0" fontId="12"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0" fontId="12" fillId="18" borderId="0" applyNumberFormat="0" applyBorder="0" applyAlignment="0" applyProtection="0"/>
    <xf numFmtId="174" fontId="11" fillId="79" borderId="0" applyNumberFormat="0" applyBorder="0" applyAlignment="0" applyProtection="0"/>
    <xf numFmtId="174" fontId="11" fillId="79" borderId="0" applyNumberFormat="0" applyBorder="0" applyAlignment="0" applyProtection="0"/>
    <xf numFmtId="175" fontId="11" fillId="79" borderId="0" applyNumberFormat="0" applyBorder="0" applyAlignment="0" applyProtection="0"/>
    <xf numFmtId="0" fontId="11" fillId="79" borderId="0" applyNumberFormat="0" applyBorder="0" applyAlignment="0" applyProtection="0"/>
    <xf numFmtId="174" fontId="11" fillId="79" borderId="0" applyNumberFormat="0" applyBorder="0" applyAlignment="0" applyProtection="0"/>
    <xf numFmtId="0" fontId="11" fillId="79" borderId="0" applyNumberFormat="0" applyBorder="0" applyAlignment="0" applyProtection="0"/>
    <xf numFmtId="174" fontId="11" fillId="79" borderId="0" applyNumberFormat="0" applyBorder="0" applyAlignment="0" applyProtection="0"/>
    <xf numFmtId="175" fontId="11" fillId="79" borderId="0" applyNumberFormat="0" applyBorder="0" applyAlignment="0" applyProtection="0"/>
    <xf numFmtId="0" fontId="11" fillId="79" borderId="0" applyNumberFormat="0" applyBorder="0" applyAlignment="0" applyProtection="0"/>
    <xf numFmtId="171" fontId="11" fillId="79" borderId="0" applyNumberFormat="0" applyBorder="0" applyAlignment="0" applyProtection="0"/>
    <xf numFmtId="0" fontId="11" fillId="79" borderId="0" applyNumberFormat="0" applyBorder="0" applyAlignment="0" applyProtection="0"/>
    <xf numFmtId="175" fontId="11" fillId="79" borderId="0" applyNumberFormat="0" applyBorder="0" applyAlignment="0" applyProtection="0"/>
    <xf numFmtId="0" fontId="11" fillId="79" borderId="0" applyNumberFormat="0" applyBorder="0" applyAlignment="0" applyProtection="0"/>
    <xf numFmtId="174" fontId="11" fillId="79" borderId="0" applyNumberFormat="0" applyBorder="0" applyAlignment="0" applyProtection="0"/>
    <xf numFmtId="0" fontId="11" fillId="79" borderId="0" applyNumberFormat="0" applyBorder="0" applyAlignment="0" applyProtection="0"/>
    <xf numFmtId="171" fontId="11" fillId="79" borderId="0" applyNumberFormat="0" applyBorder="0" applyAlignment="0" applyProtection="0"/>
    <xf numFmtId="174" fontId="11" fillId="73" borderId="0" applyNumberFormat="0" applyBorder="0" applyAlignment="0" applyProtection="0"/>
    <xf numFmtId="174" fontId="11" fillId="73" borderId="0" applyNumberFormat="0" applyBorder="0" applyAlignment="0" applyProtection="0"/>
    <xf numFmtId="175" fontId="11" fillId="73" borderId="0" applyNumberFormat="0" applyBorder="0" applyAlignment="0" applyProtection="0"/>
    <xf numFmtId="0" fontId="11" fillId="73" borderId="0" applyNumberFormat="0" applyBorder="0" applyAlignment="0" applyProtection="0"/>
    <xf numFmtId="174" fontId="11" fillId="73" borderId="0" applyNumberFormat="0" applyBorder="0" applyAlignment="0" applyProtection="0"/>
    <xf numFmtId="0" fontId="11" fillId="73" borderId="0" applyNumberFormat="0" applyBorder="0" applyAlignment="0" applyProtection="0"/>
    <xf numFmtId="174" fontId="11" fillId="73" borderId="0" applyNumberFormat="0" applyBorder="0" applyAlignment="0" applyProtection="0"/>
    <xf numFmtId="175" fontId="11" fillId="73" borderId="0" applyNumberFormat="0" applyBorder="0" applyAlignment="0" applyProtection="0"/>
    <xf numFmtId="0" fontId="11" fillId="73" borderId="0" applyNumberFormat="0" applyBorder="0" applyAlignment="0" applyProtection="0"/>
    <xf numFmtId="171" fontId="11" fillId="73" borderId="0" applyNumberFormat="0" applyBorder="0" applyAlignment="0" applyProtection="0"/>
    <xf numFmtId="0" fontId="11" fillId="73" borderId="0" applyNumberFormat="0" applyBorder="0" applyAlignment="0" applyProtection="0"/>
    <xf numFmtId="175" fontId="11" fillId="73" borderId="0" applyNumberFormat="0" applyBorder="0" applyAlignment="0" applyProtection="0"/>
    <xf numFmtId="0" fontId="11" fillId="73" borderId="0" applyNumberFormat="0" applyBorder="0" applyAlignment="0" applyProtection="0"/>
    <xf numFmtId="174" fontId="11" fillId="73" borderId="0" applyNumberFormat="0" applyBorder="0" applyAlignment="0" applyProtection="0"/>
    <xf numFmtId="0" fontId="11" fillId="73" borderId="0" applyNumberFormat="0" applyBorder="0" applyAlignment="0" applyProtection="0"/>
    <xf numFmtId="171" fontId="11" fillId="73" borderId="0" applyNumberFormat="0" applyBorder="0" applyAlignment="0" applyProtection="0"/>
    <xf numFmtId="174" fontId="12" fillId="80" borderId="0" applyNumberFormat="0" applyBorder="0" applyAlignment="0" applyProtection="0"/>
    <xf numFmtId="174" fontId="12" fillId="80" borderId="0" applyNumberFormat="0" applyBorder="0" applyAlignment="0" applyProtection="0"/>
    <xf numFmtId="175" fontId="12" fillId="80" borderId="0" applyNumberFormat="0" applyBorder="0" applyAlignment="0" applyProtection="0"/>
    <xf numFmtId="0" fontId="12" fillId="80" borderId="0" applyNumberFormat="0" applyBorder="0" applyAlignment="0" applyProtection="0"/>
    <xf numFmtId="171" fontId="12" fillId="80" borderId="0" applyNumberFormat="0" applyBorder="0" applyAlignment="0" applyProtection="0"/>
    <xf numFmtId="0" fontId="12" fillId="80" borderId="0" applyNumberFormat="0" applyBorder="0" applyAlignment="0" applyProtection="0"/>
    <xf numFmtId="175" fontId="12" fillId="80" borderId="0" applyNumberFormat="0" applyBorder="0" applyAlignment="0" applyProtection="0"/>
    <xf numFmtId="0" fontId="12" fillId="80" borderId="0" applyNumberFormat="0" applyBorder="0" applyAlignment="0" applyProtection="0"/>
    <xf numFmtId="174" fontId="12" fillId="80" borderId="0" applyNumberFormat="0" applyBorder="0" applyAlignment="0" applyProtection="0"/>
    <xf numFmtId="0" fontId="12" fillId="80" borderId="0" applyNumberFormat="0" applyBorder="0" applyAlignment="0" applyProtection="0"/>
    <xf numFmtId="171" fontId="12" fillId="80"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171" fontId="164" fillId="21"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174" fontId="12" fillId="23" borderId="0" applyNumberFormat="0" applyBorder="0" applyAlignment="0" applyProtection="0"/>
    <xf numFmtId="174" fontId="12" fillId="23" borderId="0" applyNumberFormat="0" applyBorder="0" applyAlignment="0" applyProtection="0"/>
    <xf numFmtId="0" fontId="164" fillId="23" borderId="0" applyNumberFormat="0" applyBorder="0" applyAlignment="0" applyProtection="0"/>
    <xf numFmtId="0" fontId="12" fillId="23" borderId="0" applyNumberFormat="0" applyBorder="0" applyAlignment="0" applyProtection="0"/>
    <xf numFmtId="175" fontId="12" fillId="23" borderId="0" applyNumberFormat="0" applyBorder="0" applyAlignment="0" applyProtection="0"/>
    <xf numFmtId="0" fontId="12"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0" fontId="12" fillId="23" borderId="0" applyNumberFormat="0" applyBorder="0" applyAlignment="0" applyProtection="0"/>
    <xf numFmtId="174" fontId="166" fillId="0" borderId="0" applyNumberFormat="0" applyFill="0" applyBorder="0" applyAlignment="0" applyProtection="0">
      <alignment vertical="top"/>
      <protection locked="0"/>
    </xf>
    <xf numFmtId="175" fontId="166" fillId="0" borderId="0" applyNumberFormat="0" applyFill="0" applyBorder="0" applyAlignment="0" applyProtection="0">
      <alignment vertical="top"/>
      <protection locked="0"/>
    </xf>
    <xf numFmtId="174" fontId="166" fillId="0" borderId="0" applyNumberFormat="0" applyFill="0" applyBorder="0" applyAlignment="0" applyProtection="0">
      <alignment vertical="top"/>
      <protection locked="0"/>
    </xf>
    <xf numFmtId="175" fontId="166" fillId="0" borderId="0" applyNumberFormat="0" applyFill="0" applyBorder="0" applyAlignment="0" applyProtection="0">
      <alignment vertical="top"/>
      <protection locked="0"/>
    </xf>
    <xf numFmtId="174" fontId="165" fillId="20" borderId="0" applyNumberFormat="0" applyBorder="0" applyAlignment="0" applyProtection="0"/>
    <xf numFmtId="175" fontId="165" fillId="20" borderId="0" applyNumberFormat="0" applyBorder="0" applyAlignment="0" applyProtection="0"/>
    <xf numFmtId="174" fontId="165" fillId="21" borderId="0" applyNumberFormat="0" applyBorder="0" applyAlignment="0" applyProtection="0"/>
    <xf numFmtId="175" fontId="165" fillId="21" borderId="0" applyNumberFormat="0" applyBorder="0" applyAlignment="0" applyProtection="0"/>
    <xf numFmtId="174" fontId="165" fillId="22" borderId="0" applyNumberFormat="0" applyBorder="0" applyAlignment="0" applyProtection="0"/>
    <xf numFmtId="175" fontId="165" fillId="22" borderId="0" applyNumberFormat="0" applyBorder="0" applyAlignment="0" applyProtection="0"/>
    <xf numFmtId="174" fontId="165" fillId="17" borderId="0" applyNumberFormat="0" applyBorder="0" applyAlignment="0" applyProtection="0"/>
    <xf numFmtId="175" fontId="165" fillId="17" borderId="0" applyNumberFormat="0" applyBorder="0" applyAlignment="0" applyProtection="0"/>
    <xf numFmtId="174" fontId="165" fillId="18" borderId="0" applyNumberFormat="0" applyBorder="0" applyAlignment="0" applyProtection="0"/>
    <xf numFmtId="175" fontId="165" fillId="18" borderId="0" applyNumberFormat="0" applyBorder="0" applyAlignment="0" applyProtection="0"/>
    <xf numFmtId="174" fontId="165" fillId="23" borderId="0" applyNumberFormat="0" applyBorder="0" applyAlignment="0" applyProtection="0"/>
    <xf numFmtId="175" fontId="165" fillId="23" borderId="0" applyNumberFormat="0" applyBorder="0" applyAlignment="0" applyProtection="0"/>
    <xf numFmtId="165" fontId="153" fillId="0" borderId="0" applyFon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167" fillId="0" borderId="0">
      <alignment horizontal="left" vertical="center"/>
    </xf>
    <xf numFmtId="0" fontId="168" fillId="0" borderId="0">
      <alignment horizontal="left" wrapText="1"/>
    </xf>
    <xf numFmtId="174" fontId="169" fillId="0" borderId="137">
      <protection hidden="1"/>
    </xf>
    <xf numFmtId="171" fontId="169" fillId="0" borderId="137">
      <protection hidden="1"/>
    </xf>
    <xf numFmtId="171" fontId="169" fillId="0" borderId="137">
      <protection hidden="1"/>
    </xf>
    <xf numFmtId="171" fontId="169" fillId="0" borderId="137">
      <protection hidden="1"/>
    </xf>
    <xf numFmtId="174" fontId="169" fillId="0" borderId="137">
      <protection hidden="1"/>
    </xf>
    <xf numFmtId="174" fontId="169" fillId="0" borderId="137">
      <protection hidden="1"/>
    </xf>
    <xf numFmtId="175" fontId="169" fillId="0" borderId="137">
      <protection hidden="1"/>
    </xf>
    <xf numFmtId="175" fontId="169" fillId="0" borderId="137">
      <protection hidden="1"/>
    </xf>
    <xf numFmtId="175" fontId="169" fillId="0" borderId="137">
      <protection hidden="1"/>
    </xf>
    <xf numFmtId="175" fontId="169" fillId="0" borderId="137">
      <protection hidden="1"/>
    </xf>
    <xf numFmtId="175" fontId="169" fillId="0" borderId="137">
      <protection hidden="1"/>
    </xf>
    <xf numFmtId="175" fontId="169" fillId="0" borderId="137">
      <protection hidden="1"/>
    </xf>
    <xf numFmtId="174" fontId="169" fillId="0" borderId="137">
      <protection hidden="1"/>
    </xf>
    <xf numFmtId="174" fontId="169" fillId="0" borderId="137">
      <protection hidden="1"/>
    </xf>
    <xf numFmtId="174" fontId="169" fillId="0" borderId="137">
      <protection hidden="1"/>
    </xf>
    <xf numFmtId="0" fontId="169" fillId="0" borderId="137">
      <protection hidden="1"/>
    </xf>
    <xf numFmtId="174" fontId="169" fillId="0" borderId="137">
      <protection hidden="1"/>
    </xf>
    <xf numFmtId="0" fontId="169" fillId="0" borderId="137">
      <protection hidden="1"/>
    </xf>
    <xf numFmtId="0" fontId="169" fillId="0" borderId="137">
      <protection hidden="1"/>
    </xf>
    <xf numFmtId="174" fontId="169" fillId="0" borderId="137">
      <protection hidden="1"/>
    </xf>
    <xf numFmtId="171" fontId="169" fillId="0" borderId="137">
      <protection hidden="1"/>
    </xf>
    <xf numFmtId="171" fontId="169" fillId="0" borderId="137">
      <protection hidden="1"/>
    </xf>
    <xf numFmtId="171" fontId="169" fillId="0" borderId="137">
      <protection hidden="1"/>
    </xf>
    <xf numFmtId="171" fontId="169" fillId="0" borderId="137">
      <protection hidden="1"/>
    </xf>
    <xf numFmtId="171" fontId="169" fillId="0" borderId="137">
      <protection hidden="1"/>
    </xf>
    <xf numFmtId="171" fontId="169" fillId="0" borderId="137">
      <protection hidden="1"/>
    </xf>
    <xf numFmtId="171" fontId="169" fillId="0" borderId="137">
      <protection hidden="1"/>
    </xf>
    <xf numFmtId="171" fontId="169" fillId="0" borderId="137">
      <protection hidden="1"/>
    </xf>
    <xf numFmtId="171"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171" fontId="169" fillId="0" borderId="137">
      <protection hidden="1"/>
    </xf>
    <xf numFmtId="171" fontId="169" fillId="0" borderId="137">
      <protection hidden="1"/>
    </xf>
    <xf numFmtId="174" fontId="169" fillId="0" borderId="137">
      <protection hidden="1"/>
    </xf>
    <xf numFmtId="171" fontId="169" fillId="0" borderId="137">
      <protection hidden="1"/>
    </xf>
    <xf numFmtId="175" fontId="169" fillId="0" borderId="137">
      <protection hidden="1"/>
    </xf>
    <xf numFmtId="175" fontId="169" fillId="0" borderId="137">
      <protection hidden="1"/>
    </xf>
    <xf numFmtId="175" fontId="169" fillId="0" borderId="137">
      <protection hidden="1"/>
    </xf>
    <xf numFmtId="175" fontId="169" fillId="0" borderId="137">
      <protection hidden="1"/>
    </xf>
    <xf numFmtId="175" fontId="169" fillId="0" borderId="137">
      <protection hidden="1"/>
    </xf>
    <xf numFmtId="175" fontId="169" fillId="0" borderId="137">
      <protection hidden="1"/>
    </xf>
    <xf numFmtId="171" fontId="169" fillId="0" borderId="137">
      <protection hidden="1"/>
    </xf>
    <xf numFmtId="171" fontId="169" fillId="0" borderId="137">
      <protection hidden="1"/>
    </xf>
    <xf numFmtId="171" fontId="169" fillId="0" borderId="137">
      <protection hidden="1"/>
    </xf>
    <xf numFmtId="0" fontId="169" fillId="0" borderId="137">
      <protection hidden="1"/>
    </xf>
    <xf numFmtId="171" fontId="169" fillId="0" borderId="137">
      <protection hidden="1"/>
    </xf>
    <xf numFmtId="0" fontId="169" fillId="0" borderId="137">
      <protection hidden="1"/>
    </xf>
    <xf numFmtId="0" fontId="169" fillId="0" borderId="137">
      <protection hidden="1"/>
    </xf>
    <xf numFmtId="171" fontId="169" fillId="0" borderId="137">
      <protection hidden="1"/>
    </xf>
    <xf numFmtId="174" fontId="169" fillId="0" borderId="137">
      <protection hidden="1"/>
    </xf>
    <xf numFmtId="174" fontId="169" fillId="0" borderId="137">
      <protection hidden="1"/>
    </xf>
    <xf numFmtId="174" fontId="169" fillId="0" borderId="137">
      <protection hidden="1"/>
    </xf>
    <xf numFmtId="174" fontId="169" fillId="0" borderId="137">
      <protection hidden="1"/>
    </xf>
    <xf numFmtId="174" fontId="169" fillId="0" borderId="137">
      <protection hidden="1"/>
    </xf>
    <xf numFmtId="174" fontId="169" fillId="0" borderId="137">
      <protection hidden="1"/>
    </xf>
    <xf numFmtId="174" fontId="169" fillId="0" borderId="137">
      <protection hidden="1"/>
    </xf>
    <xf numFmtId="174" fontId="169" fillId="0" borderId="137">
      <protection hidden="1"/>
    </xf>
    <xf numFmtId="174"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0" fontId="169" fillId="0" borderId="137">
      <protection hidden="1"/>
    </xf>
    <xf numFmtId="174" fontId="169" fillId="0" borderId="137">
      <protection hidden="1"/>
    </xf>
    <xf numFmtId="174" fontId="169" fillId="0" borderId="137">
      <protection hidden="1"/>
    </xf>
    <xf numFmtId="174"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5"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171"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0"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70" fillId="24" borderId="137" applyNumberFormat="0" applyFont="0" applyBorder="0" applyAlignment="0" applyProtection="0">
      <protection hidden="1"/>
    </xf>
    <xf numFmtId="174" fontId="169" fillId="0" borderId="137">
      <protection hidden="1"/>
    </xf>
    <xf numFmtId="0" fontId="171" fillId="0" borderId="0">
      <alignment horizontal="right"/>
    </xf>
    <xf numFmtId="0" fontId="94" fillId="0" borderId="0"/>
    <xf numFmtId="0" fontId="172"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72"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171" fontId="172" fillId="9" borderId="0" applyNumberFormat="0" applyBorder="0" applyAlignment="0" applyProtection="0"/>
    <xf numFmtId="0" fontId="173" fillId="7" borderId="0" applyNumberFormat="0" applyBorder="0" applyAlignment="0" applyProtection="0"/>
    <xf numFmtId="174" fontId="174" fillId="0" borderId="0" applyNumberFormat="0" applyFill="0" applyBorder="0" applyAlignment="0" applyProtection="0"/>
    <xf numFmtId="175" fontId="174" fillId="0" borderId="0" applyNumberFormat="0" applyFill="0" applyBorder="0" applyAlignment="0" applyProtection="0"/>
    <xf numFmtId="199" fontId="175" fillId="0" borderId="0">
      <alignment vertical="top"/>
    </xf>
    <xf numFmtId="199" fontId="176" fillId="0" borderId="0">
      <alignment horizontal="right"/>
    </xf>
    <xf numFmtId="0" fontId="177" fillId="0" borderId="0"/>
    <xf numFmtId="2" fontId="178" fillId="0" borderId="0">
      <protection locked="0"/>
    </xf>
    <xf numFmtId="2" fontId="179" fillId="0" borderId="0">
      <protection locked="0"/>
    </xf>
    <xf numFmtId="174" fontId="178" fillId="0" borderId="0">
      <protection locked="0"/>
    </xf>
    <xf numFmtId="174" fontId="178" fillId="0" borderId="0">
      <protection locked="0"/>
    </xf>
    <xf numFmtId="175" fontId="178" fillId="0" borderId="0">
      <protection locked="0"/>
    </xf>
    <xf numFmtId="0" fontId="178" fillId="0" borderId="0">
      <protection locked="0"/>
    </xf>
    <xf numFmtId="171" fontId="178" fillId="0" borderId="0">
      <protection locked="0"/>
    </xf>
    <xf numFmtId="0" fontId="178" fillId="0" borderId="0">
      <protection locked="0"/>
    </xf>
    <xf numFmtId="175" fontId="178" fillId="0" borderId="0">
      <protection locked="0"/>
    </xf>
    <xf numFmtId="0" fontId="178" fillId="0" borderId="0">
      <protection locked="0"/>
    </xf>
    <xf numFmtId="174" fontId="178" fillId="0" borderId="0">
      <protection locked="0"/>
    </xf>
    <xf numFmtId="0" fontId="178" fillId="0" borderId="0">
      <protection locked="0"/>
    </xf>
    <xf numFmtId="171" fontId="178" fillId="0" borderId="0">
      <protection locked="0"/>
    </xf>
    <xf numFmtId="174" fontId="178" fillId="0" borderId="0">
      <protection locked="0"/>
    </xf>
    <xf numFmtId="174" fontId="178" fillId="0" borderId="0">
      <protection locked="0"/>
    </xf>
    <xf numFmtId="175" fontId="178" fillId="0" borderId="0">
      <protection locked="0"/>
    </xf>
    <xf numFmtId="0" fontId="178" fillId="0" borderId="0">
      <protection locked="0"/>
    </xf>
    <xf numFmtId="171" fontId="178" fillId="0" borderId="0">
      <protection locked="0"/>
    </xf>
    <xf numFmtId="0" fontId="178" fillId="0" borderId="0">
      <protection locked="0"/>
    </xf>
    <xf numFmtId="175" fontId="178" fillId="0" borderId="0">
      <protection locked="0"/>
    </xf>
    <xf numFmtId="0" fontId="178" fillId="0" borderId="0">
      <protection locked="0"/>
    </xf>
    <xf numFmtId="174" fontId="178" fillId="0" borderId="0">
      <protection locked="0"/>
    </xf>
    <xf numFmtId="0" fontId="178" fillId="0" borderId="0">
      <protection locked="0"/>
    </xf>
    <xf numFmtId="171" fontId="178" fillId="0" borderId="0">
      <protection locked="0"/>
    </xf>
    <xf numFmtId="171" fontId="180" fillId="67" borderId="2" applyNumberFormat="0" applyAlignment="0" applyProtection="0"/>
    <xf numFmtId="0" fontId="181" fillId="24" borderId="2" applyNumberFormat="0" applyAlignment="0" applyProtection="0"/>
    <xf numFmtId="174" fontId="14" fillId="24" borderId="2" applyNumberFormat="0" applyAlignment="0" applyProtection="0"/>
    <xf numFmtId="174"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4" fontId="181" fillId="24" borderId="2" applyNumberFormat="0" applyAlignment="0" applyProtection="0"/>
    <xf numFmtId="174" fontId="14" fillId="24" borderId="2" applyNumberFormat="0" applyAlignment="0" applyProtection="0"/>
    <xf numFmtId="174"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174" fontId="14" fillId="24" borderId="2" applyNumberFormat="0" applyAlignment="0" applyProtection="0"/>
    <xf numFmtId="174"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174" fontId="14" fillId="24" borderId="2" applyNumberFormat="0" applyAlignment="0" applyProtection="0"/>
    <xf numFmtId="174" fontId="14" fillId="24" borderId="2" applyNumberFormat="0" applyAlignment="0" applyProtection="0"/>
    <xf numFmtId="174" fontId="14" fillId="24" borderId="2" applyNumberFormat="0" applyAlignment="0" applyProtection="0"/>
    <xf numFmtId="174" fontId="14" fillId="24" borderId="2" applyNumberFormat="0" applyAlignment="0" applyProtection="0"/>
    <xf numFmtId="174" fontId="14" fillId="24" borderId="2" applyNumberFormat="0" applyAlignment="0" applyProtection="0"/>
    <xf numFmtId="0" fontId="14" fillId="24" borderId="2" applyNumberFormat="0" applyAlignment="0" applyProtection="0"/>
    <xf numFmtId="174" fontId="14" fillId="24" borderId="2" applyNumberFormat="0" applyAlignment="0" applyProtection="0"/>
    <xf numFmtId="174" fontId="14"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175"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0" fontId="181" fillId="24" borderId="2" applyNumberFormat="0" applyAlignment="0" applyProtection="0"/>
    <xf numFmtId="174" fontId="182" fillId="0" borderId="142" applyNumberFormat="0" applyFont="0" applyFill="0" applyAlignment="0" applyProtection="0"/>
    <xf numFmtId="174" fontId="182" fillId="0" borderId="142" applyNumberFormat="0" applyFont="0" applyFill="0" applyAlignment="0" applyProtection="0"/>
    <xf numFmtId="175" fontId="182" fillId="0" borderId="142" applyNumberFormat="0" applyFont="0" applyFill="0" applyAlignment="0" applyProtection="0"/>
    <xf numFmtId="0" fontId="182" fillId="0" borderId="142" applyNumberFormat="0" applyFont="0" applyFill="0" applyAlignment="0" applyProtection="0"/>
    <xf numFmtId="171" fontId="182" fillId="0" borderId="142" applyNumberFormat="0" applyFont="0" applyFill="0" applyAlignment="0" applyProtection="0"/>
    <xf numFmtId="0" fontId="182" fillId="0" borderId="142" applyNumberFormat="0" applyFont="0" applyFill="0" applyAlignment="0" applyProtection="0"/>
    <xf numFmtId="175" fontId="182" fillId="0" borderId="142" applyNumberFormat="0" applyFont="0" applyFill="0" applyAlignment="0" applyProtection="0"/>
    <xf numFmtId="0" fontId="182" fillId="0" borderId="142" applyNumberFormat="0" applyFont="0" applyFill="0" applyAlignment="0" applyProtection="0"/>
    <xf numFmtId="174" fontId="182" fillId="0" borderId="142" applyNumberFormat="0" applyFont="0" applyFill="0" applyAlignment="0" applyProtection="0"/>
    <xf numFmtId="0" fontId="182" fillId="0" borderId="142" applyNumberFormat="0" applyFont="0" applyFill="0" applyAlignment="0" applyProtection="0"/>
    <xf numFmtId="171" fontId="182" fillId="0" borderId="142" applyNumberFormat="0" applyFont="0" applyFill="0" applyAlignment="0" applyProtection="0"/>
    <xf numFmtId="0" fontId="183" fillId="25" borderId="3" applyNumberFormat="0" applyAlignment="0" applyProtection="0"/>
    <xf numFmtId="174" fontId="15" fillId="25" borderId="3" applyNumberFormat="0" applyAlignment="0" applyProtection="0"/>
    <xf numFmtId="174" fontId="15" fillId="25" borderId="3" applyNumberFormat="0" applyAlignment="0" applyProtection="0"/>
    <xf numFmtId="0" fontId="183" fillId="25" borderId="3" applyNumberFormat="0" applyAlignment="0" applyProtection="0"/>
    <xf numFmtId="0" fontId="15" fillId="25" borderId="3" applyNumberFormat="0" applyAlignment="0" applyProtection="0"/>
    <xf numFmtId="175" fontId="15" fillId="25" borderId="3" applyNumberFormat="0" applyAlignment="0" applyProtection="0"/>
    <xf numFmtId="0" fontId="15" fillId="25" borderId="3" applyNumberFormat="0" applyAlignment="0" applyProtection="0"/>
    <xf numFmtId="171" fontId="183" fillId="25" borderId="3" applyNumberFormat="0" applyAlignment="0" applyProtection="0"/>
    <xf numFmtId="174" fontId="168" fillId="0" borderId="0"/>
    <xf numFmtId="174" fontId="168" fillId="0" borderId="0"/>
    <xf numFmtId="175" fontId="168" fillId="0" borderId="0"/>
    <xf numFmtId="0" fontId="168" fillId="0" borderId="0"/>
    <xf numFmtId="171" fontId="168" fillId="0" borderId="0"/>
    <xf numFmtId="0" fontId="168" fillId="0" borderId="0"/>
    <xf numFmtId="175" fontId="168" fillId="0" borderId="0"/>
    <xf numFmtId="0" fontId="168" fillId="0" borderId="0"/>
    <xf numFmtId="174" fontId="168" fillId="0" borderId="0"/>
    <xf numFmtId="0" fontId="168" fillId="0" borderId="0"/>
    <xf numFmtId="171" fontId="168" fillId="0" borderId="0"/>
    <xf numFmtId="200" fontId="94" fillId="0" borderId="0"/>
    <xf numFmtId="200" fontId="94" fillId="0" borderId="0"/>
    <xf numFmtId="200" fontId="94" fillId="0" borderId="0"/>
    <xf numFmtId="200" fontId="94" fillId="0" borderId="0"/>
    <xf numFmtId="200" fontId="94" fillId="0" borderId="0"/>
    <xf numFmtId="174"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1" fontId="184" fillId="32" borderId="143">
      <alignment horizontal="right"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4"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4"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1" fontId="184" fillId="32" borderId="143">
      <alignment horizontal="right" vertical="center"/>
    </xf>
    <xf numFmtId="0" fontId="184" fillId="32" borderId="143">
      <alignment horizontal="right" vertical="center"/>
    </xf>
    <xf numFmtId="0" fontId="184" fillId="32" borderId="143">
      <alignment horizontal="right" vertical="center"/>
    </xf>
    <xf numFmtId="171" fontId="184" fillId="32" borderId="143">
      <alignment horizontal="right" vertical="center"/>
    </xf>
    <xf numFmtId="171"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1"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4" fontId="184" fillId="32" borderId="143">
      <alignment horizontal="right" vertical="center"/>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1" fontId="185" fillId="32" borderId="143">
      <alignment horizontal="right" vertical="center"/>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4"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4"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1" fontId="185" fillId="32" borderId="143">
      <alignment horizontal="right" vertical="center"/>
    </xf>
    <xf numFmtId="0" fontId="185" fillId="32" borderId="143">
      <alignment horizontal="right" vertical="center"/>
    </xf>
    <xf numFmtId="0" fontId="185" fillId="32" borderId="143">
      <alignment horizontal="right" vertical="center"/>
    </xf>
    <xf numFmtId="171" fontId="185" fillId="32" borderId="143">
      <alignment horizontal="right" vertical="center"/>
    </xf>
    <xf numFmtId="171"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1"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4" fontId="185" fillId="32" borderId="143">
      <alignment horizontal="right" vertical="center"/>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174" fontId="94" fillId="32" borderId="144"/>
    <xf numFmtId="174" fontId="94" fillId="32" borderId="144"/>
    <xf numFmtId="174" fontId="94" fillId="32" borderId="144"/>
    <xf numFmtId="174" fontId="94" fillId="32" borderId="144"/>
    <xf numFmtId="0" fontId="94" fillId="32" borderId="144"/>
    <xf numFmtId="171" fontId="94" fillId="32" borderId="144"/>
    <xf numFmtId="0" fontId="94" fillId="32" borderId="144"/>
    <xf numFmtId="171" fontId="94" fillId="32" borderId="144"/>
    <xf numFmtId="0" fontId="94" fillId="32" borderId="144"/>
    <xf numFmtId="174" fontId="94" fillId="32" borderId="144"/>
    <xf numFmtId="0" fontId="94" fillId="32" borderId="144"/>
    <xf numFmtId="171" fontId="94" fillId="32" borderId="144"/>
    <xf numFmtId="174" fontId="94" fillId="32" borderId="144"/>
    <xf numFmtId="174" fontId="94" fillId="32" borderId="144"/>
    <xf numFmtId="174" fontId="94" fillId="32" borderId="144"/>
    <xf numFmtId="0" fontId="94" fillId="32" borderId="144"/>
    <xf numFmtId="171" fontId="94" fillId="32" borderId="144"/>
    <xf numFmtId="0" fontId="94" fillId="32" borderId="144"/>
    <xf numFmtId="171" fontId="94" fillId="32" borderId="144"/>
    <xf numFmtId="0" fontId="94" fillId="32" borderId="144"/>
    <xf numFmtId="174" fontId="94" fillId="32" borderId="144"/>
    <xf numFmtId="0" fontId="94" fillId="32" borderId="144"/>
    <xf numFmtId="171" fontId="94" fillId="32" borderId="144"/>
    <xf numFmtId="174" fontId="94" fillId="32" borderId="144"/>
    <xf numFmtId="174"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4" fontId="186" fillId="81" borderId="143">
      <alignment horizontal="center" vertical="center"/>
    </xf>
    <xf numFmtId="171" fontId="186" fillId="81" borderId="143">
      <alignment horizontal="center" vertical="center"/>
    </xf>
    <xf numFmtId="174" fontId="186" fillId="81" borderId="143">
      <alignment horizontal="center" vertical="center"/>
    </xf>
    <xf numFmtId="0" fontId="186" fillId="81" borderId="143">
      <alignment horizontal="center" vertical="center"/>
    </xf>
    <xf numFmtId="0"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174" fontId="186" fillId="81" borderId="143">
      <alignment horizontal="center" vertical="center"/>
    </xf>
    <xf numFmtId="174"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4" fontId="186" fillId="81" borderId="143">
      <alignment horizontal="center" vertical="center"/>
    </xf>
    <xf numFmtId="174"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174" fontId="186" fillId="81" borderId="143">
      <alignment horizontal="center" vertical="center"/>
    </xf>
    <xf numFmtId="174"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174" fontId="186" fillId="81" borderId="143">
      <alignment horizontal="center" vertical="center"/>
    </xf>
    <xf numFmtId="174"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174" fontId="186" fillId="81" borderId="143">
      <alignment horizontal="center" vertical="center"/>
    </xf>
    <xf numFmtId="171" fontId="186" fillId="81" borderId="143">
      <alignment horizontal="center" vertical="center"/>
    </xf>
    <xf numFmtId="0" fontId="186" fillId="81" borderId="143">
      <alignment horizontal="center" vertical="center"/>
    </xf>
    <xf numFmtId="0" fontId="186" fillId="81" borderId="143">
      <alignment horizontal="center" vertical="center"/>
    </xf>
    <xf numFmtId="171" fontId="186" fillId="81" borderId="143">
      <alignment horizontal="center" vertical="center"/>
    </xf>
    <xf numFmtId="171"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5" fontId="186" fillId="81" borderId="143">
      <alignment horizontal="center" vertical="center"/>
    </xf>
    <xf numFmtId="171" fontId="186" fillId="81" borderId="143">
      <alignment horizontal="center" vertical="center"/>
    </xf>
    <xf numFmtId="171" fontId="186" fillId="81" borderId="143">
      <alignment horizontal="center" vertical="center"/>
    </xf>
    <xf numFmtId="171"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171" fontId="186" fillId="81" borderId="143">
      <alignment horizontal="center" vertical="center"/>
    </xf>
    <xf numFmtId="171"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1" fontId="186" fillId="81" borderId="143">
      <alignment horizontal="center" vertical="center"/>
    </xf>
    <xf numFmtId="171"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6" fillId="81" borderId="143">
      <alignment horizontal="center" vertical="center"/>
    </xf>
    <xf numFmtId="171"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0" fontId="186" fillId="81" borderId="143">
      <alignment horizontal="center" vertical="center"/>
    </xf>
    <xf numFmtId="174" fontId="186" fillId="81" borderId="143">
      <alignment horizontal="center" vertical="center"/>
    </xf>
    <xf numFmtId="174" fontId="186" fillId="81" borderId="143">
      <alignment horizontal="center"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1" fontId="184" fillId="32" borderId="143">
      <alignment horizontal="right"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4"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4"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4"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1" fontId="184" fillId="32" borderId="143">
      <alignment horizontal="right" vertical="center"/>
    </xf>
    <xf numFmtId="0" fontId="184" fillId="32" borderId="143">
      <alignment horizontal="right" vertical="center"/>
    </xf>
    <xf numFmtId="0" fontId="184" fillId="32" borderId="143">
      <alignment horizontal="right" vertical="center"/>
    </xf>
    <xf numFmtId="171" fontId="184" fillId="32" borderId="143">
      <alignment horizontal="right" vertical="center"/>
    </xf>
    <xf numFmtId="171"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5" fontId="184" fillId="32" borderId="143">
      <alignment horizontal="right" vertical="center"/>
    </xf>
    <xf numFmtId="171" fontId="184" fillId="32" borderId="143">
      <alignment horizontal="right" vertical="center"/>
    </xf>
    <xf numFmtId="171" fontId="184" fillId="32" borderId="143">
      <alignment horizontal="right" vertical="center"/>
    </xf>
    <xf numFmtId="171"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1" fontId="184" fillId="32" borderId="143">
      <alignment horizontal="right" vertical="center"/>
    </xf>
    <xf numFmtId="171"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4" fontId="184" fillId="32" borderId="143">
      <alignment horizontal="right" vertical="center"/>
    </xf>
    <xf numFmtId="171"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0" fontId="184" fillId="32" borderId="143">
      <alignment horizontal="right" vertical="center"/>
    </xf>
    <xf numFmtId="174" fontId="184" fillId="32" borderId="143">
      <alignment horizontal="right" vertical="center"/>
    </xf>
    <xf numFmtId="174" fontId="184" fillId="32" borderId="143">
      <alignment horizontal="right" vertical="center"/>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3"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201"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4"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2"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203" fontId="184" fillId="32" borderId="143">
      <alignment horizontal="right" vertical="center" indent="1"/>
    </xf>
    <xf numFmtId="174" fontId="94" fillId="32" borderId="0"/>
    <xf numFmtId="174" fontId="94" fillId="32" borderId="0"/>
    <xf numFmtId="174" fontId="94" fillId="32" borderId="0"/>
    <xf numFmtId="174" fontId="94" fillId="32" borderId="0"/>
    <xf numFmtId="0" fontId="94" fillId="32" borderId="0"/>
    <xf numFmtId="171" fontId="94" fillId="32" borderId="0"/>
    <xf numFmtId="0" fontId="94" fillId="32" borderId="0"/>
    <xf numFmtId="171" fontId="94" fillId="32" borderId="0"/>
    <xf numFmtId="0" fontId="94" fillId="32" borderId="0"/>
    <xf numFmtId="174" fontId="94" fillId="32" borderId="0"/>
    <xf numFmtId="0" fontId="94" fillId="32" borderId="0"/>
    <xf numFmtId="171" fontId="94" fillId="32" borderId="0"/>
    <xf numFmtId="174" fontId="94" fillId="32" borderId="0"/>
    <xf numFmtId="174" fontId="94" fillId="32" borderId="0"/>
    <xf numFmtId="174" fontId="94" fillId="32" borderId="0"/>
    <xf numFmtId="0" fontId="94" fillId="32" borderId="0"/>
    <xf numFmtId="171" fontId="94" fillId="32" borderId="0"/>
    <xf numFmtId="0" fontId="94" fillId="32" borderId="0"/>
    <xf numFmtId="171" fontId="94" fillId="32" borderId="0"/>
    <xf numFmtId="0" fontId="94" fillId="32" borderId="0"/>
    <xf numFmtId="174" fontId="94" fillId="32" borderId="0"/>
    <xf numFmtId="0" fontId="94" fillId="32" borderId="0"/>
    <xf numFmtId="171" fontId="94" fillId="32" borderId="0"/>
    <xf numFmtId="174" fontId="94" fillId="32" borderId="0"/>
    <xf numFmtId="174"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4" fontId="187" fillId="32" borderId="143">
      <alignment horizontal="left" vertical="center"/>
    </xf>
    <xf numFmtId="171" fontId="187" fillId="32" borderId="143">
      <alignment horizontal="left" vertical="center"/>
    </xf>
    <xf numFmtId="174" fontId="187" fillId="32" borderId="143">
      <alignment horizontal="left" vertical="center"/>
    </xf>
    <xf numFmtId="0" fontId="187" fillId="32" borderId="143">
      <alignment horizontal="left" vertical="center"/>
    </xf>
    <xf numFmtId="0"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174" fontId="187" fillId="32" borderId="143">
      <alignment horizontal="left" vertical="center"/>
    </xf>
    <xf numFmtId="174"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4" fontId="187" fillId="32" borderId="143">
      <alignment horizontal="left" vertical="center"/>
    </xf>
    <xf numFmtId="174"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174" fontId="187" fillId="32" borderId="143">
      <alignment horizontal="left" vertical="center"/>
    </xf>
    <xf numFmtId="174"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174" fontId="187" fillId="32" borderId="143">
      <alignment horizontal="left" vertical="center"/>
    </xf>
    <xf numFmtId="174"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174" fontId="187" fillId="32" borderId="143">
      <alignment horizontal="left" vertical="center"/>
    </xf>
    <xf numFmtId="171" fontId="187" fillId="32" borderId="143">
      <alignment horizontal="left" vertical="center"/>
    </xf>
    <xf numFmtId="0" fontId="187" fillId="32" borderId="143">
      <alignment horizontal="left" vertical="center"/>
    </xf>
    <xf numFmtId="0" fontId="187" fillId="32" borderId="143">
      <alignment horizontal="left" vertical="center"/>
    </xf>
    <xf numFmtId="171" fontId="187" fillId="32" borderId="143">
      <alignment horizontal="left" vertical="center"/>
    </xf>
    <xf numFmtId="171"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5" fontId="187" fillId="32" borderId="143">
      <alignment horizontal="left" vertical="center"/>
    </xf>
    <xf numFmtId="171" fontId="187" fillId="32" borderId="143">
      <alignment horizontal="left" vertical="center"/>
    </xf>
    <xf numFmtId="171" fontId="187" fillId="32" borderId="143">
      <alignment horizontal="left" vertical="center"/>
    </xf>
    <xf numFmtId="171"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171" fontId="187" fillId="32" borderId="143">
      <alignment horizontal="left" vertical="center"/>
    </xf>
    <xf numFmtId="171"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1" fontId="187" fillId="32" borderId="143">
      <alignment horizontal="left" vertical="center"/>
    </xf>
    <xf numFmtId="171"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3">
      <alignment horizontal="left" vertical="center"/>
    </xf>
    <xf numFmtId="171"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0" fontId="187" fillId="32" borderId="143">
      <alignment horizontal="left" vertical="center"/>
    </xf>
    <xf numFmtId="174" fontId="187" fillId="32" borderId="143">
      <alignment horizontal="left" vertical="center"/>
    </xf>
    <xf numFmtId="174" fontId="187" fillId="32" borderId="143">
      <alignment horizontal="left" vertical="center"/>
    </xf>
    <xf numFmtId="174" fontId="187" fillId="32" borderId="145">
      <alignment vertical="center"/>
    </xf>
    <xf numFmtId="174" fontId="187" fillId="32" borderId="145">
      <alignment vertical="center"/>
    </xf>
    <xf numFmtId="175" fontId="187" fillId="32" borderId="145">
      <alignment vertical="center"/>
    </xf>
    <xf numFmtId="0" fontId="187" fillId="32" borderId="145">
      <alignment vertical="center"/>
    </xf>
    <xf numFmtId="171" fontId="187" fillId="32" borderId="145">
      <alignment vertical="center"/>
    </xf>
    <xf numFmtId="0" fontId="187" fillId="32" borderId="145">
      <alignment vertical="center"/>
    </xf>
    <xf numFmtId="175" fontId="187" fillId="32" borderId="145">
      <alignment vertical="center"/>
    </xf>
    <xf numFmtId="0" fontId="187" fillId="32" borderId="145">
      <alignment vertical="center"/>
    </xf>
    <xf numFmtId="174" fontId="187" fillId="32" borderId="145">
      <alignment vertical="center"/>
    </xf>
    <xf numFmtId="0" fontId="187" fillId="32" borderId="145">
      <alignment vertical="center"/>
    </xf>
    <xf numFmtId="171" fontId="187" fillId="32" borderId="145">
      <alignment vertical="center"/>
    </xf>
    <xf numFmtId="174" fontId="188" fillId="32" borderId="146">
      <alignment vertical="center"/>
    </xf>
    <xf numFmtId="174" fontId="188" fillId="32" borderId="146">
      <alignment vertical="center"/>
    </xf>
    <xf numFmtId="175" fontId="188" fillId="32" borderId="146">
      <alignment vertical="center"/>
    </xf>
    <xf numFmtId="0" fontId="188" fillId="32" borderId="146">
      <alignment vertical="center"/>
    </xf>
    <xf numFmtId="171" fontId="188" fillId="32" borderId="146">
      <alignment vertical="center"/>
    </xf>
    <xf numFmtId="0" fontId="188" fillId="32" borderId="146">
      <alignment vertical="center"/>
    </xf>
    <xf numFmtId="175" fontId="188" fillId="32" borderId="146">
      <alignment vertical="center"/>
    </xf>
    <xf numFmtId="0" fontId="188" fillId="32" borderId="146">
      <alignment vertical="center"/>
    </xf>
    <xf numFmtId="174" fontId="188" fillId="32" borderId="146">
      <alignment vertical="center"/>
    </xf>
    <xf numFmtId="0" fontId="188" fillId="32" borderId="146">
      <alignment vertical="center"/>
    </xf>
    <xf numFmtId="171" fontId="188" fillId="32" borderId="146">
      <alignment vertical="center"/>
    </xf>
    <xf numFmtId="174" fontId="187" fillId="32" borderId="143"/>
    <xf numFmtId="0" fontId="187" fillId="32" borderId="143"/>
    <xf numFmtId="0" fontId="187" fillId="32" borderId="143"/>
    <xf numFmtId="0" fontId="187" fillId="32" borderId="143"/>
    <xf numFmtId="0" fontId="187" fillId="32" borderId="143"/>
    <xf numFmtId="171" fontId="187" fillId="32" borderId="143"/>
    <xf numFmtId="171" fontId="187" fillId="32" borderId="143"/>
    <xf numFmtId="171" fontId="187" fillId="32" borderId="143"/>
    <xf numFmtId="174" fontId="187" fillId="32" borderId="143"/>
    <xf numFmtId="171" fontId="187" fillId="32" borderId="143"/>
    <xf numFmtId="174" fontId="187" fillId="32" borderId="143"/>
    <xf numFmtId="0" fontId="187" fillId="32" borderId="143"/>
    <xf numFmtId="0" fontId="187" fillId="32" borderId="143"/>
    <xf numFmtId="174" fontId="187" fillId="32" borderId="143"/>
    <xf numFmtId="174" fontId="187" fillId="32" borderId="143"/>
    <xf numFmtId="174"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4" fontId="187" fillId="32" borderId="143"/>
    <xf numFmtId="174" fontId="187" fillId="32" borderId="143"/>
    <xf numFmtId="174"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174" fontId="187" fillId="32" borderId="143"/>
    <xf numFmtId="174"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4" fontId="187" fillId="32" borderId="143"/>
    <xf numFmtId="174"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1" fontId="187" fillId="32" borderId="143"/>
    <xf numFmtId="174" fontId="187" fillId="32" borderId="143"/>
    <xf numFmtId="174" fontId="187" fillId="32" borderId="143"/>
    <xf numFmtId="0" fontId="187" fillId="32" borderId="143"/>
    <xf numFmtId="0" fontId="187" fillId="32" borderId="143"/>
    <xf numFmtId="0" fontId="187" fillId="32" borderId="143"/>
    <xf numFmtId="0" fontId="187" fillId="32" borderId="143"/>
    <xf numFmtId="174" fontId="187" fillId="32" borderId="143"/>
    <xf numFmtId="174" fontId="187" fillId="32" borderId="143"/>
    <xf numFmtId="0" fontId="187" fillId="32" borderId="143"/>
    <xf numFmtId="0" fontId="187" fillId="32" borderId="143"/>
    <xf numFmtId="0" fontId="187" fillId="32" borderId="143"/>
    <xf numFmtId="0" fontId="187" fillId="32" borderId="143"/>
    <xf numFmtId="174" fontId="187" fillId="32" borderId="143"/>
    <xf numFmtId="171" fontId="187" fillId="32" borderId="143"/>
    <xf numFmtId="0" fontId="187" fillId="32" borderId="143"/>
    <xf numFmtId="0" fontId="187" fillId="32" borderId="143"/>
    <xf numFmtId="171" fontId="187" fillId="32" borderId="143"/>
    <xf numFmtId="171"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5" fontId="187" fillId="32" borderId="143"/>
    <xf numFmtId="171" fontId="187" fillId="32" borderId="143"/>
    <xf numFmtId="171" fontId="187" fillId="32" borderId="143"/>
    <xf numFmtId="171"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171" fontId="187" fillId="32" borderId="143"/>
    <xf numFmtId="171"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1" fontId="187" fillId="32" borderId="143"/>
    <xf numFmtId="171"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4" fontId="187" fillId="32" borderId="143"/>
    <xf numFmtId="171"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0" fontId="187" fillId="32" borderId="143"/>
    <xf numFmtId="174" fontId="187" fillId="32" borderId="143"/>
    <xf numFmtId="174" fontId="187" fillId="32" borderId="143"/>
    <xf numFmtId="174"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1" fontId="185" fillId="32" borderId="143">
      <alignment horizontal="right" vertical="center"/>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4"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4"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4"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1" fontId="185" fillId="32" borderId="143">
      <alignment horizontal="right" vertical="center"/>
    </xf>
    <xf numFmtId="0" fontId="185" fillId="32" borderId="143">
      <alignment horizontal="right" vertical="center"/>
    </xf>
    <xf numFmtId="0" fontId="185" fillId="32" borderId="143">
      <alignment horizontal="right" vertical="center"/>
    </xf>
    <xf numFmtId="171" fontId="185" fillId="32" borderId="143">
      <alignment horizontal="right" vertical="center"/>
    </xf>
    <xf numFmtId="171"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5" fontId="185" fillId="32" borderId="143">
      <alignment horizontal="right" vertical="center"/>
    </xf>
    <xf numFmtId="171" fontId="185" fillId="32" borderId="143">
      <alignment horizontal="right" vertical="center"/>
    </xf>
    <xf numFmtId="171" fontId="185" fillId="32" borderId="143">
      <alignment horizontal="right" vertical="center"/>
    </xf>
    <xf numFmtId="171"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1" fontId="185" fillId="32" borderId="143">
      <alignment horizontal="right" vertical="center"/>
    </xf>
    <xf numFmtId="171"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4" fontId="185" fillId="32" borderId="143">
      <alignment horizontal="right" vertical="center"/>
    </xf>
    <xf numFmtId="171"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0" fontId="185" fillId="32" borderId="143">
      <alignment horizontal="right" vertical="center"/>
    </xf>
    <xf numFmtId="174" fontId="185" fillId="32" borderId="143">
      <alignment horizontal="right" vertical="center"/>
    </xf>
    <xf numFmtId="174" fontId="185" fillId="32" borderId="143">
      <alignment horizontal="right" vertical="center"/>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3"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201"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4"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2"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203" fontId="185" fillId="32" borderId="143">
      <alignment horizontal="right" vertical="center" indent="1"/>
    </xf>
    <xf numFmtId="174"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1"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4"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4"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1" fontId="189" fillId="82" borderId="143">
      <alignment horizontal="left" vertical="center"/>
    </xf>
    <xf numFmtId="0" fontId="189" fillId="82" borderId="143">
      <alignment horizontal="left" vertical="center"/>
    </xf>
    <xf numFmtId="0" fontId="189" fillId="82" borderId="143">
      <alignment horizontal="left" vertical="center"/>
    </xf>
    <xf numFmtId="171" fontId="189" fillId="82" borderId="143">
      <alignment horizontal="left" vertical="center"/>
    </xf>
    <xf numFmtId="171"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1"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1"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4"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4"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4"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1" fontId="189" fillId="82" borderId="143">
      <alignment horizontal="left" vertical="center"/>
    </xf>
    <xf numFmtId="0" fontId="189" fillId="82" borderId="143">
      <alignment horizontal="left" vertical="center"/>
    </xf>
    <xf numFmtId="0" fontId="189" fillId="82" borderId="143">
      <alignment horizontal="left" vertical="center"/>
    </xf>
    <xf numFmtId="171" fontId="189" fillId="82" borderId="143">
      <alignment horizontal="left" vertical="center"/>
    </xf>
    <xf numFmtId="171"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5" fontId="189" fillId="82" borderId="143">
      <alignment horizontal="left" vertical="center"/>
    </xf>
    <xf numFmtId="171" fontId="189" fillId="82" borderId="143">
      <alignment horizontal="left" vertical="center"/>
    </xf>
    <xf numFmtId="171" fontId="189" fillId="82" borderId="143">
      <alignment horizontal="left" vertical="center"/>
    </xf>
    <xf numFmtId="171"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1" fontId="189" fillId="82" borderId="143">
      <alignment horizontal="left" vertical="center"/>
    </xf>
    <xf numFmtId="171"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4" fontId="189" fillId="82" borderId="143">
      <alignment horizontal="left" vertical="center"/>
    </xf>
    <xf numFmtId="171"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0" fontId="189" fillId="82" borderId="143">
      <alignment horizontal="left" vertical="center"/>
    </xf>
    <xf numFmtId="174" fontId="189" fillId="82" borderId="143">
      <alignment horizontal="left" vertical="center"/>
    </xf>
    <xf numFmtId="174" fontId="189" fillId="82" borderId="143">
      <alignment horizontal="left" vertical="center"/>
    </xf>
    <xf numFmtId="174"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4" fontId="190" fillId="32" borderId="143">
      <alignment horizontal="left" vertical="center"/>
    </xf>
    <xf numFmtId="171" fontId="190" fillId="32" borderId="143">
      <alignment horizontal="left" vertical="center"/>
    </xf>
    <xf numFmtId="174" fontId="190" fillId="32" borderId="143">
      <alignment horizontal="left" vertical="center"/>
    </xf>
    <xf numFmtId="0" fontId="190" fillId="32" borderId="143">
      <alignment horizontal="left" vertical="center"/>
    </xf>
    <xf numFmtId="0"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174" fontId="190" fillId="32" borderId="143">
      <alignment horizontal="left" vertical="center"/>
    </xf>
    <xf numFmtId="174"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4" fontId="190" fillId="32" borderId="143">
      <alignment horizontal="left" vertical="center"/>
    </xf>
    <xf numFmtId="174"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174" fontId="190" fillId="32" borderId="143">
      <alignment horizontal="left" vertical="center"/>
    </xf>
    <xf numFmtId="174"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174" fontId="190" fillId="32" borderId="143">
      <alignment horizontal="left" vertical="center"/>
    </xf>
    <xf numFmtId="174"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174" fontId="190" fillId="32" borderId="143">
      <alignment horizontal="left" vertical="center"/>
    </xf>
    <xf numFmtId="171" fontId="190" fillId="32" borderId="143">
      <alignment horizontal="left" vertical="center"/>
    </xf>
    <xf numFmtId="0" fontId="190" fillId="32" borderId="143">
      <alignment horizontal="left" vertical="center"/>
    </xf>
    <xf numFmtId="0" fontId="190" fillId="32" borderId="143">
      <alignment horizontal="left" vertical="center"/>
    </xf>
    <xf numFmtId="171" fontId="190" fillId="32" borderId="143">
      <alignment horizontal="left" vertical="center"/>
    </xf>
    <xf numFmtId="171"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5" fontId="190" fillId="32" borderId="143">
      <alignment horizontal="left" vertical="center"/>
    </xf>
    <xf numFmtId="171" fontId="190" fillId="32" borderId="143">
      <alignment horizontal="left" vertical="center"/>
    </xf>
    <xf numFmtId="171" fontId="190" fillId="32" borderId="143">
      <alignment horizontal="left" vertical="center"/>
    </xf>
    <xf numFmtId="171"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171" fontId="190" fillId="32" borderId="143">
      <alignment horizontal="left" vertical="center"/>
    </xf>
    <xf numFmtId="171"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1" fontId="190" fillId="32" borderId="143">
      <alignment horizontal="left" vertical="center"/>
    </xf>
    <xf numFmtId="171"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4" fontId="190" fillId="32" borderId="143">
      <alignment horizontal="left" vertical="center"/>
    </xf>
    <xf numFmtId="171"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0" fontId="190" fillId="32" borderId="143">
      <alignment horizontal="left" vertical="center"/>
    </xf>
    <xf numFmtId="174" fontId="190" fillId="32" borderId="143">
      <alignment horizontal="left" vertical="center"/>
    </xf>
    <xf numFmtId="174" fontId="190" fillId="32" borderId="143">
      <alignment horizontal="left" vertical="center"/>
    </xf>
    <xf numFmtId="174" fontId="191" fillId="32" borderId="144"/>
    <xf numFmtId="174" fontId="191" fillId="32" borderId="144"/>
    <xf numFmtId="175" fontId="191" fillId="32" borderId="144"/>
    <xf numFmtId="0" fontId="191" fillId="32" borderId="144"/>
    <xf numFmtId="171" fontId="191" fillId="32" borderId="144"/>
    <xf numFmtId="0" fontId="191" fillId="32" borderId="144"/>
    <xf numFmtId="175" fontId="191" fillId="32" borderId="144"/>
    <xf numFmtId="0" fontId="191" fillId="32" borderId="144"/>
    <xf numFmtId="174" fontId="191" fillId="32" borderId="144"/>
    <xf numFmtId="0" fontId="191" fillId="32" borderId="144"/>
    <xf numFmtId="171" fontId="191" fillId="32" borderId="144"/>
    <xf numFmtId="174"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4" fontId="186" fillId="83" borderId="143">
      <alignment horizontal="left" vertical="center"/>
    </xf>
    <xf numFmtId="171" fontId="186" fillId="83" borderId="143">
      <alignment horizontal="left" vertical="center"/>
    </xf>
    <xf numFmtId="174" fontId="186" fillId="83" borderId="143">
      <alignment horizontal="left" vertical="center"/>
    </xf>
    <xf numFmtId="0" fontId="186" fillId="83" borderId="143">
      <alignment horizontal="left" vertical="center"/>
    </xf>
    <xf numFmtId="0"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174" fontId="186" fillId="83" borderId="143">
      <alignment horizontal="left" vertical="center"/>
    </xf>
    <xf numFmtId="174"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4" fontId="186" fillId="83" borderId="143">
      <alignment horizontal="left" vertical="center"/>
    </xf>
    <xf numFmtId="174"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174" fontId="186" fillId="83" borderId="143">
      <alignment horizontal="left" vertical="center"/>
    </xf>
    <xf numFmtId="174"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174" fontId="186" fillId="83" borderId="143">
      <alignment horizontal="left" vertical="center"/>
    </xf>
    <xf numFmtId="174"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174" fontId="186" fillId="83" borderId="143">
      <alignment horizontal="left" vertical="center"/>
    </xf>
    <xf numFmtId="171" fontId="186" fillId="83" borderId="143">
      <alignment horizontal="left" vertical="center"/>
    </xf>
    <xf numFmtId="0" fontId="186" fillId="83" borderId="143">
      <alignment horizontal="left" vertical="center"/>
    </xf>
    <xf numFmtId="0" fontId="186" fillId="83" borderId="143">
      <alignment horizontal="left" vertical="center"/>
    </xf>
    <xf numFmtId="171" fontId="186" fillId="83" borderId="143">
      <alignment horizontal="left" vertical="center"/>
    </xf>
    <xf numFmtId="171"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5" fontId="186" fillId="83" borderId="143">
      <alignment horizontal="left" vertical="center"/>
    </xf>
    <xf numFmtId="171" fontId="186" fillId="83" borderId="143">
      <alignment horizontal="left" vertical="center"/>
    </xf>
    <xf numFmtId="171" fontId="186" fillId="83" borderId="143">
      <alignment horizontal="left" vertical="center"/>
    </xf>
    <xf numFmtId="171"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171" fontId="186" fillId="83" borderId="143">
      <alignment horizontal="left" vertical="center"/>
    </xf>
    <xf numFmtId="171"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1" fontId="186" fillId="83" borderId="143">
      <alignment horizontal="left" vertical="center"/>
    </xf>
    <xf numFmtId="171"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4" fontId="186" fillId="83" borderId="143">
      <alignment horizontal="left" vertical="center"/>
    </xf>
    <xf numFmtId="171"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0" fontId="186" fillId="83" borderId="143">
      <alignment horizontal="left" vertical="center"/>
    </xf>
    <xf numFmtId="174" fontId="186" fillId="83" borderId="143">
      <alignment horizontal="left" vertical="center"/>
    </xf>
    <xf numFmtId="174" fontId="186" fillId="83" borderId="143">
      <alignment horizontal="left" vertical="center"/>
    </xf>
    <xf numFmtId="37" fontId="192" fillId="0" borderId="0"/>
    <xf numFmtId="37" fontId="192" fillId="0" borderId="0"/>
    <xf numFmtId="37" fontId="192" fillId="0" borderId="0"/>
    <xf numFmtId="37" fontId="192" fillId="0" borderId="0"/>
    <xf numFmtId="37" fontId="192" fillId="0" borderId="0"/>
    <xf numFmtId="37" fontId="192" fillId="0" borderId="0"/>
    <xf numFmtId="37" fontId="192" fillId="0" borderId="0"/>
    <xf numFmtId="37" fontId="192" fillId="0" borderId="0"/>
    <xf numFmtId="169" fontId="2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applyFont="0" applyFill="0" applyBorder="0" applyAlignment="0" applyProtection="0"/>
    <xf numFmtId="169" fontId="28" fillId="0" borderId="0" applyFont="0" applyFill="0" applyBorder="0" applyAlignment="0" applyProtection="0"/>
    <xf numFmtId="43" fontId="94" fillId="0" borderId="0" applyFont="0" applyFill="0" applyBorder="0" applyAlignment="0" applyProtection="0"/>
    <xf numFmtId="169" fontId="11"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1"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94" fillId="0" borderId="0" applyFont="0" applyFill="0" applyBorder="0" applyAlignment="0" applyProtection="0"/>
    <xf numFmtId="169" fontId="26"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26"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28" fillId="0" borderId="0" applyFont="0" applyFill="0" applyBorder="0" applyAlignment="0" applyProtection="0"/>
    <xf numFmtId="169" fontId="94"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43" fontId="16" fillId="0" borderId="0" applyFont="0" applyFill="0" applyBorder="0" applyAlignment="0" applyProtection="0"/>
    <xf numFmtId="169" fontId="94"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1"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1"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43" fontId="3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34" fillId="0" borderId="0" applyBorder="0" applyAlignment="0" applyProtection="0"/>
    <xf numFmtId="43" fontId="34" fillId="0" borderId="0" applyFont="0" applyFill="0" applyBorder="0" applyAlignment="0" applyProtection="0"/>
    <xf numFmtId="43" fontId="94"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7" fillId="0" borderId="0" applyFont="0" applyFill="0" applyBorder="0" applyAlignment="0" applyProtection="0"/>
    <xf numFmtId="204" fontId="28" fillId="0" borderId="0" applyFont="0" applyFill="0" applyBorder="0" applyAlignment="0" applyProtection="0"/>
    <xf numFmtId="204" fontId="2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43" fontId="16"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5"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43" fontId="193" fillId="0" borderId="0" applyFont="0" applyFill="0" applyBorder="0" applyAlignment="0" applyProtection="0"/>
    <xf numFmtId="169" fontId="5"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5"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5"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57"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43" fontId="94" fillId="0" borderId="0" applyFont="0" applyFill="0" applyBorder="0" applyAlignment="0" applyProtection="0"/>
    <xf numFmtId="0" fontId="94" fillId="0" borderId="0" applyFont="0" applyFill="0" applyBorder="0" applyAlignment="0" applyProtection="0"/>
    <xf numFmtId="169" fontId="27" fillId="0" borderId="0" applyFont="0" applyFill="0" applyBorder="0" applyAlignment="0" applyProtection="0"/>
    <xf numFmtId="43" fontId="94" fillId="0" borderId="0" applyFont="0" applyFill="0" applyBorder="0" applyAlignment="0" applyProtection="0"/>
    <xf numFmtId="169" fontId="5"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204" fontId="5"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204" fontId="5"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204" fontId="94"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1"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14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9" fontId="148"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34" fillId="0" borderId="0" applyFont="0" applyFill="0" applyBorder="0" applyAlignment="0" applyProtection="0"/>
    <xf numFmtId="204" fontId="148" fillId="0" borderId="0" applyFont="0" applyFill="0" applyBorder="0" applyAlignment="0" applyProtection="0"/>
    <xf numFmtId="204" fontId="148" fillId="0" borderId="0" applyFont="0" applyFill="0" applyBorder="0" applyAlignment="0" applyProtection="0"/>
    <xf numFmtId="204" fontId="14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94"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94" fillId="0" borderId="0" applyFont="0" applyFill="0" applyBorder="0" applyAlignment="0" applyProtection="0"/>
    <xf numFmtId="202" fontId="194" fillId="0" borderId="0">
      <alignment horizontal="right" vertical="top"/>
    </xf>
    <xf numFmtId="205" fontId="28" fillId="0" borderId="0"/>
    <xf numFmtId="205" fontId="28" fillId="0" borderId="0"/>
    <xf numFmtId="3" fontId="94" fillId="0" borderId="0" applyFont="0" applyFill="0" applyBorder="0" applyAlignment="0" applyProtection="0"/>
    <xf numFmtId="174" fontId="156" fillId="0" borderId="0"/>
    <xf numFmtId="174" fontId="156" fillId="0" borderId="0"/>
    <xf numFmtId="175" fontId="156" fillId="0" borderId="0"/>
    <xf numFmtId="0" fontId="156" fillId="0" borderId="0"/>
    <xf numFmtId="171" fontId="156" fillId="0" borderId="0"/>
    <xf numFmtId="0" fontId="156" fillId="0" borderId="0"/>
    <xf numFmtId="175" fontId="156" fillId="0" borderId="0"/>
    <xf numFmtId="0" fontId="156" fillId="0" borderId="0"/>
    <xf numFmtId="174" fontId="156" fillId="0" borderId="0"/>
    <xf numFmtId="0" fontId="156" fillId="0" borderId="0"/>
    <xf numFmtId="171" fontId="156" fillId="0" borderId="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195" fillId="0" borderId="0" applyFont="0" applyFill="0" applyBorder="0" applyAlignment="0" applyProtection="0"/>
    <xf numFmtId="206" fontId="196" fillId="24" borderId="0"/>
    <xf numFmtId="174"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1"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0" fontId="192" fillId="0" borderId="0"/>
    <xf numFmtId="174" fontId="192" fillId="0" borderId="0"/>
    <xf numFmtId="0" fontId="192" fillId="0" borderId="0"/>
    <xf numFmtId="171"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4" fontId="192" fillId="0" borderId="0"/>
    <xf numFmtId="171" fontId="192" fillId="0" borderId="0"/>
    <xf numFmtId="174" fontId="192" fillId="0" borderId="0"/>
    <xf numFmtId="174"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1"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0" fontId="192" fillId="0" borderId="0"/>
    <xf numFmtId="174" fontId="192" fillId="0" borderId="0"/>
    <xf numFmtId="0" fontId="192" fillId="0" borderId="0"/>
    <xf numFmtId="171"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4" fontId="192" fillId="0" borderId="0"/>
    <xf numFmtId="171" fontId="192" fillId="0" borderId="0"/>
    <xf numFmtId="174" fontId="192" fillId="0" borderId="0"/>
    <xf numFmtId="164" fontId="94" fillId="0" borderId="0" applyFont="0" applyFill="0" applyBorder="0" applyAlignment="0" applyProtection="0"/>
    <xf numFmtId="164" fontId="94" fillId="0" borderId="0" applyFont="0" applyFill="0" applyBorder="0" applyAlignment="0" applyProtection="0"/>
    <xf numFmtId="164" fontId="94" fillId="0" borderId="0" applyFont="0" applyFill="0" applyBorder="0" applyAlignment="0" applyProtection="0"/>
    <xf numFmtId="164" fontId="94" fillId="0" borderId="0" applyFont="0" applyFill="0" applyBorder="0" applyAlignment="0" applyProtection="0"/>
    <xf numFmtId="164" fontId="94" fillId="0" borderId="0" applyFont="0" applyFill="0" applyBorder="0" applyAlignment="0" applyProtection="0"/>
    <xf numFmtId="207" fontId="153" fillId="0" borderId="0"/>
    <xf numFmtId="207" fontId="153" fillId="0" borderId="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5"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174"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0" fontId="197" fillId="11" borderId="2"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5"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174"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0" fontId="198" fillId="24" borderId="9" applyNumberFormat="0" applyAlignment="0" applyProtection="0"/>
    <xf numFmtId="2" fontId="178" fillId="0" borderId="0">
      <protection locked="0"/>
    </xf>
    <xf numFmtId="2" fontId="178" fillId="0" borderId="0">
      <protection locked="0"/>
    </xf>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0" fontId="153" fillId="67" borderId="15" applyNumberFormat="0" applyFont="0" applyBorder="0" applyAlignment="0" applyProtection="0"/>
    <xf numFmtId="174" fontId="199" fillId="84" borderId="0" applyNumberFormat="0" applyBorder="0" applyAlignment="0">
      <alignment horizontal="center"/>
    </xf>
    <xf numFmtId="175" fontId="199" fillId="84" borderId="0" applyNumberFormat="0" applyBorder="0" applyAlignment="0">
      <alignment horizontal="center"/>
    </xf>
    <xf numFmtId="174"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5"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0" fontId="200" fillId="85" borderId="147">
      <alignment horizontal="center"/>
      <protection locked="0"/>
    </xf>
    <xf numFmtId="0" fontId="200" fillId="85" borderId="147">
      <alignment horizontal="center"/>
      <protection locked="0"/>
    </xf>
    <xf numFmtId="0" fontId="200" fillId="85" borderId="147">
      <alignment horizontal="center"/>
      <protection locked="0"/>
    </xf>
    <xf numFmtId="0"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174" fontId="200" fillId="85" borderId="147">
      <alignment horizontal="center"/>
      <protection locked="0"/>
    </xf>
    <xf numFmtId="206" fontId="201" fillId="26" borderId="0"/>
    <xf numFmtId="15" fontId="28" fillId="0" borderId="0" applyFont="0" applyFill="0" applyBorder="0" applyProtection="0">
      <alignment horizontal="left"/>
    </xf>
    <xf numFmtId="15" fontId="28" fillId="0" borderId="0" applyFont="0" applyFill="0" applyBorder="0" applyProtection="0">
      <alignment horizontal="left"/>
    </xf>
    <xf numFmtId="174" fontId="182" fillId="0" borderId="0" applyFont="0" applyFill="0" applyBorder="0" applyAlignment="0" applyProtection="0"/>
    <xf numFmtId="174" fontId="182" fillId="0" borderId="0" applyFont="0" applyFill="0" applyBorder="0" applyAlignment="0" applyProtection="0"/>
    <xf numFmtId="175" fontId="182" fillId="0" borderId="0" applyFont="0" applyFill="0" applyBorder="0" applyAlignment="0" applyProtection="0"/>
    <xf numFmtId="0" fontId="182" fillId="0" borderId="0" applyFont="0" applyFill="0" applyBorder="0" applyAlignment="0" applyProtection="0"/>
    <xf numFmtId="171" fontId="182" fillId="0" borderId="0" applyFont="0" applyFill="0" applyBorder="0" applyAlignment="0" applyProtection="0"/>
    <xf numFmtId="0" fontId="182" fillId="0" borderId="0" applyFont="0" applyFill="0" applyBorder="0" applyAlignment="0" applyProtection="0"/>
    <xf numFmtId="175" fontId="182" fillId="0" borderId="0" applyFont="0" applyFill="0" applyBorder="0" applyAlignment="0" applyProtection="0"/>
    <xf numFmtId="0" fontId="182" fillId="0" borderId="0" applyFont="0" applyFill="0" applyBorder="0" applyAlignment="0" applyProtection="0"/>
    <xf numFmtId="174" fontId="182" fillId="0" borderId="0" applyFont="0" applyFill="0" applyBorder="0" applyAlignment="0" applyProtection="0"/>
    <xf numFmtId="0" fontId="182" fillId="0" borderId="0" applyFont="0" applyFill="0" applyBorder="0" applyAlignment="0" applyProtection="0"/>
    <xf numFmtId="171" fontId="182" fillId="0" borderId="0" applyFont="0" applyFill="0" applyBorder="0" applyAlignment="0" applyProtection="0"/>
    <xf numFmtId="15" fontId="202"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5" fontId="28" fillId="0" borderId="0"/>
    <xf numFmtId="0" fontId="28" fillId="0" borderId="0"/>
    <xf numFmtId="174" fontId="28" fillId="0" borderId="0"/>
    <xf numFmtId="0" fontId="28" fillId="0" borderId="0"/>
    <xf numFmtId="171" fontId="28" fillId="0" borderId="0"/>
    <xf numFmtId="174" fontId="28" fillId="0" borderId="0"/>
    <xf numFmtId="208" fontId="203" fillId="0" borderId="0" applyFont="0" applyFill="0" applyBorder="0" applyAlignment="0" applyProtection="0"/>
    <xf numFmtId="209" fontId="94" fillId="0" borderId="0" applyBorder="0" applyProtection="0"/>
    <xf numFmtId="209" fontId="94" fillId="0" borderId="0" applyBorder="0" applyProtection="0"/>
    <xf numFmtId="209" fontId="94" fillId="0" borderId="0" applyBorder="0" applyProtection="0"/>
    <xf numFmtId="209" fontId="94" fillId="0" borderId="0" applyBorder="0" applyProtection="0"/>
    <xf numFmtId="209" fontId="34" fillId="0" borderId="0" applyBorder="0" applyProtection="0"/>
    <xf numFmtId="209" fontId="34" fillId="0" borderId="0" applyBorder="0" applyProtection="0"/>
    <xf numFmtId="209" fontId="94" fillId="0" borderId="0" applyBorder="0" applyProtection="0"/>
    <xf numFmtId="210" fontId="203" fillId="0" borderId="0" applyFont="0" applyFill="0" applyBorder="0" applyAlignment="0" applyProtection="0"/>
    <xf numFmtId="211" fontId="204" fillId="0" borderId="0"/>
    <xf numFmtId="174" fontId="205" fillId="8" borderId="0" applyNumberFormat="0" applyBorder="0" applyAlignment="0" applyProtection="0"/>
    <xf numFmtId="175" fontId="205" fillId="8" borderId="0" applyNumberFormat="0" applyBorder="0" applyAlignment="0" applyProtection="0"/>
    <xf numFmtId="0" fontId="167" fillId="0" borderId="0"/>
    <xf numFmtId="0" fontId="167" fillId="0" borderId="136"/>
    <xf numFmtId="0" fontId="206" fillId="43" borderId="143" applyNumberFormat="0" applyProtection="0">
      <alignment horizontal="left" vertical="center" wrapText="1"/>
    </xf>
    <xf numFmtId="212" fontId="207" fillId="0" borderId="0" applyFont="0" applyFill="0" applyBorder="0" applyAlignment="0" applyProtection="0"/>
    <xf numFmtId="174" fontId="208" fillId="86" borderId="0" applyNumberFormat="0" applyBorder="0" applyAlignment="0" applyProtection="0"/>
    <xf numFmtId="174" fontId="208" fillId="86" borderId="0" applyNumberFormat="0" applyBorder="0" applyAlignment="0" applyProtection="0"/>
    <xf numFmtId="175" fontId="208" fillId="86" borderId="0" applyNumberFormat="0" applyBorder="0" applyAlignment="0" applyProtection="0"/>
    <xf numFmtId="0" fontId="208" fillId="86" borderId="0" applyNumberFormat="0" applyBorder="0" applyAlignment="0" applyProtection="0"/>
    <xf numFmtId="171" fontId="208" fillId="86" borderId="0" applyNumberFormat="0" applyBorder="0" applyAlignment="0" applyProtection="0"/>
    <xf numFmtId="0" fontId="208" fillId="86" borderId="0" applyNumberFormat="0" applyBorder="0" applyAlignment="0" applyProtection="0"/>
    <xf numFmtId="175" fontId="208" fillId="86" borderId="0" applyNumberFormat="0" applyBorder="0" applyAlignment="0" applyProtection="0"/>
    <xf numFmtId="0" fontId="208" fillId="86" borderId="0" applyNumberFormat="0" applyBorder="0" applyAlignment="0" applyProtection="0"/>
    <xf numFmtId="174" fontId="208" fillId="86" borderId="0" applyNumberFormat="0" applyBorder="0" applyAlignment="0" applyProtection="0"/>
    <xf numFmtId="0" fontId="208" fillId="86" borderId="0" applyNumberFormat="0" applyBorder="0" applyAlignment="0" applyProtection="0"/>
    <xf numFmtId="171" fontId="208" fillId="86" borderId="0" applyNumberFormat="0" applyBorder="0" applyAlignment="0" applyProtection="0"/>
    <xf numFmtId="174" fontId="208" fillId="87" borderId="0" applyNumberFormat="0" applyBorder="0" applyAlignment="0" applyProtection="0"/>
    <xf numFmtId="174" fontId="208" fillId="87" borderId="0" applyNumberFormat="0" applyBorder="0" applyAlignment="0" applyProtection="0"/>
    <xf numFmtId="175" fontId="208" fillId="87" borderId="0" applyNumberFormat="0" applyBorder="0" applyAlignment="0" applyProtection="0"/>
    <xf numFmtId="0" fontId="208" fillId="87" borderId="0" applyNumberFormat="0" applyBorder="0" applyAlignment="0" applyProtection="0"/>
    <xf numFmtId="171" fontId="208" fillId="87" borderId="0" applyNumberFormat="0" applyBorder="0" applyAlignment="0" applyProtection="0"/>
    <xf numFmtId="0" fontId="208" fillId="87" borderId="0" applyNumberFormat="0" applyBorder="0" applyAlignment="0" applyProtection="0"/>
    <xf numFmtId="175" fontId="208" fillId="87" borderId="0" applyNumberFormat="0" applyBorder="0" applyAlignment="0" applyProtection="0"/>
    <xf numFmtId="0" fontId="208" fillId="87" borderId="0" applyNumberFormat="0" applyBorder="0" applyAlignment="0" applyProtection="0"/>
    <xf numFmtId="174" fontId="208" fillId="87" borderId="0" applyNumberFormat="0" applyBorder="0" applyAlignment="0" applyProtection="0"/>
    <xf numFmtId="0" fontId="208" fillId="87" borderId="0" applyNumberFormat="0" applyBorder="0" applyAlignment="0" applyProtection="0"/>
    <xf numFmtId="171" fontId="208" fillId="87" borderId="0" applyNumberFormat="0" applyBorder="0" applyAlignment="0" applyProtection="0"/>
    <xf numFmtId="174" fontId="208" fillId="87" borderId="0" applyNumberFormat="0" applyBorder="0" applyAlignment="0" applyProtection="0"/>
    <xf numFmtId="174" fontId="208" fillId="87" borderId="0" applyNumberFormat="0" applyBorder="0" applyAlignment="0" applyProtection="0"/>
    <xf numFmtId="175" fontId="208" fillId="87" borderId="0" applyNumberFormat="0" applyBorder="0" applyAlignment="0" applyProtection="0"/>
    <xf numFmtId="0" fontId="208" fillId="87" borderId="0" applyNumberFormat="0" applyBorder="0" applyAlignment="0" applyProtection="0"/>
    <xf numFmtId="171" fontId="208" fillId="87" borderId="0" applyNumberFormat="0" applyBorder="0" applyAlignment="0" applyProtection="0"/>
    <xf numFmtId="0" fontId="208" fillId="87" borderId="0" applyNumberFormat="0" applyBorder="0" applyAlignment="0" applyProtection="0"/>
    <xf numFmtId="175" fontId="208" fillId="87" borderId="0" applyNumberFormat="0" applyBorder="0" applyAlignment="0" applyProtection="0"/>
    <xf numFmtId="0" fontId="208" fillId="87" borderId="0" applyNumberFormat="0" applyBorder="0" applyAlignment="0" applyProtection="0"/>
    <xf numFmtId="174" fontId="208" fillId="87" borderId="0" applyNumberFormat="0" applyBorder="0" applyAlignment="0" applyProtection="0"/>
    <xf numFmtId="0" fontId="208" fillId="87" borderId="0" applyNumberFormat="0" applyBorder="0" applyAlignment="0" applyProtection="0"/>
    <xf numFmtId="171" fontId="208" fillId="87" borderId="0" applyNumberFormat="0" applyBorder="0" applyAlignment="0" applyProtection="0"/>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213" fontId="153" fillId="0" borderId="92">
      <alignment horizontal="center"/>
    </xf>
    <xf numFmtId="174" fontId="94"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0" fontId="94" fillId="0" borderId="0" applyFont="0" applyFill="0" applyBorder="0" applyAlignment="0" applyProtection="0"/>
    <xf numFmtId="171" fontId="94" fillId="0" borderId="0" applyFont="0" applyFill="0" applyBorder="0" applyAlignment="0" applyProtection="0"/>
    <xf numFmtId="0" fontId="94" fillId="0" borderId="0" applyFont="0" applyFill="0" applyBorder="0" applyAlignment="0" applyProtection="0"/>
    <xf numFmtId="171" fontId="94" fillId="0" borderId="0" applyFont="0" applyFill="0" applyBorder="0" applyAlignment="0" applyProtection="0"/>
    <xf numFmtId="0" fontId="94" fillId="0" borderId="0" applyFont="0" applyFill="0" applyBorder="0" applyAlignment="0" applyProtection="0"/>
    <xf numFmtId="174" fontId="94" fillId="0" borderId="0" applyFont="0" applyFill="0" applyBorder="0" applyAlignment="0" applyProtection="0"/>
    <xf numFmtId="0" fontId="94" fillId="0" borderId="0" applyFont="0" applyFill="0" applyBorder="0" applyAlignment="0" applyProtection="0"/>
    <xf numFmtId="171" fontId="94"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0" fontId="94" fillId="0" borderId="0" applyFont="0" applyFill="0" applyBorder="0" applyAlignment="0" applyProtection="0"/>
    <xf numFmtId="171" fontId="94" fillId="0" borderId="0" applyFont="0" applyFill="0" applyBorder="0" applyAlignment="0" applyProtection="0"/>
    <xf numFmtId="0"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0" fontId="17" fillId="0" borderId="0" applyFont="0" applyFill="0" applyBorder="0" applyAlignment="0" applyProtection="0"/>
    <xf numFmtId="0" fontId="94" fillId="0" borderId="0" applyFont="0" applyFill="0" applyBorder="0" applyAlignment="0" applyProtection="0"/>
    <xf numFmtId="171" fontId="94" fillId="0" borderId="0" applyFont="0" applyFill="0" applyBorder="0" applyAlignment="0" applyProtection="0"/>
    <xf numFmtId="214" fontId="11" fillId="0" borderId="0" applyFont="0" applyFill="0" applyBorder="0" applyAlignment="0" applyProtection="0"/>
    <xf numFmtId="170" fontId="17" fillId="0" borderId="0" applyFont="0" applyFill="0" applyBorder="0" applyAlignment="0" applyProtection="0"/>
    <xf numFmtId="215" fontId="139" fillId="0" borderId="0"/>
    <xf numFmtId="0" fontId="16" fillId="0" borderId="0"/>
    <xf numFmtId="199" fontId="209" fillId="0" borderId="0"/>
    <xf numFmtId="216" fontId="201" fillId="88" borderId="0">
      <protection locked="0"/>
    </xf>
    <xf numFmtId="206" fontId="201" fillId="88" borderId="0">
      <protection locked="0"/>
    </xf>
    <xf numFmtId="0" fontId="210" fillId="0" borderId="0" applyNumberFormat="0" applyFill="0" applyBorder="0" applyAlignment="0" applyProtection="0"/>
    <xf numFmtId="174" fontId="18" fillId="0" borderId="0" applyNumberFormat="0" applyFill="0" applyBorder="0" applyAlignment="0" applyProtection="0"/>
    <xf numFmtId="174" fontId="18" fillId="0" borderId="0" applyNumberFormat="0" applyFill="0" applyBorder="0" applyAlignment="0" applyProtection="0"/>
    <xf numFmtId="0" fontId="210" fillId="0" borderId="0" applyNumberFormat="0" applyFill="0" applyBorder="0" applyAlignment="0" applyProtection="0"/>
    <xf numFmtId="0" fontId="18" fillId="0" borderId="0" applyNumberFormat="0" applyFill="0" applyBorder="0" applyAlignment="0" applyProtection="0"/>
    <xf numFmtId="175" fontId="18" fillId="0" borderId="0" applyNumberFormat="0" applyFill="0" applyBorder="0" applyAlignment="0" applyProtection="0"/>
    <xf numFmtId="0" fontId="18" fillId="0" borderId="0" applyNumberFormat="0" applyFill="0" applyBorder="0" applyAlignment="0" applyProtection="0"/>
    <xf numFmtId="171" fontId="210" fillId="0" borderId="0" applyNumberFormat="0" applyFill="0" applyBorder="0" applyAlignment="0" applyProtection="0"/>
    <xf numFmtId="217" fontId="153" fillId="0" borderId="0" applyFont="0" applyFill="0" applyBorder="0" applyAlignment="0" applyProtection="0"/>
    <xf numFmtId="218" fontId="153" fillId="0" borderId="0" applyFont="0" applyFill="0" applyBorder="0" applyAlignment="0" applyProtection="0"/>
    <xf numFmtId="174" fontId="154" fillId="0" borderId="0">
      <alignment vertical="center"/>
    </xf>
    <xf numFmtId="174" fontId="154" fillId="0" borderId="0">
      <alignment vertical="center"/>
    </xf>
    <xf numFmtId="175" fontId="154" fillId="0" borderId="0">
      <alignment vertical="center"/>
    </xf>
    <xf numFmtId="0" fontId="154" fillId="0" borderId="0">
      <alignment vertical="center"/>
    </xf>
    <xf numFmtId="171" fontId="154" fillId="0" borderId="0">
      <alignment vertical="center"/>
    </xf>
    <xf numFmtId="0" fontId="154" fillId="0" borderId="0">
      <alignment vertical="center"/>
    </xf>
    <xf numFmtId="175" fontId="154" fillId="0" borderId="0">
      <alignment vertical="center"/>
    </xf>
    <xf numFmtId="0" fontId="154" fillId="0" borderId="0">
      <alignment vertical="center"/>
    </xf>
    <xf numFmtId="174" fontId="154" fillId="0" borderId="0">
      <alignment vertical="center"/>
    </xf>
    <xf numFmtId="0" fontId="154" fillId="0" borderId="0">
      <alignment vertical="center"/>
    </xf>
    <xf numFmtId="171" fontId="154" fillId="0" borderId="0">
      <alignment vertical="center"/>
    </xf>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174" fontId="211" fillId="0" borderId="0"/>
    <xf numFmtId="175" fontId="211" fillId="0" borderId="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174" fontId="212" fillId="0" borderId="0"/>
    <xf numFmtId="175" fontId="212" fillId="0" borderId="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19" fontId="213" fillId="0" borderId="0">
      <protection locked="0"/>
    </xf>
    <xf numFmtId="201" fontId="94" fillId="0" borderId="0" applyFont="0" applyFill="0" applyBorder="0" applyAlignment="0" applyProtection="0"/>
    <xf numFmtId="174" fontId="212" fillId="0" borderId="0"/>
    <xf numFmtId="175" fontId="212" fillId="0" borderId="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174" fontId="212" fillId="0" borderId="0"/>
    <xf numFmtId="175" fontId="212" fillId="0" borderId="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174" fontId="153" fillId="0" borderId="0"/>
    <xf numFmtId="174" fontId="153" fillId="0" borderId="0"/>
    <xf numFmtId="175" fontId="153" fillId="0" borderId="0"/>
    <xf numFmtId="0" fontId="153" fillId="0" borderId="0"/>
    <xf numFmtId="171" fontId="153" fillId="0" borderId="0"/>
    <xf numFmtId="0" fontId="153" fillId="0" borderId="0"/>
    <xf numFmtId="175" fontId="153" fillId="0" borderId="0"/>
    <xf numFmtId="0" fontId="153" fillId="0" borderId="0"/>
    <xf numFmtId="174" fontId="153" fillId="0" borderId="0"/>
    <xf numFmtId="0" fontId="153" fillId="0" borderId="0"/>
    <xf numFmtId="171" fontId="153" fillId="0" borderId="0"/>
    <xf numFmtId="174" fontId="178" fillId="0" borderId="0">
      <protection locked="0"/>
    </xf>
    <xf numFmtId="174" fontId="178" fillId="0" borderId="0">
      <protection locked="0"/>
    </xf>
    <xf numFmtId="175" fontId="178" fillId="0" borderId="0">
      <protection locked="0"/>
    </xf>
    <xf numFmtId="0" fontId="178" fillId="0" borderId="0">
      <protection locked="0"/>
    </xf>
    <xf numFmtId="171" fontId="178" fillId="0" borderId="0">
      <protection locked="0"/>
    </xf>
    <xf numFmtId="0" fontId="178" fillId="0" borderId="0">
      <protection locked="0"/>
    </xf>
    <xf numFmtId="175" fontId="178" fillId="0" borderId="0">
      <protection locked="0"/>
    </xf>
    <xf numFmtId="0" fontId="178" fillId="0" borderId="0">
      <protection locked="0"/>
    </xf>
    <xf numFmtId="174" fontId="178" fillId="0" borderId="0">
      <protection locked="0"/>
    </xf>
    <xf numFmtId="0" fontId="178" fillId="0" borderId="0">
      <protection locked="0"/>
    </xf>
    <xf numFmtId="171" fontId="178" fillId="0" borderId="0">
      <protection locked="0"/>
    </xf>
    <xf numFmtId="0" fontId="214" fillId="0" borderId="0"/>
    <xf numFmtId="220" fontId="178" fillId="0" borderId="0">
      <protection locked="0"/>
    </xf>
    <xf numFmtId="3" fontId="182" fillId="0" borderId="0" applyFont="0" applyFill="0" applyBorder="0" applyAlignment="0" applyProtection="0"/>
    <xf numFmtId="3" fontId="28" fillId="0" borderId="0" applyFont="0" applyFill="0" applyBorder="0" applyAlignment="0" applyProtection="0">
      <alignment vertical="top"/>
    </xf>
    <xf numFmtId="3" fontId="182" fillId="0" borderId="0" applyFont="0" applyFill="0" applyBorder="0" applyAlignment="0" applyProtection="0"/>
    <xf numFmtId="3" fontId="28" fillId="0" borderId="0" applyFont="0" applyFill="0" applyBorder="0" applyAlignment="0" applyProtection="0">
      <alignment vertical="top"/>
    </xf>
    <xf numFmtId="2" fontId="94" fillId="0" borderId="0" applyFont="0" applyFill="0" applyBorder="0" applyAlignment="0" applyProtection="0"/>
    <xf numFmtId="1" fontId="215" fillId="0" borderId="0" applyFont="0" applyFill="0" applyBorder="0" applyAlignment="0" applyProtection="0"/>
    <xf numFmtId="211" fontId="215" fillId="0" borderId="0" applyFont="0" applyFill="0" applyBorder="0" applyAlignment="0" applyProtection="0"/>
    <xf numFmtId="2" fontId="215"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2" fontId="94" fillId="0" borderId="0" applyFont="0" applyFill="0" applyBorder="0" applyAlignment="0" applyProtection="0"/>
    <xf numFmtId="174" fontId="212" fillId="0" borderId="0"/>
    <xf numFmtId="174" fontId="212" fillId="0" borderId="0"/>
    <xf numFmtId="175" fontId="212" fillId="0" borderId="0"/>
    <xf numFmtId="0" fontId="212" fillId="0" borderId="0"/>
    <xf numFmtId="171" fontId="212" fillId="0" borderId="0"/>
    <xf numFmtId="0" fontId="212" fillId="0" borderId="0"/>
    <xf numFmtId="175" fontId="212" fillId="0" borderId="0"/>
    <xf numFmtId="0" fontId="212" fillId="0" borderId="0"/>
    <xf numFmtId="174" fontId="212" fillId="0" borderId="0"/>
    <xf numFmtId="0" fontId="212" fillId="0" borderId="0"/>
    <xf numFmtId="171" fontId="212" fillId="0" borderId="0"/>
    <xf numFmtId="174" fontId="209" fillId="0" borderId="0"/>
    <xf numFmtId="175" fontId="209" fillId="0" borderId="0"/>
    <xf numFmtId="174" fontId="212" fillId="0" borderId="0"/>
    <xf numFmtId="175" fontId="212" fillId="0" borderId="0"/>
    <xf numFmtId="174" fontId="156" fillId="0" borderId="0"/>
    <xf numFmtId="174" fontId="156" fillId="0" borderId="0"/>
    <xf numFmtId="175" fontId="156" fillId="0" borderId="0"/>
    <xf numFmtId="0" fontId="156" fillId="0" borderId="0"/>
    <xf numFmtId="171" fontId="156" fillId="0" borderId="0"/>
    <xf numFmtId="0" fontId="156" fillId="0" borderId="0"/>
    <xf numFmtId="175" fontId="156" fillId="0" borderId="0"/>
    <xf numFmtId="0" fontId="156" fillId="0" borderId="0"/>
    <xf numFmtId="174" fontId="156" fillId="0" borderId="0"/>
    <xf numFmtId="0" fontId="156" fillId="0" borderId="0"/>
    <xf numFmtId="171" fontId="156" fillId="0" borderId="0"/>
    <xf numFmtId="220" fontId="178" fillId="0" borderId="0">
      <protection locked="0"/>
    </xf>
    <xf numFmtId="0" fontId="216" fillId="0" borderId="0" applyNumberFormat="0" applyFill="0" applyBorder="0" applyAlignment="0" applyProtection="0">
      <alignment vertical="top"/>
      <protection locked="0"/>
    </xf>
    <xf numFmtId="1" fontId="217" fillId="0" borderId="0" applyNumberFormat="0" applyFill="0" applyBorder="0" applyAlignment="0" applyProtection="0">
      <alignment horizontal="center" vertical="top"/>
    </xf>
    <xf numFmtId="201" fontId="218" fillId="0" borderId="0" applyProtection="0"/>
    <xf numFmtId="201" fontId="219" fillId="0" borderId="0" applyProtection="0"/>
    <xf numFmtId="201" fontId="220" fillId="0" borderId="0" applyProtection="0"/>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0" fontId="158" fillId="0" borderId="148"/>
    <xf numFmtId="0" fontId="158" fillId="0" borderId="148"/>
    <xf numFmtId="0"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0"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158" fillId="0" borderId="148"/>
    <xf numFmtId="174" fontId="158" fillId="0" borderId="148"/>
    <xf numFmtId="174" fontId="158" fillId="0" borderId="148"/>
    <xf numFmtId="174" fontId="158" fillId="0" borderId="148"/>
    <xf numFmtId="174" fontId="158" fillId="0" borderId="148"/>
    <xf numFmtId="174" fontId="158" fillId="0" borderId="148"/>
    <xf numFmtId="0" fontId="158" fillId="0" borderId="148"/>
    <xf numFmtId="174" fontId="158" fillId="0" borderId="148"/>
    <xf numFmtId="0" fontId="158" fillId="0" borderId="148"/>
    <xf numFmtId="0" fontId="158" fillId="0" borderId="148"/>
    <xf numFmtId="0" fontId="158" fillId="0" borderId="148"/>
    <xf numFmtId="174"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175" fontId="158" fillId="0" borderId="148"/>
    <xf numFmtId="174"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174" fontId="158" fillId="0" borderId="148"/>
    <xf numFmtId="175" fontId="158" fillId="0" borderId="148"/>
    <xf numFmtId="175" fontId="158" fillId="0" borderId="148"/>
    <xf numFmtId="175" fontId="158" fillId="0" borderId="148"/>
    <xf numFmtId="175" fontId="158" fillId="0" borderId="148"/>
    <xf numFmtId="175" fontId="158" fillId="0" borderId="148"/>
    <xf numFmtId="175" fontId="158" fillId="0" borderId="148"/>
    <xf numFmtId="174" fontId="158" fillId="0" borderId="148"/>
    <xf numFmtId="0" fontId="158" fillId="0" borderId="148"/>
    <xf numFmtId="0" fontId="158" fillId="0" borderId="148"/>
    <xf numFmtId="0" fontId="158" fillId="0" borderId="148"/>
    <xf numFmtId="0" fontId="158" fillId="0" borderId="148"/>
    <xf numFmtId="174" fontId="221" fillId="0" borderId="0">
      <alignment horizontal="centerContinuous"/>
    </xf>
    <xf numFmtId="174" fontId="221" fillId="0" borderId="0">
      <alignment horizontal="centerContinuous"/>
    </xf>
    <xf numFmtId="174" fontId="221" fillId="0" borderId="0">
      <alignment horizontal="centerContinuous"/>
    </xf>
    <xf numFmtId="174" fontId="221" fillId="0" borderId="0">
      <alignment horizontal="centerContinuous"/>
    </xf>
    <xf numFmtId="0" fontId="222" fillId="8" borderId="0" applyNumberFormat="0" applyBorder="0" applyAlignment="0" applyProtection="0"/>
    <xf numFmtId="174" fontId="19" fillId="8" borderId="0" applyNumberFormat="0" applyBorder="0" applyAlignment="0" applyProtection="0"/>
    <xf numFmtId="174" fontId="19" fillId="8" borderId="0" applyNumberFormat="0" applyBorder="0" applyAlignment="0" applyProtection="0"/>
    <xf numFmtId="0" fontId="222" fillId="8" borderId="0" applyNumberFormat="0" applyBorder="0" applyAlignment="0" applyProtection="0"/>
    <xf numFmtId="0" fontId="19" fillId="8" borderId="0" applyNumberFormat="0" applyBorder="0" applyAlignment="0" applyProtection="0"/>
    <xf numFmtId="175" fontId="19" fillId="8" borderId="0" applyNumberFormat="0" applyBorder="0" applyAlignment="0" applyProtection="0"/>
    <xf numFmtId="0" fontId="19" fillId="8" borderId="0" applyNumberFormat="0" applyBorder="0" applyAlignment="0" applyProtection="0"/>
    <xf numFmtId="171" fontId="222" fillId="10" borderId="0" applyNumberFormat="0" applyBorder="0" applyAlignment="0" applyProtection="0"/>
    <xf numFmtId="37" fontId="28" fillId="0" borderId="0" applyNumberFormat="0" applyFont="0" applyFill="0"/>
    <xf numFmtId="37" fontId="28" fillId="0" borderId="0" applyNumberFormat="0" applyFont="0" applyFill="0"/>
    <xf numFmtId="38" fontId="158" fillId="83" borderId="0" applyNumberFormat="0" applyBorder="0" applyAlignment="0" applyProtection="0"/>
    <xf numFmtId="0" fontId="156" fillId="89" borderId="0" applyNumberFormat="0" applyFont="0" applyBorder="0" applyAlignment="0" applyProtection="0"/>
    <xf numFmtId="201" fontId="94" fillId="0" borderId="0" applyProtection="0"/>
    <xf numFmtId="174" fontId="223" fillId="0" borderId="0"/>
    <xf numFmtId="174" fontId="223" fillId="0" borderId="0"/>
    <xf numFmtId="175" fontId="223" fillId="0" borderId="0"/>
    <xf numFmtId="0" fontId="223" fillId="0" borderId="0"/>
    <xf numFmtId="171" fontId="223" fillId="0" borderId="0"/>
    <xf numFmtId="0" fontId="223" fillId="0" borderId="0"/>
    <xf numFmtId="175" fontId="223" fillId="0" borderId="0"/>
    <xf numFmtId="0" fontId="223" fillId="0" borderId="0"/>
    <xf numFmtId="174" fontId="223" fillId="0" borderId="0"/>
    <xf numFmtId="0" fontId="223" fillId="0" borderId="0"/>
    <xf numFmtId="171" fontId="223" fillId="0" borderId="0"/>
    <xf numFmtId="0" fontId="223" fillId="0" borderId="149" applyNumberFormat="0" applyAlignment="0" applyProtection="0">
      <alignment horizontal="left" vertical="center"/>
    </xf>
    <xf numFmtId="0" fontId="223" fillId="0" borderId="92">
      <alignment horizontal="left" vertical="center"/>
    </xf>
    <xf numFmtId="0" fontId="223" fillId="0" borderId="92">
      <alignment horizontal="left" vertical="center"/>
    </xf>
    <xf numFmtId="174" fontId="224" fillId="32" borderId="0">
      <alignment horizontal="left"/>
    </xf>
    <xf numFmtId="175" fontId="224" fillId="32" borderId="0">
      <alignment horizontal="left"/>
    </xf>
    <xf numFmtId="0" fontId="225" fillId="0" borderId="0">
      <alignment horizontal="center"/>
    </xf>
    <xf numFmtId="174" fontId="226" fillId="90" borderId="0" applyNumberFormat="0" applyFont="0" applyFill="0" applyAlignment="0" applyProtection="0"/>
    <xf numFmtId="174" fontId="226" fillId="90" borderId="0" applyNumberFormat="0" applyFont="0" applyFill="0" applyAlignment="0" applyProtection="0"/>
    <xf numFmtId="175" fontId="226" fillId="90" borderId="0" applyNumberFormat="0" applyFont="0" applyFill="0" applyAlignment="0" applyProtection="0"/>
    <xf numFmtId="174" fontId="226" fillId="90" borderId="0" applyNumberFormat="0" applyFont="0" applyFill="0" applyAlignment="0" applyProtection="0"/>
    <xf numFmtId="0" fontId="20" fillId="0" borderId="4" applyNumberFormat="0" applyFill="0" applyAlignment="0" applyProtection="0"/>
    <xf numFmtId="0" fontId="150" fillId="0" borderId="140" applyNumberFormat="0" applyFill="0" applyAlignment="0" applyProtection="0"/>
    <xf numFmtId="221" fontId="227" fillId="0" borderId="4" applyNumberFormat="0" applyFill="0" applyAlignment="0" applyProtection="0"/>
    <xf numFmtId="0" fontId="150" fillId="0" borderId="140" applyNumberFormat="0" applyFill="0" applyAlignment="0" applyProtection="0"/>
    <xf numFmtId="0" fontId="20" fillId="0" borderId="4" applyNumberFormat="0" applyFill="0" applyAlignment="0" applyProtection="0"/>
    <xf numFmtId="175" fontId="20" fillId="0" borderId="4" applyNumberFormat="0" applyFill="0" applyAlignment="0" applyProtection="0"/>
    <xf numFmtId="0" fontId="20" fillId="0" borderId="4" applyNumberFormat="0" applyFill="0" applyAlignment="0" applyProtection="0"/>
    <xf numFmtId="0" fontId="227" fillId="0" borderId="4" applyNumberFormat="0" applyFill="0" applyAlignment="0" applyProtection="0"/>
    <xf numFmtId="0" fontId="227" fillId="0" borderId="4" applyNumberFormat="0" applyFill="0" applyAlignment="0" applyProtection="0"/>
    <xf numFmtId="171" fontId="228" fillId="0" borderId="150" applyNumberFormat="0" applyFill="0" applyAlignment="0" applyProtection="0"/>
    <xf numFmtId="0" fontId="227" fillId="0" borderId="4" applyNumberFormat="0" applyFill="0" applyAlignment="0" applyProtection="0"/>
    <xf numFmtId="0" fontId="228" fillId="0" borderId="151" applyNumberFormat="0" applyFill="0" applyAlignment="0" applyProtection="0"/>
    <xf numFmtId="0" fontId="228" fillId="0" borderId="151" applyNumberFormat="0" applyFill="0" applyAlignment="0" applyProtection="0"/>
    <xf numFmtId="0" fontId="228" fillId="0" borderId="151" applyNumberFormat="0" applyFill="0" applyAlignment="0" applyProtection="0"/>
    <xf numFmtId="0" fontId="228" fillId="0" borderId="151" applyNumberFormat="0" applyFill="0" applyAlignment="0" applyProtection="0"/>
    <xf numFmtId="174" fontId="223" fillId="90" borderId="0" applyNumberFormat="0" applyFont="0" applyFill="0" applyAlignment="0" applyProtection="0"/>
    <xf numFmtId="174" fontId="223" fillId="90" borderId="0" applyNumberFormat="0" applyFont="0" applyFill="0" applyAlignment="0" applyProtection="0"/>
    <xf numFmtId="175" fontId="223" fillId="90" borderId="0" applyNumberFormat="0" applyFont="0" applyFill="0" applyAlignment="0" applyProtection="0"/>
    <xf numFmtId="174" fontId="223" fillId="90" borderId="0" applyNumberFormat="0" applyFont="0" applyFill="0" applyAlignment="0" applyProtection="0"/>
    <xf numFmtId="0" fontId="21" fillId="0" borderId="5" applyNumberFormat="0" applyFill="0" applyAlignment="0" applyProtection="0"/>
    <xf numFmtId="0" fontId="229" fillId="0" borderId="5" applyNumberFormat="0" applyFill="0" applyAlignment="0" applyProtection="0"/>
    <xf numFmtId="221" fontId="229" fillId="0" borderId="5" applyNumberFormat="0" applyFill="0" applyAlignment="0" applyProtection="0"/>
    <xf numFmtId="0" fontId="229" fillId="0" borderId="5" applyNumberFormat="0" applyFill="0" applyAlignment="0" applyProtection="0"/>
    <xf numFmtId="0" fontId="21" fillId="0" borderId="5" applyNumberFormat="0" applyFill="0" applyAlignment="0" applyProtection="0"/>
    <xf numFmtId="175" fontId="21" fillId="0" borderId="5" applyNumberFormat="0" applyFill="0" applyAlignment="0" applyProtection="0"/>
    <xf numFmtId="0" fontId="21" fillId="0" borderId="5" applyNumberFormat="0" applyFill="0" applyAlignment="0" applyProtection="0"/>
    <xf numFmtId="171" fontId="230" fillId="0" borderId="152" applyNumberFormat="0" applyFill="0" applyAlignment="0" applyProtection="0"/>
    <xf numFmtId="0" fontId="229" fillId="0" borderId="5" applyNumberFormat="0" applyFill="0" applyAlignment="0" applyProtection="0"/>
    <xf numFmtId="0" fontId="230" fillId="0" borderId="5" applyNumberFormat="0" applyFill="0" applyAlignment="0" applyProtection="0"/>
    <xf numFmtId="0" fontId="230" fillId="0" borderId="5" applyNumberFormat="0" applyFill="0" applyAlignment="0" applyProtection="0"/>
    <xf numFmtId="0" fontId="230" fillId="0" borderId="5" applyNumberFormat="0" applyFill="0" applyAlignment="0" applyProtection="0"/>
    <xf numFmtId="0" fontId="230" fillId="0" borderId="5" applyNumberFormat="0" applyFill="0" applyAlignment="0" applyProtection="0"/>
    <xf numFmtId="0" fontId="231" fillId="0" borderId="153" applyNumberFormat="0" applyFill="0" applyAlignment="0" applyProtection="0"/>
    <xf numFmtId="174" fontId="22" fillId="0" borderId="153" applyNumberFormat="0" applyFill="0" applyAlignment="0" applyProtection="0"/>
    <xf numFmtId="174" fontId="22" fillId="0" borderId="153" applyNumberFormat="0" applyFill="0" applyAlignment="0" applyProtection="0"/>
    <xf numFmtId="0" fontId="231" fillId="0" borderId="153" applyNumberFormat="0" applyFill="0" applyAlignment="0" applyProtection="0"/>
    <xf numFmtId="0" fontId="22" fillId="0" borderId="153" applyNumberFormat="0" applyFill="0" applyAlignment="0" applyProtection="0"/>
    <xf numFmtId="175" fontId="22" fillId="0" borderId="153" applyNumberFormat="0" applyFill="0" applyAlignment="0" applyProtection="0"/>
    <xf numFmtId="0" fontId="22" fillId="0" borderId="153" applyNumberFormat="0" applyFill="0" applyAlignment="0" applyProtection="0"/>
    <xf numFmtId="171" fontId="232" fillId="0" borderId="154" applyNumberFormat="0" applyFill="0" applyAlignment="0" applyProtection="0"/>
    <xf numFmtId="0" fontId="232" fillId="0" borderId="155" applyNumberFormat="0" applyFill="0" applyAlignment="0" applyProtection="0"/>
    <xf numFmtId="0" fontId="231" fillId="0" borderId="0" applyNumberFormat="0" applyFill="0" applyBorder="0" applyAlignment="0" applyProtection="0"/>
    <xf numFmtId="174" fontId="22" fillId="0" borderId="0" applyNumberFormat="0" applyFill="0" applyBorder="0" applyAlignment="0" applyProtection="0"/>
    <xf numFmtId="174" fontId="22" fillId="0" borderId="0" applyNumberFormat="0" applyFill="0" applyBorder="0" applyAlignment="0" applyProtection="0"/>
    <xf numFmtId="0" fontId="231" fillId="0" borderId="0" applyNumberFormat="0" applyFill="0" applyBorder="0" applyAlignment="0" applyProtection="0"/>
    <xf numFmtId="0" fontId="22" fillId="0" borderId="0" applyNumberFormat="0" applyFill="0" applyBorder="0" applyAlignment="0" applyProtection="0"/>
    <xf numFmtId="175" fontId="22" fillId="0" borderId="0" applyNumberFormat="0" applyFill="0" applyBorder="0" applyAlignment="0" applyProtection="0"/>
    <xf numFmtId="0" fontId="22" fillId="0" borderId="0" applyNumberFormat="0" applyFill="0" applyBorder="0" applyAlignment="0" applyProtection="0"/>
    <xf numFmtId="171" fontId="232" fillId="0" borderId="0" applyNumberFormat="0" applyFill="0" applyBorder="0" applyAlignment="0" applyProtection="0"/>
    <xf numFmtId="0" fontId="232" fillId="0" borderId="0" applyNumberFormat="0" applyFill="0" applyBorder="0" applyAlignment="0" applyProtection="0"/>
    <xf numFmtId="222" fontId="233" fillId="0" borderId="0">
      <protection locked="0"/>
    </xf>
    <xf numFmtId="222" fontId="233" fillId="0" borderId="0">
      <protection locked="0"/>
    </xf>
    <xf numFmtId="211" fontId="234" fillId="0" borderId="0"/>
    <xf numFmtId="174" fontId="235" fillId="0" borderId="0" applyNumberFormat="0" applyFill="0" applyBorder="0" applyAlignment="0" applyProtection="0">
      <alignment vertical="top"/>
      <protection locked="0"/>
    </xf>
    <xf numFmtId="174" fontId="235" fillId="0" borderId="0" applyNumberFormat="0" applyFill="0" applyBorder="0" applyAlignment="0" applyProtection="0">
      <alignment vertical="top"/>
      <protection locked="0"/>
    </xf>
    <xf numFmtId="175" fontId="235" fillId="0" borderId="0" applyNumberFormat="0" applyFill="0" applyBorder="0" applyAlignment="0" applyProtection="0">
      <alignment vertical="top"/>
      <protection locked="0"/>
    </xf>
    <xf numFmtId="0" fontId="235" fillId="0" borderId="0" applyNumberFormat="0" applyFill="0" applyBorder="0" applyAlignment="0" applyProtection="0">
      <alignment vertical="top"/>
      <protection locked="0"/>
    </xf>
    <xf numFmtId="171" fontId="235" fillId="0" borderId="0" applyNumberFormat="0" applyFill="0" applyBorder="0" applyAlignment="0" applyProtection="0">
      <alignment vertical="top"/>
      <protection locked="0"/>
    </xf>
    <xf numFmtId="0" fontId="235" fillId="0" borderId="0" applyNumberFormat="0" applyFill="0" applyBorder="0" applyAlignment="0" applyProtection="0">
      <alignment vertical="top"/>
      <protection locked="0"/>
    </xf>
    <xf numFmtId="175" fontId="235" fillId="0" borderId="0" applyNumberFormat="0" applyFill="0" applyBorder="0" applyAlignment="0" applyProtection="0">
      <alignment vertical="top"/>
      <protection locked="0"/>
    </xf>
    <xf numFmtId="0" fontId="235" fillId="0" borderId="0" applyNumberFormat="0" applyFill="0" applyBorder="0" applyAlignment="0" applyProtection="0">
      <alignment vertical="top"/>
      <protection locked="0"/>
    </xf>
    <xf numFmtId="174" fontId="235" fillId="0" borderId="0" applyNumberFormat="0" applyFill="0" applyBorder="0" applyAlignment="0" applyProtection="0">
      <alignment vertical="top"/>
      <protection locked="0"/>
    </xf>
    <xf numFmtId="0" fontId="235" fillId="0" borderId="0" applyNumberFormat="0" applyFill="0" applyBorder="0" applyAlignment="0" applyProtection="0">
      <alignment vertical="top"/>
      <protection locked="0"/>
    </xf>
    <xf numFmtId="171" fontId="235" fillId="0" borderId="0" applyNumberFormat="0" applyFill="0" applyBorder="0" applyAlignment="0" applyProtection="0">
      <alignment vertical="top"/>
      <protection locked="0"/>
    </xf>
    <xf numFmtId="174" fontId="236" fillId="0" borderId="0" applyNumberFormat="0" applyFill="0" applyBorder="0" applyAlignment="0" applyProtection="0">
      <alignment vertical="top"/>
      <protection locked="0"/>
    </xf>
    <xf numFmtId="174" fontId="236" fillId="0" borderId="0" applyNumberFormat="0" applyFill="0" applyBorder="0" applyAlignment="0" applyProtection="0">
      <alignment vertical="top"/>
      <protection locked="0"/>
    </xf>
    <xf numFmtId="175"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171"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175"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174"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171" fontId="236" fillId="0" borderId="0" applyNumberFormat="0" applyFill="0" applyBorder="0" applyAlignment="0" applyProtection="0">
      <alignment vertical="top"/>
      <protection locked="0"/>
    </xf>
    <xf numFmtId="174" fontId="237" fillId="0" borderId="0" applyNumberFormat="0" applyFill="0" applyBorder="0" applyAlignment="0" applyProtection="0">
      <alignment vertical="top"/>
      <protection locked="0"/>
    </xf>
    <xf numFmtId="174" fontId="237" fillId="0" borderId="0" applyNumberFormat="0" applyFill="0" applyBorder="0" applyAlignment="0" applyProtection="0">
      <alignment vertical="top"/>
      <protection locked="0"/>
    </xf>
    <xf numFmtId="175" fontId="237"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171" fontId="237"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175" fontId="237"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174" fontId="237"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171" fontId="237" fillId="0" borderId="0" applyNumberFormat="0" applyFill="0" applyBorder="0" applyAlignment="0" applyProtection="0">
      <alignment vertical="top"/>
      <protection locked="0"/>
    </xf>
    <xf numFmtId="174" fontId="238" fillId="0" borderId="0" applyNumberFormat="0" applyFill="0" applyBorder="0" applyAlignment="0" applyProtection="0">
      <alignment vertical="top"/>
      <protection locked="0"/>
    </xf>
    <xf numFmtId="0" fontId="239" fillId="0" borderId="0" applyNumberFormat="0" applyFill="0" applyBorder="0" applyAlignment="0" applyProtection="0">
      <alignment vertical="top"/>
      <protection locked="0"/>
    </xf>
    <xf numFmtId="174" fontId="240" fillId="0" borderId="0" applyNumberFormat="0" applyFill="0" applyBorder="0" applyAlignment="0" applyProtection="0">
      <alignment vertical="top"/>
      <protection locked="0"/>
    </xf>
    <xf numFmtId="174" fontId="240" fillId="0" borderId="0" applyNumberFormat="0" applyFill="0" applyBorder="0" applyAlignment="0" applyProtection="0">
      <alignment vertical="top"/>
      <protection locked="0"/>
    </xf>
    <xf numFmtId="175" fontId="240" fillId="0" borderId="0" applyNumberFormat="0" applyFill="0" applyBorder="0" applyAlignment="0" applyProtection="0">
      <alignment vertical="top"/>
      <protection locked="0"/>
    </xf>
    <xf numFmtId="0" fontId="240" fillId="0" borderId="0" applyNumberFormat="0" applyFill="0" applyBorder="0" applyAlignment="0" applyProtection="0">
      <alignment vertical="top"/>
      <protection locked="0"/>
    </xf>
    <xf numFmtId="171" fontId="240" fillId="0" borderId="0" applyNumberFormat="0" applyFill="0" applyBorder="0" applyAlignment="0" applyProtection="0">
      <alignment vertical="top"/>
      <protection locked="0"/>
    </xf>
    <xf numFmtId="0" fontId="240" fillId="0" borderId="0" applyNumberFormat="0" applyFill="0" applyBorder="0" applyAlignment="0" applyProtection="0">
      <alignment vertical="top"/>
      <protection locked="0"/>
    </xf>
    <xf numFmtId="174" fontId="241" fillId="0" borderId="0" applyNumberFormat="0" applyFill="0" applyBorder="0" applyAlignment="0" applyProtection="0">
      <alignment vertical="top"/>
      <protection locked="0"/>
    </xf>
    <xf numFmtId="171" fontId="242" fillId="0" borderId="0" applyNumberFormat="0" applyFill="0" applyBorder="0" applyAlignment="0" applyProtection="0">
      <alignment vertical="top"/>
      <protection locked="0"/>
    </xf>
    <xf numFmtId="175" fontId="242" fillId="0" borderId="0" applyNumberFormat="0" applyFill="0" applyBorder="0" applyAlignment="0" applyProtection="0">
      <alignment vertical="top"/>
      <protection locked="0"/>
    </xf>
    <xf numFmtId="0" fontId="242" fillId="0" borderId="0" applyNumberFormat="0" applyFill="0" applyBorder="0" applyAlignment="0" applyProtection="0">
      <alignment vertical="top"/>
      <protection locked="0"/>
    </xf>
    <xf numFmtId="174" fontId="240" fillId="0" borderId="0" applyNumberFormat="0" applyFill="0" applyBorder="0" applyAlignment="0" applyProtection="0">
      <alignment vertical="top"/>
      <protection locked="0"/>
    </xf>
    <xf numFmtId="0" fontId="242" fillId="0" borderId="0" applyNumberFormat="0" applyFill="0" applyBorder="0" applyAlignment="0" applyProtection="0">
      <alignment vertical="top"/>
      <protection locked="0"/>
    </xf>
    <xf numFmtId="171" fontId="240" fillId="0" borderId="0" applyNumberFormat="0" applyFill="0" applyBorder="0" applyAlignment="0" applyProtection="0">
      <alignment vertical="top"/>
      <protection locked="0"/>
    </xf>
    <xf numFmtId="0" fontId="242" fillId="0" borderId="0" applyNumberFormat="0" applyFill="0" applyBorder="0" applyAlignment="0" applyProtection="0">
      <alignment vertical="top"/>
      <protection locked="0"/>
    </xf>
    <xf numFmtId="221" fontId="243"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175" fontId="2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175" fontId="243" fillId="0" borderId="0" applyNumberFormat="0" applyFill="0" applyBorder="0" applyAlignment="0" applyProtection="0">
      <alignment vertical="top"/>
      <protection locked="0"/>
    </xf>
    <xf numFmtId="174" fontId="243"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175" fontId="243" fillId="0" borderId="0" applyNumberFormat="0" applyFill="0" applyBorder="0" applyAlignment="0" applyProtection="0">
      <alignment vertical="top"/>
      <protection locked="0"/>
    </xf>
    <xf numFmtId="174" fontId="243" fillId="0" borderId="0" applyNumberFormat="0" applyFill="0" applyBorder="0" applyAlignment="0" applyProtection="0">
      <alignment vertical="top"/>
      <protection locked="0"/>
    </xf>
    <xf numFmtId="0" fontId="246" fillId="0" borderId="0" applyNumberFormat="0" applyFill="0" applyBorder="0" applyAlignment="0" applyProtection="0"/>
    <xf numFmtId="0" fontId="247" fillId="0" borderId="0" applyNumberFormat="0" applyFill="0" applyBorder="0" applyAlignment="0" applyProtection="0">
      <alignment vertical="top"/>
      <protection locked="0"/>
    </xf>
    <xf numFmtId="174" fontId="248" fillId="0" borderId="0" applyNumberFormat="0" applyFill="0" applyBorder="0" applyAlignment="0" applyProtection="0">
      <alignment vertical="top"/>
      <protection locked="0"/>
    </xf>
    <xf numFmtId="174" fontId="243" fillId="0" borderId="0" applyNumberFormat="0" applyFill="0" applyBorder="0" applyAlignment="0" applyProtection="0">
      <alignment vertical="top"/>
      <protection locked="0"/>
    </xf>
    <xf numFmtId="174" fontId="243" fillId="0" borderId="0" applyNumberFormat="0" applyFill="0" applyBorder="0" applyAlignment="0" applyProtection="0">
      <alignment vertical="top"/>
      <protection locked="0"/>
    </xf>
    <xf numFmtId="175" fontId="2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171" fontId="2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175" fontId="2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174" fontId="2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171" fontId="243" fillId="0" borderId="0" applyNumberFormat="0" applyFill="0" applyBorder="0" applyAlignment="0" applyProtection="0">
      <alignment vertical="top"/>
      <protection locked="0"/>
    </xf>
    <xf numFmtId="174" fontId="243" fillId="0" borderId="0" applyNumberFormat="0" applyFill="0" applyBorder="0" applyAlignment="0" applyProtection="0">
      <alignment vertical="top"/>
      <protection locked="0"/>
    </xf>
    <xf numFmtId="174" fontId="157" fillId="0" borderId="0"/>
    <xf numFmtId="174" fontId="249" fillId="0" borderId="0"/>
    <xf numFmtId="201" fontId="28" fillId="0" borderId="0" applyFont="0" applyFill="0" applyBorder="0" applyAlignment="0" applyProtection="0"/>
    <xf numFmtId="201" fontId="28" fillId="0" borderId="0" applyFont="0" applyFill="0" applyBorder="0" applyAlignment="0" applyProtection="0"/>
    <xf numFmtId="201" fontId="159"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159" fillId="0" borderId="0" applyFont="0" applyFill="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40"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10" fontId="158" fillId="32" borderId="143" applyNumberFormat="0" applyBorder="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171" fontId="250" fillId="26" borderId="2" applyNumberFormat="0" applyAlignment="0" applyProtection="0"/>
    <xf numFmtId="0" fontId="250" fillId="11" borderId="2" applyNumberFormat="0" applyAlignment="0" applyProtection="0"/>
    <xf numFmtId="0" fontId="250" fillId="11" borderId="2" applyNumberFormat="0" applyAlignment="0" applyProtection="0"/>
    <xf numFmtId="174" fontId="23" fillId="11" borderId="2" applyNumberFormat="0" applyAlignment="0" applyProtection="0"/>
    <xf numFmtId="174" fontId="23"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3"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4" fontId="250" fillId="11" borderId="2" applyNumberFormat="0" applyAlignment="0" applyProtection="0"/>
    <xf numFmtId="174" fontId="23" fillId="11" borderId="2" applyNumberFormat="0" applyAlignment="0" applyProtection="0"/>
    <xf numFmtId="174"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174" fontId="23" fillId="11" borderId="2" applyNumberFormat="0" applyAlignment="0" applyProtection="0"/>
    <xf numFmtId="174"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174" fontId="23" fillId="11" borderId="2" applyNumberFormat="0" applyAlignment="0" applyProtection="0"/>
    <xf numFmtId="174" fontId="23" fillId="11" borderId="2" applyNumberFormat="0" applyAlignment="0" applyProtection="0"/>
    <xf numFmtId="174" fontId="23" fillId="11" borderId="2" applyNumberFormat="0" applyAlignment="0" applyProtection="0"/>
    <xf numFmtId="174" fontId="23" fillId="11" borderId="2" applyNumberFormat="0" applyAlignment="0" applyProtection="0"/>
    <xf numFmtId="174" fontId="23" fillId="11" borderId="2" applyNumberFormat="0" applyAlignment="0" applyProtection="0"/>
    <xf numFmtId="0" fontId="250" fillId="11" borderId="2" applyNumberFormat="0" applyAlignment="0" applyProtection="0"/>
    <xf numFmtId="174" fontId="23" fillId="11" borderId="2" applyNumberFormat="0" applyAlignment="0" applyProtection="0"/>
    <xf numFmtId="174"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175" fontId="23" fillId="11" borderId="2" applyNumberFormat="0" applyAlignment="0" applyProtection="0"/>
    <xf numFmtId="175" fontId="23"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3"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3" fillId="11" borderId="2" applyNumberFormat="0" applyAlignment="0" applyProtection="0"/>
    <xf numFmtId="175" fontId="23"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50" fillId="11" borderId="2" applyNumberFormat="0" applyAlignment="0" applyProtection="0"/>
    <xf numFmtId="175" fontId="23" fillId="11" borderId="2" applyNumberFormat="0" applyAlignment="0" applyProtection="0"/>
    <xf numFmtId="0"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0"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3" fillId="11" borderId="2" applyNumberFormat="0" applyAlignment="0" applyProtection="0"/>
    <xf numFmtId="174" fontId="251" fillId="0" borderId="0" applyNumberFormat="0" applyFill="0" applyBorder="0" applyAlignment="0" applyProtection="0">
      <alignment vertical="top"/>
      <protection locked="0"/>
    </xf>
    <xf numFmtId="175" fontId="251" fillId="0" borderId="0" applyNumberFormat="0" applyFill="0" applyBorder="0" applyAlignment="0" applyProtection="0">
      <alignment vertical="top"/>
      <protection locked="0"/>
    </xf>
    <xf numFmtId="174" fontId="251" fillId="0" borderId="0" applyNumberFormat="0" applyFill="0" applyBorder="0" applyAlignment="0" applyProtection="0">
      <alignment vertical="top"/>
      <protection locked="0"/>
    </xf>
    <xf numFmtId="175" fontId="251" fillId="0" borderId="0" applyNumberFormat="0" applyFill="0" applyBorder="0" applyAlignment="0" applyProtection="0">
      <alignment vertical="top"/>
      <protection locked="0"/>
    </xf>
    <xf numFmtId="174" fontId="252" fillId="0" borderId="0" applyNumberFormat="0" applyFill="0" applyBorder="0" applyAlignment="0" applyProtection="0">
      <alignment vertical="top"/>
      <protection locked="0"/>
    </xf>
    <xf numFmtId="174" fontId="252" fillId="0" borderId="0" applyNumberFormat="0" applyFill="0" applyBorder="0" applyAlignment="0" applyProtection="0">
      <alignment vertical="top"/>
      <protection locked="0"/>
    </xf>
    <xf numFmtId="175"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171"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175"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174"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171" fontId="252" fillId="0" borderId="0" applyNumberFormat="0" applyFill="0" applyBorder="0" applyAlignment="0" applyProtection="0">
      <alignment vertical="top"/>
      <protection locked="0"/>
    </xf>
    <xf numFmtId="15" fontId="94" fillId="0" borderId="0"/>
    <xf numFmtId="15" fontId="94" fillId="0" borderId="0"/>
    <xf numFmtId="15" fontId="94" fillId="0" borderId="0"/>
    <xf numFmtId="15" fontId="94" fillId="0" borderId="0"/>
    <xf numFmtId="15" fontId="94" fillId="0" borderId="0"/>
    <xf numFmtId="174" fontId="168" fillId="0" borderId="0"/>
    <xf numFmtId="174" fontId="168" fillId="0" borderId="0"/>
    <xf numFmtId="175" fontId="168" fillId="0" borderId="0"/>
    <xf numFmtId="0" fontId="168" fillId="0" borderId="0"/>
    <xf numFmtId="171" fontId="168" fillId="0" borderId="0"/>
    <xf numFmtId="0" fontId="168" fillId="0" borderId="0"/>
    <xf numFmtId="175" fontId="168" fillId="0" borderId="0"/>
    <xf numFmtId="0" fontId="168" fillId="0" borderId="0"/>
    <xf numFmtId="174" fontId="168" fillId="0" borderId="0"/>
    <xf numFmtId="0" fontId="168" fillId="0" borderId="0"/>
    <xf numFmtId="171" fontId="168" fillId="0" borderId="0"/>
    <xf numFmtId="174" fontId="94" fillId="8" borderId="0" applyNumberFormat="0" applyBorder="0" applyProtection="0">
      <alignment horizontal="center"/>
    </xf>
    <xf numFmtId="174" fontId="94" fillId="8" borderId="0" applyNumberFormat="0" applyBorder="0" applyProtection="0">
      <alignment horizontal="center"/>
    </xf>
    <xf numFmtId="174" fontId="94" fillId="12" borderId="0" applyNumberFormat="0" applyBorder="0" applyProtection="0">
      <alignment horizontal="center"/>
    </xf>
    <xf numFmtId="174" fontId="94" fillId="12" borderId="0" applyNumberFormat="0" applyBorder="0" applyProtection="0">
      <alignment horizontal="center"/>
    </xf>
    <xf numFmtId="174" fontId="94" fillId="27" borderId="0" applyNumberFormat="0" applyBorder="0" applyProtection="0">
      <alignment horizontal="center"/>
    </xf>
    <xf numFmtId="174" fontId="94" fillId="27" borderId="0" applyNumberFormat="0" applyBorder="0" applyProtection="0">
      <alignment horizontal="center"/>
    </xf>
    <xf numFmtId="174" fontId="253" fillId="0" borderId="7" applyNumberFormat="0" applyFill="0" applyAlignment="0" applyProtection="0"/>
    <xf numFmtId="175" fontId="253" fillId="0" borderId="7" applyNumberFormat="0" applyFill="0" applyAlignment="0" applyProtection="0"/>
    <xf numFmtId="174" fontId="254" fillId="25" borderId="3" applyNumberFormat="0" applyAlignment="0" applyProtection="0"/>
    <xf numFmtId="175" fontId="254" fillId="25" borderId="3" applyNumberFormat="0" applyAlignment="0" applyProtection="0"/>
    <xf numFmtId="174" fontId="255" fillId="0" borderId="0" applyNumberFormat="0" applyFill="0" applyBorder="0" applyAlignment="0" applyProtection="0">
      <alignment vertical="top"/>
      <protection locked="0"/>
    </xf>
    <xf numFmtId="174" fontId="255" fillId="0" borderId="0" applyNumberFormat="0" applyFill="0" applyBorder="0" applyAlignment="0" applyProtection="0">
      <alignment vertical="top"/>
      <protection locked="0"/>
    </xf>
    <xf numFmtId="175"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171"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175"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174"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171" fontId="255" fillId="0" borderId="0" applyNumberFormat="0" applyFill="0" applyBorder="0" applyAlignment="0" applyProtection="0">
      <alignment vertical="top"/>
      <protection locked="0"/>
    </xf>
    <xf numFmtId="201" fontId="256" fillId="0" borderId="0"/>
    <xf numFmtId="174" fontId="212" fillId="0" borderId="156"/>
    <xf numFmtId="174" fontId="212" fillId="0" borderId="156"/>
    <xf numFmtId="175" fontId="212" fillId="0" borderId="156"/>
    <xf numFmtId="174" fontId="212" fillId="0" borderId="156"/>
    <xf numFmtId="174" fontId="212" fillId="0" borderId="156"/>
    <xf numFmtId="174" fontId="212" fillId="0" borderId="156"/>
    <xf numFmtId="0" fontId="212" fillId="0" borderId="156"/>
    <xf numFmtId="174" fontId="212" fillId="0" borderId="156"/>
    <xf numFmtId="174" fontId="257" fillId="0" borderId="0" applyNumberFormat="0" applyFill="0" applyBorder="0" applyAlignment="0" applyProtection="0">
      <alignment vertical="top"/>
      <protection locked="0"/>
    </xf>
    <xf numFmtId="174" fontId="257" fillId="0" borderId="0" applyNumberFormat="0" applyFill="0" applyBorder="0" applyAlignment="0" applyProtection="0">
      <alignment vertical="top"/>
      <protection locked="0"/>
    </xf>
    <xf numFmtId="175" fontId="257" fillId="0" borderId="0" applyNumberFormat="0" applyFill="0" applyBorder="0" applyAlignment="0" applyProtection="0">
      <alignment vertical="top"/>
      <protection locked="0"/>
    </xf>
    <xf numFmtId="0" fontId="257" fillId="0" borderId="0" applyNumberFormat="0" applyFill="0" applyBorder="0" applyAlignment="0" applyProtection="0">
      <alignment vertical="top"/>
      <protection locked="0"/>
    </xf>
    <xf numFmtId="171" fontId="257" fillId="0" borderId="0" applyNumberFormat="0" applyFill="0" applyBorder="0" applyAlignment="0" applyProtection="0">
      <alignment vertical="top"/>
      <protection locked="0"/>
    </xf>
    <xf numFmtId="0" fontId="257" fillId="0" borderId="0" applyNumberFormat="0" applyFill="0" applyBorder="0" applyAlignment="0" applyProtection="0">
      <alignment vertical="top"/>
      <protection locked="0"/>
    </xf>
    <xf numFmtId="175" fontId="257" fillId="0" borderId="0" applyNumberFormat="0" applyFill="0" applyBorder="0" applyAlignment="0" applyProtection="0">
      <alignment vertical="top"/>
      <protection locked="0"/>
    </xf>
    <xf numFmtId="0" fontId="257" fillId="0" borderId="0" applyNumberFormat="0" applyFill="0" applyBorder="0" applyAlignment="0" applyProtection="0">
      <alignment vertical="top"/>
      <protection locked="0"/>
    </xf>
    <xf numFmtId="174" fontId="257" fillId="0" borderId="0" applyNumberFormat="0" applyFill="0" applyBorder="0" applyAlignment="0" applyProtection="0">
      <alignment vertical="top"/>
      <protection locked="0"/>
    </xf>
    <xf numFmtId="0" fontId="257" fillId="0" borderId="0" applyNumberFormat="0" applyFill="0" applyBorder="0" applyAlignment="0" applyProtection="0">
      <alignment vertical="top"/>
      <protection locked="0"/>
    </xf>
    <xf numFmtId="171" fontId="257" fillId="0" borderId="0" applyNumberFormat="0" applyFill="0" applyBorder="0" applyAlignment="0" applyProtection="0">
      <alignment vertical="top"/>
      <protection locked="0"/>
    </xf>
    <xf numFmtId="174" fontId="258" fillId="0" borderId="0" applyNumberFormat="0" applyFill="0" applyBorder="0" applyAlignment="0" applyProtection="0">
      <alignment vertical="top"/>
      <protection locked="0"/>
    </xf>
    <xf numFmtId="174" fontId="258" fillId="0" borderId="0" applyNumberFormat="0" applyFill="0" applyBorder="0" applyAlignment="0" applyProtection="0">
      <alignment vertical="top"/>
      <protection locked="0"/>
    </xf>
    <xf numFmtId="175" fontId="258" fillId="0" borderId="0" applyNumberFormat="0" applyFill="0" applyBorder="0" applyAlignment="0" applyProtection="0">
      <alignment vertical="top"/>
      <protection locked="0"/>
    </xf>
    <xf numFmtId="0" fontId="258" fillId="0" borderId="0" applyNumberFormat="0" applyFill="0" applyBorder="0" applyAlignment="0" applyProtection="0">
      <alignment vertical="top"/>
      <protection locked="0"/>
    </xf>
    <xf numFmtId="171" fontId="258" fillId="0" borderId="0" applyNumberFormat="0" applyFill="0" applyBorder="0" applyAlignment="0" applyProtection="0">
      <alignment vertical="top"/>
      <protection locked="0"/>
    </xf>
    <xf numFmtId="0" fontId="258" fillId="0" borderId="0" applyNumberFormat="0" applyFill="0" applyBorder="0" applyAlignment="0" applyProtection="0">
      <alignment vertical="top"/>
      <protection locked="0"/>
    </xf>
    <xf numFmtId="175" fontId="258" fillId="0" borderId="0" applyNumberFormat="0" applyFill="0" applyBorder="0" applyAlignment="0" applyProtection="0">
      <alignment vertical="top"/>
      <protection locked="0"/>
    </xf>
    <xf numFmtId="0" fontId="258" fillId="0" borderId="0" applyNumberFormat="0" applyFill="0" applyBorder="0" applyAlignment="0" applyProtection="0">
      <alignment vertical="top"/>
      <protection locked="0"/>
    </xf>
    <xf numFmtId="174" fontId="258" fillId="0" borderId="0" applyNumberFormat="0" applyFill="0" applyBorder="0" applyAlignment="0" applyProtection="0">
      <alignment vertical="top"/>
      <protection locked="0"/>
    </xf>
    <xf numFmtId="0" fontId="258" fillId="0" borderId="0" applyNumberFormat="0" applyFill="0" applyBorder="0" applyAlignment="0" applyProtection="0">
      <alignment vertical="top"/>
      <protection locked="0"/>
    </xf>
    <xf numFmtId="171" fontId="258" fillId="0" borderId="0" applyNumberFormat="0" applyFill="0" applyBorder="0" applyAlignment="0" applyProtection="0">
      <alignment vertical="top"/>
      <protection locked="0"/>
    </xf>
    <xf numFmtId="174" fontId="259" fillId="0" borderId="0" applyNumberFormat="0" applyFill="0" applyBorder="0" applyAlignment="0" applyProtection="0">
      <alignment vertical="top"/>
      <protection locked="0"/>
    </xf>
    <xf numFmtId="201" fontId="234" fillId="0" borderId="0" applyProtection="0"/>
    <xf numFmtId="0" fontId="260" fillId="0" borderId="7" applyNumberFormat="0" applyFill="0" applyAlignment="0" applyProtection="0"/>
    <xf numFmtId="174" fontId="24" fillId="0" borderId="7" applyNumberFormat="0" applyFill="0" applyAlignment="0" applyProtection="0"/>
    <xf numFmtId="174" fontId="24" fillId="0" borderId="7" applyNumberFormat="0" applyFill="0" applyAlignment="0" applyProtection="0"/>
    <xf numFmtId="0" fontId="260" fillId="0" borderId="7" applyNumberFormat="0" applyFill="0" applyAlignment="0" applyProtection="0"/>
    <xf numFmtId="0" fontId="24" fillId="0" borderId="7" applyNumberFormat="0" applyFill="0" applyAlignment="0" applyProtection="0"/>
    <xf numFmtId="175" fontId="24" fillId="0" borderId="7" applyNumberFormat="0" applyFill="0" applyAlignment="0" applyProtection="0"/>
    <xf numFmtId="0" fontId="24" fillId="0" borderId="7" applyNumberFormat="0" applyFill="0" applyAlignment="0" applyProtection="0"/>
    <xf numFmtId="171" fontId="261" fillId="0" borderId="157" applyNumberFormat="0" applyFill="0" applyAlignment="0" applyProtection="0"/>
    <xf numFmtId="0" fontId="260" fillId="0" borderId="7" applyNumberFormat="0" applyFill="0" applyAlignment="0" applyProtection="0"/>
    <xf numFmtId="0" fontId="262" fillId="0" borderId="0"/>
    <xf numFmtId="174"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175" fontId="263" fillId="0" borderId="18">
      <alignment horizontal="left"/>
      <protection locked="0"/>
    </xf>
    <xf numFmtId="175" fontId="263" fillId="0" borderId="18">
      <alignment horizontal="left"/>
      <protection locked="0"/>
    </xf>
    <xf numFmtId="175" fontId="263" fillId="0" borderId="18">
      <alignment horizontal="left"/>
      <protection locked="0"/>
    </xf>
    <xf numFmtId="174" fontId="263" fillId="0" borderId="18">
      <alignment horizontal="left"/>
      <protection locked="0"/>
    </xf>
    <xf numFmtId="175" fontId="263" fillId="0" borderId="18">
      <alignment horizontal="left"/>
      <protection locked="0"/>
    </xf>
    <xf numFmtId="175"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0" fontId="263" fillId="0" borderId="18">
      <alignment horizontal="left"/>
      <protection locked="0"/>
    </xf>
    <xf numFmtId="174" fontId="263" fillId="0" borderId="18">
      <alignment horizontal="left"/>
      <protection locked="0"/>
    </xf>
    <xf numFmtId="0" fontId="263" fillId="0" borderId="18">
      <alignment horizontal="left"/>
      <protection locked="0"/>
    </xf>
    <xf numFmtId="0" fontId="263" fillId="0" borderId="18">
      <alignment horizontal="left"/>
      <protection locked="0"/>
    </xf>
    <xf numFmtId="174" fontId="263" fillId="0" borderId="18">
      <alignment horizontal="left"/>
      <protection locked="0"/>
    </xf>
    <xf numFmtId="174"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175" fontId="263" fillId="0" borderId="18">
      <alignment horizontal="left"/>
      <protection locked="0"/>
    </xf>
    <xf numFmtId="175" fontId="263" fillId="0" borderId="18">
      <alignment horizontal="left"/>
      <protection locked="0"/>
    </xf>
    <xf numFmtId="175" fontId="263" fillId="0" borderId="18">
      <alignment horizontal="left"/>
      <protection locked="0"/>
    </xf>
    <xf numFmtId="175" fontId="263" fillId="0" borderId="18">
      <alignment horizontal="left"/>
      <protection locked="0"/>
    </xf>
    <xf numFmtId="175" fontId="263" fillId="0" borderId="18">
      <alignment horizontal="left"/>
      <protection locked="0"/>
    </xf>
    <xf numFmtId="175" fontId="263" fillId="0" borderId="18">
      <alignment horizontal="left"/>
      <protection locked="0"/>
    </xf>
    <xf numFmtId="171" fontId="263" fillId="0" borderId="18">
      <alignment horizontal="left"/>
      <protection locked="0"/>
    </xf>
    <xf numFmtId="171" fontId="263" fillId="0" borderId="18">
      <alignment horizontal="left"/>
      <protection locked="0"/>
    </xf>
    <xf numFmtId="171" fontId="263" fillId="0" borderId="18">
      <alignment horizontal="left"/>
      <protection locked="0"/>
    </xf>
    <xf numFmtId="0" fontId="263" fillId="0" borderId="18">
      <alignment horizontal="left"/>
      <protection locked="0"/>
    </xf>
    <xf numFmtId="171" fontId="263" fillId="0" borderId="18">
      <alignment horizontal="left"/>
      <protection locked="0"/>
    </xf>
    <xf numFmtId="0" fontId="263" fillId="0" borderId="18">
      <alignment horizontal="left"/>
      <protection locked="0"/>
    </xf>
    <xf numFmtId="0" fontId="263" fillId="0" borderId="18">
      <alignment horizontal="left"/>
      <protection locked="0"/>
    </xf>
    <xf numFmtId="171"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174"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0" fontId="263" fillId="0" borderId="18">
      <alignment horizontal="left"/>
      <protection locked="0"/>
    </xf>
    <xf numFmtId="174" fontId="263" fillId="0" borderId="18">
      <alignment horizontal="left"/>
      <protection locked="0"/>
    </xf>
    <xf numFmtId="174" fontId="263" fillId="0" borderId="18">
      <alignment horizontal="left"/>
      <protection locked="0"/>
    </xf>
    <xf numFmtId="2" fontId="264" fillId="0" borderId="0">
      <alignment horizontal="centerContinuous" wrapText="1"/>
    </xf>
    <xf numFmtId="2" fontId="264" fillId="0" borderId="0">
      <alignment horizontal="centerContinuous" wrapText="1"/>
    </xf>
    <xf numFmtId="174" fontId="265" fillId="0" borderId="0" applyNumberFormat="0" applyFill="0" applyBorder="0" applyAlignment="0" applyProtection="0">
      <alignment vertical="top"/>
      <protection locked="0"/>
    </xf>
    <xf numFmtId="174" fontId="265" fillId="0" borderId="0" applyNumberFormat="0" applyFill="0" applyBorder="0" applyAlignment="0" applyProtection="0">
      <alignment vertical="top"/>
      <protection locked="0"/>
    </xf>
    <xf numFmtId="175"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171"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175"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174"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171" fontId="265" fillId="0" borderId="0" applyNumberFormat="0" applyFill="0" applyBorder="0" applyAlignment="0" applyProtection="0">
      <alignment vertical="top"/>
      <protection locked="0"/>
    </xf>
    <xf numFmtId="223" fontId="182" fillId="0" borderId="0" applyFont="0" applyFill="0" applyBorder="0" applyAlignment="0" applyProtection="0"/>
    <xf numFmtId="224" fontId="266" fillId="0" borderId="0" applyFont="0" applyFill="0" applyBorder="0" applyAlignment="0" applyProtection="0"/>
    <xf numFmtId="1" fontId="28" fillId="0" borderId="0" applyNumberFormat="0" applyAlignment="0">
      <alignment horizontal="center"/>
    </xf>
    <xf numFmtId="1" fontId="28" fillId="0" borderId="0" applyNumberFormat="0" applyAlignment="0">
      <alignment horizontal="center"/>
    </xf>
    <xf numFmtId="225" fontId="267" fillId="0" borderId="0" applyNumberFormat="0">
      <alignment horizontal="centerContinuous"/>
    </xf>
    <xf numFmtId="167" fontId="28" fillId="0" borderId="0" applyFont="0" applyFill="0" applyBorder="0" applyAlignment="0" applyProtection="0"/>
    <xf numFmtId="169" fontId="28" fillId="0" borderId="0" applyFont="0" applyFill="0" applyBorder="0" applyAlignment="0" applyProtection="0"/>
    <xf numFmtId="226" fontId="94" fillId="0" borderId="0" applyFont="0" applyFill="0" applyBorder="0" applyAlignment="0" applyProtection="0"/>
    <xf numFmtId="227" fontId="94" fillId="0" borderId="0" applyFont="0" applyFill="0" applyBorder="0" applyAlignment="0" applyProtection="0"/>
    <xf numFmtId="164" fontId="28" fillId="0" borderId="0" applyFont="0" applyFill="0" applyBorder="0" applyAlignment="0" applyProtection="0">
      <alignment vertical="top"/>
    </xf>
    <xf numFmtId="164" fontId="182" fillId="0" borderId="0" applyFont="0" applyFill="0" applyBorder="0" applyAlignment="0" applyProtection="0"/>
    <xf numFmtId="164" fontId="28" fillId="0" borderId="0" applyFont="0" applyFill="0" applyBorder="0" applyAlignment="0" applyProtection="0">
      <alignment vertical="top"/>
    </xf>
    <xf numFmtId="0" fontId="268" fillId="83" borderId="143" applyNumberFormat="0" applyBorder="0" applyProtection="0">
      <alignment horizontal="left" vertical="center"/>
    </xf>
    <xf numFmtId="176" fontId="161" fillId="0" borderId="0"/>
    <xf numFmtId="228" fontId="94" fillId="0" borderId="0" applyFont="0" applyFill="0" applyBorder="0" applyAlignment="0" applyProtection="0"/>
    <xf numFmtId="229" fontId="94" fillId="0" borderId="0" applyFont="0" applyFill="0" applyBorder="0" applyAlignment="0" applyProtection="0"/>
    <xf numFmtId="230" fontId="178" fillId="0" borderId="0">
      <protection locked="0"/>
    </xf>
    <xf numFmtId="166" fontId="28" fillId="0" borderId="0" applyFont="0" applyFill="0" applyBorder="0" applyAlignment="0" applyProtection="0"/>
    <xf numFmtId="168" fontId="28" fillId="0" borderId="0" applyFont="0" applyFill="0" applyBorder="0" applyAlignment="0" applyProtection="0"/>
    <xf numFmtId="231" fontId="94" fillId="0" borderId="0" applyFont="0" applyFill="0" applyBorder="0" applyAlignment="0" applyProtection="0"/>
    <xf numFmtId="232" fontId="94" fillId="0" borderId="0" applyFont="0" applyFill="0" applyBorder="0" applyAlignment="0" applyProtection="0"/>
    <xf numFmtId="233" fontId="178" fillId="0" borderId="0">
      <protection locked="0"/>
    </xf>
    <xf numFmtId="234" fontId="178" fillId="0" borderId="0">
      <protection locked="0"/>
    </xf>
    <xf numFmtId="3" fontId="269" fillId="0" borderId="0" applyFont="0"/>
    <xf numFmtId="174" fontId="28" fillId="0" borderId="0"/>
    <xf numFmtId="174" fontId="28" fillId="0" borderId="0"/>
    <xf numFmtId="174" fontId="28" fillId="0" borderId="0"/>
    <xf numFmtId="0" fontId="28" fillId="0" borderId="0"/>
    <xf numFmtId="175" fontId="28" fillId="0" borderId="0"/>
    <xf numFmtId="0" fontId="28" fillId="0" borderId="0"/>
    <xf numFmtId="175" fontId="28" fillId="0" borderId="0"/>
    <xf numFmtId="174" fontId="28" fillId="0" borderId="0"/>
    <xf numFmtId="0" fontId="28" fillId="0" borderId="0"/>
    <xf numFmtId="175" fontId="28" fillId="0" borderId="0"/>
    <xf numFmtId="0" fontId="28" fillId="0" borderId="0"/>
    <xf numFmtId="175" fontId="28" fillId="0" borderId="0"/>
    <xf numFmtId="235" fontId="118" fillId="0" borderId="0"/>
    <xf numFmtId="236" fontId="270" fillId="0" borderId="0">
      <alignment horizontal="center" vertical="center"/>
    </xf>
    <xf numFmtId="174" fontId="271" fillId="0" borderId="4" applyNumberFormat="0" applyFill="0" applyAlignment="0" applyProtection="0"/>
    <xf numFmtId="175" fontId="271" fillId="0" borderId="4" applyNumberFormat="0" applyFill="0" applyAlignment="0" applyProtection="0"/>
    <xf numFmtId="174" fontId="272" fillId="0" borderId="5" applyNumberFormat="0" applyFill="0" applyAlignment="0" applyProtection="0"/>
    <xf numFmtId="175" fontId="272" fillId="0" borderId="5" applyNumberFormat="0" applyFill="0" applyAlignment="0" applyProtection="0"/>
    <xf numFmtId="174" fontId="273" fillId="0" borderId="153" applyNumberFormat="0" applyFill="0" applyAlignment="0" applyProtection="0"/>
    <xf numFmtId="175" fontId="273" fillId="0" borderId="153" applyNumberFormat="0" applyFill="0" applyAlignment="0" applyProtection="0"/>
    <xf numFmtId="174" fontId="273" fillId="0" borderId="153" applyNumberFormat="0" applyFill="0" applyAlignment="0" applyProtection="0"/>
    <xf numFmtId="174" fontId="273" fillId="0" borderId="0" applyNumberFormat="0" applyFill="0" applyBorder="0" applyAlignment="0" applyProtection="0"/>
    <xf numFmtId="175" fontId="273" fillId="0" borderId="0" applyNumberFormat="0" applyFill="0" applyBorder="0" applyAlignment="0" applyProtection="0"/>
    <xf numFmtId="174" fontId="266" fillId="0" borderId="0"/>
    <xf numFmtId="174" fontId="154" fillId="0" borderId="0"/>
    <xf numFmtId="174" fontId="154" fillId="0" borderId="0"/>
    <xf numFmtId="175" fontId="154" fillId="0" borderId="0"/>
    <xf numFmtId="0" fontId="154" fillId="0" borderId="0"/>
    <xf numFmtId="171" fontId="154" fillId="0" borderId="0"/>
    <xf numFmtId="0" fontId="154" fillId="0" borderId="0"/>
    <xf numFmtId="175" fontId="154" fillId="0" borderId="0"/>
    <xf numFmtId="0" fontId="154" fillId="0" borderId="0"/>
    <xf numFmtId="174" fontId="154" fillId="0" borderId="0"/>
    <xf numFmtId="0" fontId="154" fillId="0" borderId="0"/>
    <xf numFmtId="171" fontId="154" fillId="0" borderId="0"/>
    <xf numFmtId="0" fontId="274" fillId="26" borderId="0" applyNumberFormat="0" applyBorder="0" applyAlignment="0" applyProtection="0"/>
    <xf numFmtId="174" fontId="25" fillId="26" borderId="0" applyNumberFormat="0" applyBorder="0" applyAlignment="0" applyProtection="0"/>
    <xf numFmtId="174" fontId="25" fillId="26" borderId="0" applyNumberFormat="0" applyBorder="0" applyAlignment="0" applyProtection="0"/>
    <xf numFmtId="0" fontId="274" fillId="26" borderId="0" applyNumberFormat="0" applyBorder="0" applyAlignment="0" applyProtection="0"/>
    <xf numFmtId="0" fontId="25" fillId="26" borderId="0" applyNumberFormat="0" applyBorder="0" applyAlignment="0" applyProtection="0"/>
    <xf numFmtId="175" fontId="25" fillId="26" borderId="0" applyNumberFormat="0" applyBorder="0" applyAlignment="0" applyProtection="0"/>
    <xf numFmtId="0" fontId="25" fillId="26" borderId="0" applyNumberFormat="0" applyBorder="0" applyAlignment="0" applyProtection="0"/>
    <xf numFmtId="171" fontId="275" fillId="26" borderId="0" applyNumberFormat="0" applyBorder="0" applyAlignment="0" applyProtection="0"/>
    <xf numFmtId="174" fontId="276" fillId="26" borderId="0" applyNumberFormat="0" applyBorder="0" applyAlignment="0" applyProtection="0"/>
    <xf numFmtId="175" fontId="276" fillId="26" borderId="0" applyNumberFormat="0" applyBorder="0" applyAlignment="0" applyProtection="0"/>
    <xf numFmtId="37" fontId="277" fillId="0" borderId="0"/>
    <xf numFmtId="174" fontId="154" fillId="0" borderId="0"/>
    <xf numFmtId="175" fontId="154" fillId="0" borderId="0"/>
    <xf numFmtId="174" fontId="278" fillId="0" borderId="0"/>
    <xf numFmtId="174" fontId="278" fillId="0" borderId="0"/>
    <xf numFmtId="175" fontId="278" fillId="0" borderId="0"/>
    <xf numFmtId="0" fontId="278" fillId="0" borderId="0"/>
    <xf numFmtId="171" fontId="278" fillId="0" borderId="0"/>
    <xf numFmtId="0" fontId="278" fillId="0" borderId="0"/>
    <xf numFmtId="175" fontId="278" fillId="0" borderId="0"/>
    <xf numFmtId="0" fontId="278" fillId="0" borderId="0"/>
    <xf numFmtId="174" fontId="278" fillId="0" borderId="0"/>
    <xf numFmtId="0" fontId="278" fillId="0" borderId="0"/>
    <xf numFmtId="171" fontId="278" fillId="0" borderId="0"/>
    <xf numFmtId="0" fontId="279" fillId="0" borderId="0"/>
    <xf numFmtId="174" fontId="156" fillId="0" borderId="0"/>
    <xf numFmtId="174" fontId="94" fillId="0" borderId="0"/>
    <xf numFmtId="174" fontId="156" fillId="0" borderId="0"/>
    <xf numFmtId="175" fontId="156" fillId="0" borderId="0"/>
    <xf numFmtId="174" fontId="280" fillId="0" borderId="0"/>
    <xf numFmtId="174" fontId="280" fillId="0" borderId="0"/>
    <xf numFmtId="175" fontId="280" fillId="0" borderId="0"/>
    <xf numFmtId="0" fontId="280" fillId="0" borderId="0"/>
    <xf numFmtId="171" fontId="280" fillId="0" borderId="0"/>
    <xf numFmtId="0" fontId="280" fillId="0" borderId="0"/>
    <xf numFmtId="175" fontId="280" fillId="0" borderId="0"/>
    <xf numFmtId="0" fontId="280" fillId="0" borderId="0"/>
    <xf numFmtId="174" fontId="280" fillId="0" borderId="0"/>
    <xf numFmtId="0" fontId="280" fillId="0" borderId="0"/>
    <xf numFmtId="171" fontId="280" fillId="0" borderId="0"/>
    <xf numFmtId="171" fontId="280" fillId="0" borderId="0"/>
    <xf numFmtId="174" fontId="209" fillId="0" borderId="0"/>
    <xf numFmtId="174" fontId="209" fillId="0" borderId="0"/>
    <xf numFmtId="175" fontId="209" fillId="0" borderId="0"/>
    <xf numFmtId="0" fontId="209" fillId="0" borderId="0"/>
    <xf numFmtId="171" fontId="209" fillId="0" borderId="0"/>
    <xf numFmtId="0" fontId="209" fillId="0" borderId="0"/>
    <xf numFmtId="174" fontId="174" fillId="0" borderId="0"/>
    <xf numFmtId="175" fontId="209" fillId="0" borderId="0"/>
    <xf numFmtId="0" fontId="209" fillId="0" borderId="0"/>
    <xf numFmtId="174" fontId="209" fillId="0" borderId="0"/>
    <xf numFmtId="0" fontId="209" fillId="0" borderId="0"/>
    <xf numFmtId="171" fontId="209" fillId="0" borderId="0"/>
    <xf numFmtId="171" fontId="209" fillId="0" borderId="0"/>
    <xf numFmtId="174" fontId="209" fillId="0" borderId="0"/>
    <xf numFmtId="174" fontId="209" fillId="0" borderId="0"/>
    <xf numFmtId="175" fontId="209" fillId="0" borderId="0"/>
    <xf numFmtId="0" fontId="209" fillId="0" borderId="0"/>
    <xf numFmtId="171" fontId="209" fillId="0" borderId="0"/>
    <xf numFmtId="0" fontId="209" fillId="0" borderId="0"/>
    <xf numFmtId="175" fontId="209" fillId="0" borderId="0"/>
    <xf numFmtId="0" fontId="209" fillId="0" borderId="0"/>
    <xf numFmtId="174" fontId="209" fillId="0" borderId="0"/>
    <xf numFmtId="0" fontId="209" fillId="0" borderId="0"/>
    <xf numFmtId="171" fontId="209" fillId="0" borderId="0"/>
    <xf numFmtId="174" fontId="209" fillId="0" borderId="0"/>
    <xf numFmtId="174" fontId="209" fillId="0" borderId="0"/>
    <xf numFmtId="175" fontId="209" fillId="0" borderId="0"/>
    <xf numFmtId="0" fontId="209" fillId="0" borderId="0"/>
    <xf numFmtId="171" fontId="209" fillId="0" borderId="0"/>
    <xf numFmtId="0" fontId="209" fillId="0" borderId="0"/>
    <xf numFmtId="175" fontId="209" fillId="0" borderId="0"/>
    <xf numFmtId="0" fontId="209" fillId="0" borderId="0"/>
    <xf numFmtId="174" fontId="209" fillId="0" borderId="0"/>
    <xf numFmtId="0" fontId="209" fillId="0" borderId="0"/>
    <xf numFmtId="171" fontId="209" fillId="0" borderId="0"/>
    <xf numFmtId="174"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1"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0" fontId="192" fillId="0" borderId="0"/>
    <xf numFmtId="174" fontId="192" fillId="0" borderId="0"/>
    <xf numFmtId="0" fontId="192" fillId="0" borderId="0"/>
    <xf numFmtId="171"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4" fontId="192" fillId="0" borderId="0"/>
    <xf numFmtId="171" fontId="192" fillId="0" borderId="0"/>
    <xf numFmtId="174" fontId="192" fillId="0" borderId="0"/>
    <xf numFmtId="174"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1"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0" fontId="192" fillId="0" borderId="0"/>
    <xf numFmtId="174" fontId="192" fillId="0" borderId="0"/>
    <xf numFmtId="0" fontId="192" fillId="0" borderId="0"/>
    <xf numFmtId="171"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4" fontId="192" fillId="0" borderId="0"/>
    <xf numFmtId="171" fontId="192" fillId="0" borderId="0"/>
    <xf numFmtId="174" fontId="192" fillId="0" borderId="0"/>
    <xf numFmtId="174"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1"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0" fontId="192" fillId="0" borderId="0"/>
    <xf numFmtId="174" fontId="192" fillId="0" borderId="0"/>
    <xf numFmtId="0" fontId="192" fillId="0" borderId="0"/>
    <xf numFmtId="171"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4" fontId="192" fillId="0" borderId="0"/>
    <xf numFmtId="171" fontId="192" fillId="0" borderId="0"/>
    <xf numFmtId="174" fontId="192" fillId="0" borderId="0"/>
    <xf numFmtId="174"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1" fontId="192" fillId="0" borderId="0"/>
    <xf numFmtId="174"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0" fontId="192" fillId="0" borderId="0"/>
    <xf numFmtId="174" fontId="192" fillId="0" borderId="0"/>
    <xf numFmtId="0" fontId="192" fillId="0" borderId="0"/>
    <xf numFmtId="171" fontId="192" fillId="0" borderId="0"/>
    <xf numFmtId="174" fontId="192" fillId="0" borderId="0"/>
    <xf numFmtId="175" fontId="192" fillId="0" borderId="0"/>
    <xf numFmtId="0" fontId="192" fillId="0" borderId="0"/>
    <xf numFmtId="171" fontId="192" fillId="0" borderId="0"/>
    <xf numFmtId="0" fontId="192" fillId="0" borderId="0"/>
    <xf numFmtId="175" fontId="192" fillId="0" borderId="0"/>
    <xf numFmtId="174" fontId="192" fillId="0" borderId="0"/>
    <xf numFmtId="171" fontId="192" fillId="0" borderId="0"/>
    <xf numFmtId="174" fontId="192"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4" fontId="157" fillId="0" borderId="0"/>
    <xf numFmtId="175" fontId="28" fillId="0" borderId="0"/>
    <xf numFmtId="0" fontId="28" fillId="0" borderId="0"/>
    <xf numFmtId="174" fontId="28" fillId="0" borderId="0"/>
    <xf numFmtId="0" fontId="28" fillId="0" borderId="0"/>
    <xf numFmtId="171" fontId="28" fillId="0" borderId="0"/>
    <xf numFmtId="0" fontId="148" fillId="0" borderId="0"/>
    <xf numFmtId="174" fontId="28" fillId="0" borderId="0"/>
    <xf numFmtId="0" fontId="2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0" fontId="2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2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0" fontId="28" fillId="0" borderId="0"/>
    <xf numFmtId="0" fontId="148" fillId="0" borderId="0"/>
    <xf numFmtId="0" fontId="148" fillId="0" borderId="0"/>
    <xf numFmtId="0" fontId="148"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0" fontId="28" fillId="0" borderId="0"/>
    <xf numFmtId="0" fontId="148" fillId="0" borderId="0"/>
    <xf numFmtId="0" fontId="148" fillId="0" borderId="0"/>
    <xf numFmtId="0" fontId="148"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0" fontId="28" fillId="0" borderId="0"/>
    <xf numFmtId="174" fontId="94" fillId="0" borderId="0"/>
    <xf numFmtId="174" fontId="94" fillId="0" borderId="0"/>
    <xf numFmtId="174" fontId="94" fillId="0" borderId="0"/>
    <xf numFmtId="0" fontId="28" fillId="0" borderId="0"/>
    <xf numFmtId="174" fontId="94" fillId="0" borderId="0"/>
    <xf numFmtId="174" fontId="94" fillId="0" borderId="0"/>
    <xf numFmtId="174" fontId="94" fillId="0" borderId="0"/>
    <xf numFmtId="0" fontId="28" fillId="0" borderId="0"/>
    <xf numFmtId="174" fontId="94" fillId="0" borderId="0"/>
    <xf numFmtId="174" fontId="94" fillId="0" borderId="0"/>
    <xf numFmtId="174" fontId="94" fillId="0" borderId="0"/>
    <xf numFmtId="0" fontId="28" fillId="0" borderId="0"/>
    <xf numFmtId="174" fontId="94" fillId="0" borderId="0"/>
    <xf numFmtId="174" fontId="94" fillId="0" borderId="0"/>
    <xf numFmtId="174" fontId="94" fillId="0" borderId="0"/>
    <xf numFmtId="0" fontId="94" fillId="0" borderId="0"/>
    <xf numFmtId="0" fontId="94" fillId="0" borderId="0"/>
    <xf numFmtId="0" fontId="94" fillId="0" borderId="0"/>
    <xf numFmtId="174"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4" fontId="94" fillId="0" borderId="0"/>
    <xf numFmtId="174" fontId="94" fillId="0" borderId="0"/>
    <xf numFmtId="174" fontId="94" fillId="0" borderId="0"/>
    <xf numFmtId="174" fontId="94" fillId="0" borderId="0"/>
    <xf numFmtId="0" fontId="26" fillId="0" borderId="0"/>
    <xf numFmtId="0" fontId="94"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4" fontId="11" fillId="0" borderId="0"/>
    <xf numFmtId="174" fontId="94" fillId="0" borderId="0"/>
    <xf numFmtId="171" fontId="94" fillId="0" borderId="0"/>
    <xf numFmtId="0" fontId="148"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4" fontId="94" fillId="0" borderId="0"/>
    <xf numFmtId="174" fontId="94" fillId="0" borderId="0"/>
    <xf numFmtId="174" fontId="94" fillId="0" borderId="0"/>
    <xf numFmtId="174" fontId="94" fillId="0" borderId="0"/>
    <xf numFmtId="174" fontId="94" fillId="0" borderId="0"/>
    <xf numFmtId="0" fontId="27" fillId="0" borderId="0"/>
    <xf numFmtId="175" fontId="148" fillId="0" borderId="0"/>
    <xf numFmtId="175" fontId="148" fillId="0" borderId="0"/>
    <xf numFmtId="0" fontId="5" fillId="0" borderId="0"/>
    <xf numFmtId="0" fontId="13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237" fontId="27" fillId="0" borderId="0"/>
    <xf numFmtId="0" fontId="27"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39"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94"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0" fontId="16" fillId="0" borderId="0"/>
    <xf numFmtId="0" fontId="16" fillId="0" borderId="0"/>
    <xf numFmtId="0" fontId="5" fillId="0" borderId="0"/>
    <xf numFmtId="0" fontId="148" fillId="0" borderId="0"/>
    <xf numFmtId="0" fontId="148" fillId="0" borderId="0"/>
    <xf numFmtId="0" fontId="148" fillId="0" borderId="0"/>
    <xf numFmtId="0" fontId="148" fillId="0" borderId="0"/>
    <xf numFmtId="0" fontId="34" fillId="0" borderId="0"/>
    <xf numFmtId="0" fontId="148" fillId="0" borderId="0"/>
    <xf numFmtId="0" fontId="148" fillId="0" borderId="0"/>
    <xf numFmtId="0" fontId="26" fillId="0" borderId="0"/>
    <xf numFmtId="0" fontId="26" fillId="0" borderId="0"/>
    <xf numFmtId="0" fontId="5" fillId="0" borderId="0"/>
    <xf numFmtId="0" fontId="27" fillId="0" borderId="0"/>
    <xf numFmtId="0" fontId="27" fillId="0" borderId="0"/>
    <xf numFmtId="0" fontId="16" fillId="0" borderId="0"/>
    <xf numFmtId="0" fontId="27" fillId="0" borderId="0"/>
    <xf numFmtId="174" fontId="27" fillId="0" borderId="0"/>
    <xf numFmtId="0" fontId="16" fillId="0" borderId="0"/>
    <xf numFmtId="0" fontId="5" fillId="0" borderId="0"/>
    <xf numFmtId="0" fontId="281" fillId="0" borderId="0"/>
    <xf numFmtId="0" fontId="5"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5"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282" fillId="0" borderId="0" applyBorder="0"/>
    <xf numFmtId="174" fontId="282" fillId="0" borderId="0" applyBorder="0"/>
    <xf numFmtId="175" fontId="282" fillId="0" borderId="0" applyBorder="0"/>
    <xf numFmtId="0" fontId="282" fillId="0" borderId="0" applyBorder="0"/>
    <xf numFmtId="171" fontId="282" fillId="0" borderId="0" applyBorder="0"/>
    <xf numFmtId="0" fontId="282" fillId="0" borderId="0" applyBorder="0"/>
    <xf numFmtId="175" fontId="282" fillId="0" borderId="0" applyBorder="0"/>
    <xf numFmtId="0" fontId="282" fillId="0" borderId="0" applyBorder="0"/>
    <xf numFmtId="174" fontId="282" fillId="0" borderId="0" applyBorder="0"/>
    <xf numFmtId="0" fontId="282" fillId="0" borderId="0" applyBorder="0"/>
    <xf numFmtId="171" fontId="282" fillId="0" borderId="0" applyBorder="0"/>
    <xf numFmtId="0" fontId="283" fillId="0" borderId="0"/>
    <xf numFmtId="221" fontId="94" fillId="0" borderId="0"/>
    <xf numFmtId="0" fontId="5"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5"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5" fillId="0" borderId="0"/>
    <xf numFmtId="0" fontId="5"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5" fillId="0" borderId="0"/>
    <xf numFmtId="0" fontId="148" fillId="0" borderId="0"/>
    <xf numFmtId="0" fontId="26" fillId="0" borderId="0"/>
    <xf numFmtId="0" fontId="148" fillId="0" borderId="0"/>
    <xf numFmtId="0" fontId="148" fillId="0" borderId="0"/>
    <xf numFmtId="0" fontId="94" fillId="0" borderId="0"/>
    <xf numFmtId="0" fontId="94" fillId="0" borderId="0"/>
    <xf numFmtId="0" fontId="27"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1" fillId="0" borderId="0"/>
    <xf numFmtId="0" fontId="284" fillId="0" borderId="0"/>
    <xf numFmtId="0" fontId="1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8"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1" fillId="0" borderId="0"/>
    <xf numFmtId="0" fontId="28" fillId="0" borderId="0"/>
    <xf numFmtId="0" fontId="283" fillId="0" borderId="0"/>
    <xf numFmtId="0" fontId="283"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285" fillId="0" borderId="0"/>
    <xf numFmtId="174" fontId="94" fillId="0" borderId="0"/>
    <xf numFmtId="0" fontId="94" fillId="0" borderId="0"/>
    <xf numFmtId="0" fontId="26" fillId="0" borderId="0"/>
    <xf numFmtId="0" fontId="94" fillId="0" borderId="0"/>
    <xf numFmtId="175" fontId="148" fillId="0" borderId="0"/>
    <xf numFmtId="175" fontId="148" fillId="0" borderId="0"/>
    <xf numFmtId="175" fontId="148" fillId="0" borderId="0"/>
    <xf numFmtId="175" fontId="148" fillId="0" borderId="0"/>
    <xf numFmtId="0" fontId="94" fillId="0" borderId="0"/>
    <xf numFmtId="0" fontId="94" fillId="0" borderId="0"/>
    <xf numFmtId="0" fontId="94" fillId="0" borderId="0"/>
    <xf numFmtId="0" fontId="94" fillId="0" borderId="0"/>
    <xf numFmtId="0" fontId="94" fillId="0" borderId="0"/>
    <xf numFmtId="0" fontId="286" fillId="0" borderId="0"/>
    <xf numFmtId="0" fontId="286" fillId="0" borderId="0"/>
    <xf numFmtId="0" fontId="26" fillId="0" borderId="0"/>
    <xf numFmtId="0" fontId="26"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285" fillId="0" borderId="0"/>
    <xf numFmtId="174" fontId="94" fillId="0" borderId="0"/>
    <xf numFmtId="0" fontId="26" fillId="0" borderId="0"/>
    <xf numFmtId="0" fontId="26" fillId="0" borderId="0"/>
    <xf numFmtId="0" fontId="26" fillId="0" borderId="0"/>
    <xf numFmtId="0" fontId="283" fillId="0" borderId="0"/>
    <xf numFmtId="0" fontId="27" fillId="0" borderId="0"/>
    <xf numFmtId="0" fontId="27" fillId="0" borderId="0"/>
    <xf numFmtId="0" fontId="148" fillId="0" borderId="0"/>
    <xf numFmtId="0" fontId="148" fillId="0" borderId="0"/>
    <xf numFmtId="175" fontId="148" fillId="0" borderId="0"/>
    <xf numFmtId="175" fontId="148"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287" fillId="0" borderId="0"/>
    <xf numFmtId="174" fontId="94"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175" fontId="148" fillId="0" borderId="0"/>
    <xf numFmtId="0" fontId="148" fillId="0" borderId="0"/>
    <xf numFmtId="0" fontId="26"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28" fillId="0" borderId="0"/>
    <xf numFmtId="174" fontId="94" fillId="0" borderId="0"/>
    <xf numFmtId="0" fontId="5" fillId="0" borderId="0"/>
    <xf numFmtId="0" fontId="34" fillId="0" borderId="0"/>
    <xf numFmtId="0" fontId="34" fillId="0" borderId="0"/>
    <xf numFmtId="0" fontId="148" fillId="0" borderId="0"/>
    <xf numFmtId="0" fontId="34" fillId="0" borderId="0"/>
    <xf numFmtId="0" fontId="5" fillId="0" borderId="0"/>
    <xf numFmtId="0" fontId="5" fillId="0" borderId="0"/>
    <xf numFmtId="0" fontId="5" fillId="0" borderId="0"/>
    <xf numFmtId="0" fontId="5" fillId="0" borderId="0"/>
    <xf numFmtId="0" fontId="26" fillId="0" borderId="0"/>
    <xf numFmtId="0" fontId="94"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286" fillId="0" borderId="0"/>
    <xf numFmtId="174" fontId="94"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94" fillId="0" borderId="0"/>
    <xf numFmtId="0" fontId="148" fillId="0" borderId="0"/>
    <xf numFmtId="0" fontId="148" fillId="0" borderId="0"/>
    <xf numFmtId="0" fontId="148" fillId="0" borderId="0"/>
    <xf numFmtId="0" fontId="94" fillId="0" borderId="0">
      <alignment vertical="center"/>
    </xf>
    <xf numFmtId="0" fontId="94" fillId="0" borderId="0">
      <alignment vertical="center"/>
    </xf>
    <xf numFmtId="0" fontId="34" fillId="0" borderId="0"/>
    <xf numFmtId="0" fontId="94" fillId="0" borderId="0">
      <alignment vertical="center"/>
    </xf>
    <xf numFmtId="0" fontId="148" fillId="0" borderId="0"/>
    <xf numFmtId="0" fontId="148" fillId="0" borderId="0"/>
    <xf numFmtId="0" fontId="148" fillId="0" borderId="0"/>
    <xf numFmtId="0" fontId="148" fillId="0" borderId="0"/>
    <xf numFmtId="0" fontId="148" fillId="0" borderId="0"/>
    <xf numFmtId="0" fontId="94" fillId="0" borderId="0">
      <alignment vertical="center"/>
    </xf>
    <xf numFmtId="0" fontId="148" fillId="0" borderId="0"/>
    <xf numFmtId="0" fontId="94" fillId="0" borderId="0">
      <alignment vertical="center"/>
    </xf>
    <xf numFmtId="0" fontId="288" fillId="0" borderId="0" applyNumberFormat="0"/>
    <xf numFmtId="0" fontId="148" fillId="0" borderId="0"/>
    <xf numFmtId="0" fontId="16"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1" fontId="94" fillId="0" borderId="0"/>
    <xf numFmtId="174" fontId="94" fillId="0" borderId="0"/>
    <xf numFmtId="0" fontId="16" fillId="0" borderId="0"/>
    <xf numFmtId="175" fontId="5" fillId="0" borderId="0"/>
    <xf numFmtId="0" fontId="5" fillId="0" borderId="0"/>
    <xf numFmtId="171" fontId="94" fillId="0" borderId="0"/>
    <xf numFmtId="0" fontId="5" fillId="0" borderId="0"/>
    <xf numFmtId="174" fontId="5" fillId="0" borderId="0"/>
    <xf numFmtId="0" fontId="16" fillId="0" borderId="0"/>
    <xf numFmtId="174" fontId="148" fillId="0" borderId="0"/>
    <xf numFmtId="174" fontId="94" fillId="0" borderId="0"/>
    <xf numFmtId="0" fontId="5" fillId="0" borderId="0"/>
    <xf numFmtId="0" fontId="148" fillId="0" borderId="0"/>
    <xf numFmtId="0" fontId="94" fillId="0" borderId="0"/>
    <xf numFmtId="174" fontId="94" fillId="0" borderId="0"/>
    <xf numFmtId="0" fontId="94" fillId="0" borderId="0"/>
    <xf numFmtId="0" fontId="5" fillId="0" borderId="0"/>
    <xf numFmtId="171" fontId="94" fillId="0" borderId="0"/>
    <xf numFmtId="0" fontId="16" fillId="0" borderId="0"/>
    <xf numFmtId="175" fontId="11" fillId="0" borderId="0"/>
    <xf numFmtId="0" fontId="11" fillId="0" borderId="0"/>
    <xf numFmtId="174" fontId="11" fillId="0" borderId="0"/>
    <xf numFmtId="0" fontId="11" fillId="0" borderId="0"/>
    <xf numFmtId="174" fontId="11" fillId="0" borderId="0"/>
    <xf numFmtId="0" fontId="16" fillId="0" borderId="0"/>
    <xf numFmtId="0" fontId="94" fillId="0" borderId="0"/>
    <xf numFmtId="175" fontId="11" fillId="0" borderId="0"/>
    <xf numFmtId="0" fontId="11" fillId="0" borderId="0"/>
    <xf numFmtId="171" fontId="11" fillId="0" borderId="0"/>
    <xf numFmtId="0" fontId="11" fillId="0" borderId="0"/>
    <xf numFmtId="174" fontId="11" fillId="0" borderId="0"/>
    <xf numFmtId="174" fontId="16" fillId="0" borderId="0"/>
    <xf numFmtId="0" fontId="94" fillId="0" borderId="0"/>
    <xf numFmtId="171" fontId="289" fillId="0" borderId="0"/>
    <xf numFmtId="0" fontId="94" fillId="0" borderId="0"/>
    <xf numFmtId="0" fontId="94" fillId="0" borderId="0"/>
    <xf numFmtId="0" fontId="34" fillId="0" borderId="0"/>
    <xf numFmtId="0" fontId="289" fillId="0" borderId="0"/>
    <xf numFmtId="0" fontId="289" fillId="0" borderId="0"/>
    <xf numFmtId="174" fontId="11" fillId="0" borderId="0"/>
    <xf numFmtId="0" fontId="289" fillId="0" borderId="0"/>
    <xf numFmtId="171" fontId="11" fillId="0" borderId="0"/>
    <xf numFmtId="0" fontId="16"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0" fontId="16" fillId="0" borderId="0"/>
    <xf numFmtId="174" fontId="16" fillId="0" borderId="0"/>
    <xf numFmtId="174" fontId="16" fillId="0" borderId="0"/>
    <xf numFmtId="175" fontId="16" fillId="0" borderId="0"/>
    <xf numFmtId="0" fontId="16" fillId="0" borderId="0"/>
    <xf numFmtId="171" fontId="16" fillId="0" borderId="0"/>
    <xf numFmtId="0" fontId="16" fillId="0" borderId="0"/>
    <xf numFmtId="174" fontId="28" fillId="0" borderId="0"/>
    <xf numFmtId="175" fontId="16" fillId="0" borderId="0"/>
    <xf numFmtId="0" fontId="148" fillId="0" borderId="0"/>
    <xf numFmtId="171" fontId="16" fillId="0" borderId="0"/>
    <xf numFmtId="174" fontId="148" fillId="0" borderId="0"/>
    <xf numFmtId="0" fontId="94" fillId="0" borderId="0">
      <alignment vertical="center"/>
    </xf>
    <xf numFmtId="0" fontId="16" fillId="0" borderId="0"/>
    <xf numFmtId="174" fontId="94" fillId="0" borderId="0"/>
    <xf numFmtId="174" fontId="94" fillId="0" borderId="0"/>
    <xf numFmtId="0" fontId="94" fillId="0" borderId="0"/>
    <xf numFmtId="0" fontId="94" fillId="0" borderId="0"/>
    <xf numFmtId="0" fontId="94" fillId="0" borderId="0"/>
    <xf numFmtId="0" fontId="94" fillId="0" borderId="0"/>
    <xf numFmtId="0" fontId="94" fillId="0" borderId="0">
      <alignment vertical="center"/>
    </xf>
    <xf numFmtId="0" fontId="94" fillId="0" borderId="0">
      <alignment vertical="center"/>
    </xf>
    <xf numFmtId="174" fontId="94" fillId="0" borderId="0">
      <alignment vertical="center"/>
    </xf>
    <xf numFmtId="175" fontId="94" fillId="0" borderId="0">
      <alignment vertical="center"/>
    </xf>
    <xf numFmtId="0" fontId="94" fillId="0" borderId="0">
      <alignment vertical="center"/>
    </xf>
    <xf numFmtId="174"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174" fontId="94"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4" fontId="148" fillId="0" borderId="0"/>
    <xf numFmtId="0" fontId="94" fillId="0" borderId="0"/>
    <xf numFmtId="174" fontId="94" fillId="0" borderId="0"/>
    <xf numFmtId="0" fontId="94" fillId="0" borderId="0"/>
    <xf numFmtId="171" fontId="94" fillId="0" borderId="0"/>
    <xf numFmtId="174" fontId="148" fillId="0" borderId="0"/>
    <xf numFmtId="174" fontId="94" fillId="0" borderId="0"/>
    <xf numFmtId="0" fontId="5"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1" fillId="0" borderId="0"/>
    <xf numFmtId="225" fontId="154" fillId="0" borderId="0"/>
    <xf numFmtId="225" fontId="154" fillId="0" borderId="0"/>
    <xf numFmtId="225" fontId="154" fillId="0" borderId="0"/>
    <xf numFmtId="225" fontId="155" fillId="0" borderId="0"/>
    <xf numFmtId="174" fontId="286" fillId="0" borderId="0"/>
    <xf numFmtId="225" fontId="155"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1"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1" fillId="0" borderId="0"/>
    <xf numFmtId="174" fontId="28" fillId="0" borderId="0"/>
    <xf numFmtId="171" fontId="28"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5" fontId="28" fillId="0" borderId="0"/>
    <xf numFmtId="171" fontId="28" fillId="0" borderId="0"/>
    <xf numFmtId="174" fontId="28"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28" fillId="0" borderId="0"/>
    <xf numFmtId="175" fontId="28" fillId="0" borderId="0"/>
    <xf numFmtId="0" fontId="28" fillId="0" borderId="0"/>
    <xf numFmtId="171" fontId="28" fillId="0" borderId="0"/>
    <xf numFmtId="0"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4" fontId="11"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171" fontId="148" fillId="0" borderId="0"/>
    <xf numFmtId="0" fontId="148" fillId="0" borderId="0"/>
    <xf numFmtId="0" fontId="148" fillId="0" borderId="0"/>
    <xf numFmtId="0"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1" fontId="11"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4" fontId="11" fillId="0" borderId="0"/>
    <xf numFmtId="174" fontId="11" fillId="0" borderId="0"/>
    <xf numFmtId="175" fontId="11" fillId="0" borderId="0"/>
    <xf numFmtId="0" fontId="11" fillId="0" borderId="0"/>
    <xf numFmtId="171" fontId="11" fillId="0" borderId="0"/>
    <xf numFmtId="0" fontId="11" fillId="0" borderId="0"/>
    <xf numFmtId="174" fontId="148" fillId="0" borderId="0"/>
    <xf numFmtId="0" fontId="148" fillId="0" borderId="0"/>
    <xf numFmtId="0" fontId="148" fillId="0" borderId="0"/>
    <xf numFmtId="0" fontId="148"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4" fontId="148" fillId="0" borderId="0"/>
    <xf numFmtId="174"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48" fillId="0" borderId="0"/>
    <xf numFmtId="0" fontId="148"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1"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48"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1" fillId="0" borderId="0"/>
    <xf numFmtId="174"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5" fontId="11" fillId="0" borderId="0"/>
    <xf numFmtId="0" fontId="11" fillId="0" borderId="0"/>
    <xf numFmtId="174" fontId="11" fillId="0" borderId="0"/>
    <xf numFmtId="0" fontId="11" fillId="0" borderId="0"/>
    <xf numFmtId="171" fontId="11" fillId="0" borderId="0"/>
    <xf numFmtId="174" fontId="11" fillId="0" borderId="0"/>
    <xf numFmtId="171" fontId="11" fillId="0" borderId="0"/>
    <xf numFmtId="175" fontId="11" fillId="0" borderId="0"/>
    <xf numFmtId="174" fontId="11" fillId="0" borderId="0"/>
    <xf numFmtId="174" fontId="16" fillId="0" borderId="0"/>
    <xf numFmtId="174" fontId="11" fillId="0" borderId="0"/>
    <xf numFmtId="175" fontId="11" fillId="0" borderId="0"/>
    <xf numFmtId="0" fontId="11" fillId="0" borderId="0"/>
    <xf numFmtId="171" fontId="11" fillId="0" borderId="0"/>
    <xf numFmtId="0" fontId="11" fillId="0" borderId="0"/>
    <xf numFmtId="175" fontId="11" fillId="0" borderId="0"/>
    <xf numFmtId="174" fontId="11" fillId="0" borderId="0"/>
    <xf numFmtId="171" fontId="28" fillId="0" borderId="0"/>
    <xf numFmtId="171" fontId="16" fillId="0" borderId="0"/>
    <xf numFmtId="174"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1" fillId="0" borderId="0"/>
    <xf numFmtId="0" fontId="148" fillId="0" borderId="0"/>
    <xf numFmtId="225" fontId="154" fillId="0" borderId="0"/>
    <xf numFmtId="0" fontId="148" fillId="0" borderId="0"/>
    <xf numFmtId="0" fontId="16"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5"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7" fillId="0" borderId="0"/>
    <xf numFmtId="0" fontId="148" fillId="0" borderId="0"/>
    <xf numFmtId="0" fontId="157" fillId="0" borderId="0"/>
    <xf numFmtId="174" fontId="94" fillId="0" borderId="0"/>
    <xf numFmtId="0" fontId="11" fillId="0" borderId="0"/>
    <xf numFmtId="171" fontId="94" fillId="0" borderId="0"/>
    <xf numFmtId="171" fontId="94" fillId="0" borderId="0"/>
    <xf numFmtId="174" fontId="94" fillId="0" borderId="0"/>
    <xf numFmtId="0" fontId="148" fillId="0" borderId="0"/>
    <xf numFmtId="174" fontId="94" fillId="0" borderId="0"/>
    <xf numFmtId="171" fontId="94" fillId="0" borderId="0"/>
    <xf numFmtId="0" fontId="148" fillId="0" borderId="0"/>
    <xf numFmtId="174" fontId="94"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94" fillId="0" borderId="0"/>
    <xf numFmtId="174" fontId="94" fillId="0" borderId="0"/>
    <xf numFmtId="174" fontId="94"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94" fillId="0" borderId="0"/>
    <xf numFmtId="171" fontId="94" fillId="0" borderId="0"/>
    <xf numFmtId="174" fontId="285" fillId="0" borderId="0"/>
    <xf numFmtId="174" fontId="94" fillId="0" borderId="0"/>
    <xf numFmtId="174" fontId="94" fillId="0" borderId="0"/>
    <xf numFmtId="174" fontId="94"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1" fillId="0" borderId="0"/>
    <xf numFmtId="174" fontId="94"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94" fillId="0" borderId="0"/>
    <xf numFmtId="174" fontId="94"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94" fillId="0" borderId="0"/>
    <xf numFmtId="174" fontId="94" fillId="0" borderId="0"/>
    <xf numFmtId="0" fontId="28" fillId="0" borderId="0"/>
    <xf numFmtId="225" fontId="154"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225" fontId="154" fillId="0" borderId="0"/>
    <xf numFmtId="174"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225" fontId="154"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225" fontId="154" fillId="0" borderId="0"/>
    <xf numFmtId="0" fontId="148" fillId="0" borderId="0"/>
    <xf numFmtId="0" fontId="94"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225" fontId="154" fillId="0" borderId="0"/>
    <xf numFmtId="0" fontId="148" fillId="0" borderId="0"/>
    <xf numFmtId="0"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225" fontId="154" fillId="0" borderId="0"/>
    <xf numFmtId="0" fontId="148" fillId="0" borderId="0"/>
    <xf numFmtId="0" fontId="11" fillId="0" borderId="0"/>
    <xf numFmtId="0" fontId="148" fillId="0" borderId="0"/>
    <xf numFmtId="225" fontId="154" fillId="0" borderId="0"/>
    <xf numFmtId="0" fontId="148" fillId="0" borderId="0"/>
    <xf numFmtId="174" fontId="94"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174" fontId="28"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174" fontId="28"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174" fontId="28"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174" fontId="28"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174" fontId="28"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174" fontId="28"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174" fontId="28"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1" fontId="94" fillId="0" borderId="0"/>
    <xf numFmtId="0" fontId="94" fillId="0" borderId="0"/>
    <xf numFmtId="0" fontId="11" fillId="0" borderId="0"/>
    <xf numFmtId="0"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4" fontId="148" fillId="0" borderId="0"/>
    <xf numFmtId="0" fontId="94" fillId="0" borderId="0"/>
    <xf numFmtId="174" fontId="94" fillId="0" borderId="0"/>
    <xf numFmtId="0" fontId="94" fillId="0" borderId="0"/>
    <xf numFmtId="171"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5" fontId="28" fillId="0" borderId="0"/>
    <xf numFmtId="238" fontId="148" fillId="0" borderId="0"/>
    <xf numFmtId="0" fontId="28" fillId="0" borderId="0"/>
    <xf numFmtId="174" fontId="148" fillId="0" borderId="0"/>
    <xf numFmtId="174" fontId="28" fillId="0" borderId="0"/>
    <xf numFmtId="0" fontId="28" fillId="0" borderId="0"/>
    <xf numFmtId="171" fontId="28" fillId="0" borderId="0"/>
    <xf numFmtId="0" fontId="34" fillId="0" borderId="0"/>
    <xf numFmtId="174" fontId="28" fillId="0" borderId="0"/>
    <xf numFmtId="174" fontId="157" fillId="0" borderId="0"/>
    <xf numFmtId="174" fontId="157" fillId="0" borderId="0"/>
    <xf numFmtId="174" fontId="157" fillId="0" borderId="0"/>
    <xf numFmtId="175" fontId="157" fillId="0" borderId="0"/>
    <xf numFmtId="0" fontId="157" fillId="0" borderId="0"/>
    <xf numFmtId="171" fontId="157" fillId="0" borderId="0"/>
    <xf numFmtId="0" fontId="157" fillId="0" borderId="0"/>
    <xf numFmtId="174" fontId="157" fillId="0" borderId="0"/>
    <xf numFmtId="174" fontId="100" fillId="0" borderId="0"/>
    <xf numFmtId="171" fontId="27" fillId="0" borderId="0"/>
    <xf numFmtId="0" fontId="27" fillId="0" borderId="0"/>
    <xf numFmtId="174" fontId="157" fillId="0" borderId="0"/>
    <xf numFmtId="0" fontId="27" fillId="0" borderId="0"/>
    <xf numFmtId="171" fontId="157" fillId="0" borderId="0"/>
    <xf numFmtId="171" fontId="27" fillId="0" borderId="0"/>
    <xf numFmtId="174" fontId="157" fillId="0" borderId="0"/>
    <xf numFmtId="174" fontId="157" fillId="0" borderId="0"/>
    <xf numFmtId="175" fontId="157" fillId="0" borderId="0"/>
    <xf numFmtId="0" fontId="157" fillId="0" borderId="0"/>
    <xf numFmtId="171" fontId="157" fillId="0" borderId="0"/>
    <xf numFmtId="0" fontId="157" fillId="0" borderId="0"/>
    <xf numFmtId="174" fontId="157" fillId="0" borderId="0"/>
    <xf numFmtId="174" fontId="100" fillId="0" borderId="0"/>
    <xf numFmtId="171" fontId="27" fillId="0" borderId="0"/>
    <xf numFmtId="174" fontId="148" fillId="0" borderId="0"/>
    <xf numFmtId="0" fontId="27" fillId="0" borderId="0"/>
    <xf numFmtId="174" fontId="157" fillId="0" borderId="0"/>
    <xf numFmtId="0" fontId="27" fillId="0" borderId="0"/>
    <xf numFmtId="171" fontId="157" fillId="0" borderId="0"/>
    <xf numFmtId="171" fontId="27" fillId="0" borderId="0"/>
    <xf numFmtId="171" fontId="157"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5" fontId="11" fillId="0" borderId="0"/>
    <xf numFmtId="174" fontId="11" fillId="0" borderId="0"/>
    <xf numFmtId="174" fontId="16" fillId="0" borderId="0"/>
    <xf numFmtId="174" fontId="94" fillId="0" borderId="0"/>
    <xf numFmtId="174" fontId="94" fillId="0" borderId="0"/>
    <xf numFmtId="0" fontId="94" fillId="0" borderId="0"/>
    <xf numFmtId="171" fontId="94" fillId="0" borderId="0"/>
    <xf numFmtId="0" fontId="94" fillId="0" borderId="0"/>
    <xf numFmtId="174" fontId="94" fillId="0" borderId="0"/>
    <xf numFmtId="174" fontId="94" fillId="0" borderId="0"/>
    <xf numFmtId="171" fontId="94" fillId="0" borderId="0"/>
    <xf numFmtId="175" fontId="94" fillId="0" borderId="0"/>
    <xf numFmtId="0" fontId="94" fillId="0" borderId="0"/>
    <xf numFmtId="0" fontId="28"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290" fillId="0" borderId="0"/>
    <xf numFmtId="174" fontId="290" fillId="0" borderId="0"/>
    <xf numFmtId="0" fontId="290" fillId="0" borderId="0"/>
    <xf numFmtId="175" fontId="290" fillId="0" borderId="0"/>
    <xf numFmtId="171" fontId="290" fillId="0" borderId="0"/>
    <xf numFmtId="171" fontId="290" fillId="0" borderId="0"/>
    <xf numFmtId="0" fontId="26" fillId="0" borderId="0"/>
    <xf numFmtId="174" fontId="94" fillId="0" borderId="0"/>
    <xf numFmtId="0" fontId="3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157" fillId="0" borderId="0"/>
    <xf numFmtId="174" fontId="94" fillId="0" borderId="0"/>
    <xf numFmtId="174" fontId="290" fillId="0" borderId="0"/>
    <xf numFmtId="175" fontId="290" fillId="0" borderId="0"/>
    <xf numFmtId="0" fontId="290" fillId="0" borderId="0"/>
    <xf numFmtId="171" fontId="290" fillId="0" borderId="0"/>
    <xf numFmtId="0" fontId="290" fillId="0" borderId="0"/>
    <xf numFmtId="174" fontId="26" fillId="0" borderId="0"/>
    <xf numFmtId="0" fontId="148" fillId="0" borderId="0"/>
    <xf numFmtId="0" fontId="148" fillId="0" borderId="0"/>
    <xf numFmtId="175" fontId="148" fillId="0" borderId="0"/>
    <xf numFmtId="175"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34" fillId="0" borderId="0"/>
    <xf numFmtId="0" fontId="34" fillId="0" borderId="0"/>
    <xf numFmtId="175" fontId="34" fillId="0" borderId="0"/>
    <xf numFmtId="0" fontId="34" fillId="0" borderId="0"/>
    <xf numFmtId="0" fontId="11" fillId="0" borderId="0"/>
    <xf numFmtId="0" fontId="11" fillId="0" borderId="0"/>
    <xf numFmtId="175" fontId="11" fillId="0" borderId="0"/>
    <xf numFmtId="0" fontId="11" fillId="0" borderId="0"/>
    <xf numFmtId="175" fontId="290" fillId="0" borderId="0"/>
    <xf numFmtId="0" fontId="290" fillId="0" borderId="0"/>
    <xf numFmtId="174" fontId="290" fillId="0" borderId="0"/>
    <xf numFmtId="174" fontId="290"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1" fontId="94" fillId="0" borderId="0"/>
    <xf numFmtId="0" fontId="94" fillId="0" borderId="0"/>
    <xf numFmtId="174" fontId="28" fillId="0" borderId="0"/>
    <xf numFmtId="174" fontId="28" fillId="0" borderId="0"/>
    <xf numFmtId="0" fontId="28" fillId="0" borderId="0"/>
    <xf numFmtId="175" fontId="28" fillId="0" borderId="0"/>
    <xf numFmtId="0" fontId="28" fillId="0" borderId="0"/>
    <xf numFmtId="175" fontId="28" fillId="0" borderId="0"/>
    <xf numFmtId="0" fontId="28" fillId="0" borderId="0"/>
    <xf numFmtId="171" fontId="28" fillId="0" borderId="0"/>
    <xf numFmtId="0" fontId="28" fillId="0" borderId="0"/>
    <xf numFmtId="171" fontId="28" fillId="0" borderId="0"/>
    <xf numFmtId="174" fontId="28"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5" fontId="28" fillId="0" borderId="0"/>
    <xf numFmtId="0" fontId="28" fillId="0" borderId="0"/>
    <xf numFmtId="174" fontId="28" fillId="0" borderId="0"/>
    <xf numFmtId="0" fontId="28" fillId="0" borderId="0"/>
    <xf numFmtId="171" fontId="28"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5" fontId="28" fillId="0" borderId="0"/>
    <xf numFmtId="171" fontId="28" fillId="0" borderId="0"/>
    <xf numFmtId="174" fontId="28"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4" fontId="148" fillId="0" borderId="0"/>
    <xf numFmtId="0" fontId="148"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1" fillId="0" borderId="0"/>
    <xf numFmtId="174" fontId="157" fillId="0" borderId="0"/>
    <xf numFmtId="171" fontId="27" fillId="0" borderId="0"/>
    <xf numFmtId="174" fontId="157" fillId="0" borderId="0"/>
    <xf numFmtId="175" fontId="27" fillId="0" borderId="0"/>
    <xf numFmtId="171" fontId="157" fillId="0" borderId="0"/>
    <xf numFmtId="171" fontId="27" fillId="0" borderId="0"/>
    <xf numFmtId="0" fontId="94"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157" fillId="0" borderId="0"/>
    <xf numFmtId="174" fontId="94"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1" fillId="0" borderId="0"/>
    <xf numFmtId="174" fontId="157" fillId="0" borderId="0"/>
    <xf numFmtId="174" fontId="157" fillId="0" borderId="0"/>
    <xf numFmtId="175" fontId="157" fillId="0" borderId="0"/>
    <xf numFmtId="0" fontId="157" fillId="0" borderId="0"/>
    <xf numFmtId="171" fontId="157" fillId="0" borderId="0"/>
    <xf numFmtId="0" fontId="157" fillId="0" borderId="0"/>
    <xf numFmtId="174" fontId="157" fillId="0" borderId="0"/>
    <xf numFmtId="174" fontId="100" fillId="0" borderId="0"/>
    <xf numFmtId="171" fontId="27" fillId="0" borderId="0"/>
    <xf numFmtId="0" fontId="27" fillId="0" borderId="0"/>
    <xf numFmtId="174" fontId="157" fillId="0" borderId="0"/>
    <xf numFmtId="0" fontId="27" fillId="0" borderId="0"/>
    <xf numFmtId="171" fontId="157" fillId="0" borderId="0"/>
    <xf numFmtId="171" fontId="27" fillId="0" borderId="0"/>
    <xf numFmtId="174" fontId="157" fillId="0" borderId="0"/>
    <xf numFmtId="174" fontId="157" fillId="0" borderId="0"/>
    <xf numFmtId="175" fontId="157" fillId="0" borderId="0"/>
    <xf numFmtId="0" fontId="157" fillId="0" borderId="0"/>
    <xf numFmtId="171" fontId="157" fillId="0" borderId="0"/>
    <xf numFmtId="0" fontId="157" fillId="0" borderId="0"/>
    <xf numFmtId="174" fontId="157" fillId="0" borderId="0"/>
    <xf numFmtId="174" fontId="100" fillId="0" borderId="0"/>
    <xf numFmtId="171" fontId="27" fillId="0" borderId="0"/>
    <xf numFmtId="171" fontId="27" fillId="0" borderId="0"/>
    <xf numFmtId="171" fontId="27" fillId="0" borderId="0"/>
    <xf numFmtId="171" fontId="27" fillId="0" borderId="0"/>
    <xf numFmtId="171" fontId="157"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5" fontId="28" fillId="0" borderId="0"/>
    <xf numFmtId="0" fontId="28" fillId="0" borderId="0"/>
    <xf numFmtId="174" fontId="28" fillId="0" borderId="0"/>
    <xf numFmtId="0" fontId="28" fillId="0" borderId="0"/>
    <xf numFmtId="171" fontId="28" fillId="0" borderId="0"/>
    <xf numFmtId="174" fontId="28"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5" fontId="28" fillId="0" borderId="0"/>
    <xf numFmtId="0" fontId="28" fillId="0" borderId="0"/>
    <xf numFmtId="174" fontId="28" fillId="0" borderId="0"/>
    <xf numFmtId="0" fontId="28" fillId="0" borderId="0"/>
    <xf numFmtId="171" fontId="28" fillId="0" borderId="0"/>
    <xf numFmtId="174" fontId="28"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174" fontId="11" fillId="0" borderId="0"/>
    <xf numFmtId="174" fontId="11" fillId="0" borderId="0"/>
    <xf numFmtId="0" fontId="148" fillId="0" borderId="0"/>
    <xf numFmtId="175" fontId="148" fillId="0" borderId="0"/>
    <xf numFmtId="175" fontId="148" fillId="0" borderId="0"/>
    <xf numFmtId="0" fontId="148" fillId="0" borderId="0"/>
    <xf numFmtId="0" fontId="148" fillId="0" borderId="0"/>
    <xf numFmtId="0" fontId="11" fillId="0" borderId="0"/>
    <xf numFmtId="0" fontId="148" fillId="0" borderId="0"/>
    <xf numFmtId="174" fontId="11" fillId="0" borderId="0"/>
    <xf numFmtId="175" fontId="11"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94" fillId="0" borderId="0"/>
    <xf numFmtId="174" fontId="28" fillId="0" borderId="0"/>
    <xf numFmtId="174" fontId="28" fillId="0" borderId="0"/>
    <xf numFmtId="175" fontId="28" fillId="0" borderId="0"/>
    <xf numFmtId="0" fontId="28" fillId="0" borderId="0"/>
    <xf numFmtId="174" fontId="28" fillId="0" borderId="0"/>
    <xf numFmtId="0" fontId="28" fillId="0" borderId="0"/>
    <xf numFmtId="175" fontId="28" fillId="0" borderId="0"/>
    <xf numFmtId="0" fontId="28" fillId="0" borderId="0"/>
    <xf numFmtId="0" fontId="94" fillId="0" borderId="0"/>
    <xf numFmtId="0" fontId="28" fillId="0" borderId="0"/>
    <xf numFmtId="0" fontId="94" fillId="0" borderId="0"/>
    <xf numFmtId="174" fontId="157" fillId="0" borderId="0"/>
    <xf numFmtId="174" fontId="157" fillId="0" borderId="0"/>
    <xf numFmtId="175" fontId="157" fillId="0" borderId="0"/>
    <xf numFmtId="174" fontId="157" fillId="0" borderId="0"/>
    <xf numFmtId="174" fontId="100" fillId="0" borderId="0"/>
    <xf numFmtId="171" fontId="28" fillId="0" borderId="0"/>
    <xf numFmtId="0" fontId="148" fillId="0" borderId="0"/>
    <xf numFmtId="0" fontId="148" fillId="0" borderId="0"/>
    <xf numFmtId="0" fontId="94" fillId="0" borderId="0"/>
    <xf numFmtId="0" fontId="27" fillId="0" borderId="0"/>
    <xf numFmtId="0" fontId="148" fillId="0" borderId="0"/>
    <xf numFmtId="174" fontId="27" fillId="0" borderId="0"/>
    <xf numFmtId="171" fontId="28" fillId="0" borderId="0"/>
    <xf numFmtId="0" fontId="94" fillId="0" borderId="0"/>
    <xf numFmtId="174" fontId="28" fillId="0" borderId="0"/>
    <xf numFmtId="175" fontId="148" fillId="0" borderId="0"/>
    <xf numFmtId="175" fontId="148" fillId="0" borderId="0"/>
    <xf numFmtId="171" fontId="28" fillId="0" borderId="0"/>
    <xf numFmtId="171" fontId="2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94"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4" fontId="28" fillId="0" borderId="0"/>
    <xf numFmtId="171" fontId="28" fillId="0" borderId="0"/>
    <xf numFmtId="0" fontId="28" fillId="0" borderId="0"/>
    <xf numFmtId="175" fontId="28" fillId="0" borderId="0"/>
    <xf numFmtId="0" fontId="28" fillId="0" borderId="0"/>
    <xf numFmtId="174" fontId="28" fillId="0" borderId="0"/>
    <xf numFmtId="174" fontId="28" fillId="0" borderId="0"/>
    <xf numFmtId="0" fontId="27" fillId="0" borderId="0"/>
    <xf numFmtId="0" fontId="148" fillId="0" borderId="0"/>
    <xf numFmtId="0" fontId="148" fillId="0" borderId="0"/>
    <xf numFmtId="171" fontId="28" fillId="0" borderId="0"/>
    <xf numFmtId="0" fontId="28" fillId="0" borderId="0"/>
    <xf numFmtId="0" fontId="148" fillId="0" borderId="0"/>
    <xf numFmtId="0" fontId="157" fillId="0" borderId="0"/>
    <xf numFmtId="174" fontId="94" fillId="0" borderId="0"/>
    <xf numFmtId="0" fontId="148"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174" fontId="148" fillId="0" borderId="0"/>
    <xf numFmtId="0" fontId="94" fillId="0" borderId="0"/>
    <xf numFmtId="174" fontId="94" fillId="0" borderId="0"/>
    <xf numFmtId="0" fontId="94" fillId="0" borderId="0"/>
    <xf numFmtId="171"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4" fontId="157" fillId="0" borderId="0"/>
    <xf numFmtId="0" fontId="34" fillId="0" borderId="0"/>
    <xf numFmtId="0" fontId="291" fillId="0" borderId="0"/>
    <xf numFmtId="175" fontId="291" fillId="0" borderId="0"/>
    <xf numFmtId="0" fontId="291" fillId="0" borderId="0"/>
    <xf numFmtId="171" fontId="94" fillId="0" borderId="0"/>
    <xf numFmtId="0" fontId="291" fillId="0" borderId="0"/>
    <xf numFmtId="175" fontId="94" fillId="0" borderId="0"/>
    <xf numFmtId="0" fontId="94" fillId="0" borderId="0"/>
    <xf numFmtId="174" fontId="94" fillId="0" borderId="0"/>
    <xf numFmtId="0" fontId="94" fillId="0" borderId="0"/>
    <xf numFmtId="171" fontId="94" fillId="0" borderId="0"/>
    <xf numFmtId="174" fontId="94" fillId="0" borderId="0"/>
    <xf numFmtId="174" fontId="28" fillId="0" borderId="0"/>
    <xf numFmtId="171" fontId="28" fillId="0" borderId="0"/>
    <xf numFmtId="0" fontId="28" fillId="0" borderId="0"/>
    <xf numFmtId="175" fontId="28" fillId="0" borderId="0"/>
    <xf numFmtId="0" fontId="28" fillId="0" borderId="0"/>
    <xf numFmtId="174" fontId="28" fillId="0" borderId="0"/>
    <xf numFmtId="174" fontId="28" fillId="0" borderId="0"/>
    <xf numFmtId="174" fontId="28" fillId="0" borderId="0"/>
    <xf numFmtId="0" fontId="148" fillId="0" borderId="0"/>
    <xf numFmtId="0" fontId="148" fillId="0" borderId="0"/>
    <xf numFmtId="171" fontId="28" fillId="0" borderId="0"/>
    <xf numFmtId="0" fontId="28" fillId="0" borderId="0"/>
    <xf numFmtId="0" fontId="148" fillId="0" borderId="0"/>
    <xf numFmtId="174" fontId="28" fillId="0" borderId="0"/>
    <xf numFmtId="174" fontId="28" fillId="0" borderId="0"/>
    <xf numFmtId="0" fontId="148" fillId="0" borderId="0"/>
    <xf numFmtId="0" fontId="148" fillId="0" borderId="0"/>
    <xf numFmtId="171" fontId="28" fillId="0" borderId="0"/>
    <xf numFmtId="0" fontId="28" fillId="0" borderId="0"/>
    <xf numFmtId="0" fontId="148" fillId="0" borderId="0"/>
    <xf numFmtId="174" fontId="28" fillId="0" borderId="0"/>
    <xf numFmtId="175" fontId="28" fillId="0" borderId="0"/>
    <xf numFmtId="0" fontId="28" fillId="0" borderId="0"/>
    <xf numFmtId="171" fontId="28" fillId="0" borderId="0"/>
    <xf numFmtId="0" fontId="28" fillId="0" borderId="0"/>
    <xf numFmtId="174" fontId="28" fillId="0" borderId="0"/>
    <xf numFmtId="175" fontId="28" fillId="0" borderId="0"/>
    <xf numFmtId="0" fontId="28" fillId="0" borderId="0"/>
    <xf numFmtId="171" fontId="28" fillId="0" borderId="0"/>
    <xf numFmtId="0" fontId="28" fillId="0" borderId="0"/>
    <xf numFmtId="174" fontId="28" fillId="0" borderId="0"/>
    <xf numFmtId="175" fontId="28" fillId="0" borderId="0"/>
    <xf numFmtId="0" fontId="28" fillId="0" borderId="0"/>
    <xf numFmtId="171" fontId="28" fillId="0" borderId="0"/>
    <xf numFmtId="0" fontId="28" fillId="0" borderId="0"/>
    <xf numFmtId="174" fontId="28" fillId="0" borderId="0"/>
    <xf numFmtId="171" fontId="28" fillId="0" borderId="0"/>
    <xf numFmtId="0" fontId="28" fillId="0" borderId="0"/>
    <xf numFmtId="175" fontId="28" fillId="0" borderId="0"/>
    <xf numFmtId="0" fontId="28" fillId="0" borderId="0"/>
    <xf numFmtId="174" fontId="28" fillId="0" borderId="0"/>
    <xf numFmtId="174" fontId="28" fillId="0" borderId="0"/>
    <xf numFmtId="175" fontId="28" fillId="0" borderId="0"/>
    <xf numFmtId="0" fontId="28" fillId="0" borderId="0"/>
    <xf numFmtId="171" fontId="28" fillId="0" borderId="0"/>
    <xf numFmtId="0" fontId="28" fillId="0" borderId="0"/>
    <xf numFmtId="174" fontId="28" fillId="0" borderId="0"/>
    <xf numFmtId="175" fontId="28" fillId="0" borderId="0"/>
    <xf numFmtId="0" fontId="28" fillId="0" borderId="0"/>
    <xf numFmtId="171" fontId="28" fillId="0" borderId="0"/>
    <xf numFmtId="0" fontId="28" fillId="0" borderId="0"/>
    <xf numFmtId="174" fontId="28" fillId="0" borderId="0"/>
    <xf numFmtId="175" fontId="28" fillId="0" borderId="0"/>
    <xf numFmtId="0" fontId="28" fillId="0" borderId="0"/>
    <xf numFmtId="171" fontId="28" fillId="0" borderId="0"/>
    <xf numFmtId="0" fontId="28" fillId="0" borderId="0"/>
    <xf numFmtId="174" fontId="28" fillId="0" borderId="0"/>
    <xf numFmtId="175" fontId="28" fillId="0" borderId="0"/>
    <xf numFmtId="0" fontId="28" fillId="0" borderId="0"/>
    <xf numFmtId="171" fontId="28" fillId="0" borderId="0"/>
    <xf numFmtId="0" fontId="28" fillId="0" borderId="0"/>
    <xf numFmtId="174" fontId="28" fillId="0" borderId="0"/>
    <xf numFmtId="175" fontId="28" fillId="0" borderId="0"/>
    <xf numFmtId="0" fontId="28" fillId="0" borderId="0"/>
    <xf numFmtId="0" fontId="94" fillId="0" borderId="0"/>
    <xf numFmtId="0" fontId="28" fillId="0" borderId="0"/>
    <xf numFmtId="174"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26" fillId="0" borderId="0"/>
    <xf numFmtId="174" fontId="94"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1" fillId="0" borderId="0"/>
    <xf numFmtId="174" fontId="28" fillId="0" borderId="0"/>
    <xf numFmtId="175" fontId="28" fillId="0" borderId="0"/>
    <xf numFmtId="0" fontId="28" fillId="0" borderId="0"/>
    <xf numFmtId="171" fontId="2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2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28" fillId="0" borderId="0"/>
    <xf numFmtId="175" fontId="28" fillId="0" borderId="0"/>
    <xf numFmtId="0" fontId="28" fillId="0" borderId="0"/>
    <xf numFmtId="171" fontId="28" fillId="0" borderId="0"/>
    <xf numFmtId="0" fontId="28" fillId="0" borderId="0"/>
    <xf numFmtId="174" fontId="28" fillId="0" borderId="0"/>
    <xf numFmtId="175" fontId="28" fillId="0" borderId="0"/>
    <xf numFmtId="0" fontId="28" fillId="0" borderId="0"/>
    <xf numFmtId="0" fontId="94" fillId="0" borderId="0"/>
    <xf numFmtId="0" fontId="28" fillId="0" borderId="0"/>
    <xf numFmtId="174" fontId="28" fillId="0" borderId="0"/>
    <xf numFmtId="175" fontId="28" fillId="0" borderId="0"/>
    <xf numFmtId="0" fontId="28" fillId="0" borderId="0"/>
    <xf numFmtId="0" fontId="94" fillId="0" borderId="0"/>
    <xf numFmtId="0" fontId="28" fillId="0" borderId="0"/>
    <xf numFmtId="174" fontId="28" fillId="0" borderId="0"/>
    <xf numFmtId="175" fontId="28" fillId="0" borderId="0"/>
    <xf numFmtId="174" fontId="28" fillId="0" borderId="0"/>
    <xf numFmtId="174" fontId="94" fillId="0" borderId="0"/>
    <xf numFmtId="174" fontId="94" fillId="0" borderId="0"/>
    <xf numFmtId="175" fontId="28" fillId="0" borderId="0"/>
    <xf numFmtId="0" fontId="28" fillId="0" borderId="0"/>
    <xf numFmtId="0" fontId="28" fillId="0" borderId="0"/>
    <xf numFmtId="0" fontId="94" fillId="0" borderId="0"/>
    <xf numFmtId="174" fontId="28" fillId="0" borderId="0"/>
    <xf numFmtId="175" fontId="28" fillId="0" borderId="0"/>
    <xf numFmtId="174" fontId="28" fillId="0" borderId="0"/>
    <xf numFmtId="175" fontId="28" fillId="0" borderId="0"/>
    <xf numFmtId="0" fontId="28" fillId="0" borderId="0"/>
    <xf numFmtId="0" fontId="94" fillId="0" borderId="0"/>
    <xf numFmtId="0" fontId="28" fillId="0" borderId="0"/>
    <xf numFmtId="174" fontId="28" fillId="0" borderId="0"/>
    <xf numFmtId="175" fontId="28" fillId="0" borderId="0"/>
    <xf numFmtId="0" fontId="28" fillId="0" borderId="0"/>
    <xf numFmtId="0" fontId="94" fillId="0" borderId="0"/>
    <xf numFmtId="0" fontId="28" fillId="0" borderId="0"/>
    <xf numFmtId="174" fontId="28" fillId="0" borderId="0"/>
    <xf numFmtId="175" fontId="28" fillId="0" borderId="0"/>
    <xf numFmtId="0" fontId="28" fillId="0" borderId="0"/>
    <xf numFmtId="0" fontId="94" fillId="0" borderId="0"/>
    <xf numFmtId="0" fontId="28" fillId="0" borderId="0"/>
    <xf numFmtId="174" fontId="1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1"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4"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94" fillId="0" borderId="0"/>
    <xf numFmtId="174" fontId="94" fillId="0" borderId="0"/>
    <xf numFmtId="174" fontId="94" fillId="0" borderId="0"/>
    <xf numFmtId="0" fontId="94" fillId="0" borderId="0"/>
    <xf numFmtId="171" fontId="94" fillId="0" borderId="0"/>
    <xf numFmtId="0" fontId="94" fillId="0" borderId="0"/>
    <xf numFmtId="171" fontId="94" fillId="0" borderId="0"/>
    <xf numFmtId="0" fontId="94" fillId="0" borderId="0"/>
    <xf numFmtId="174" fontId="94" fillId="0" borderId="0"/>
    <xf numFmtId="0" fontId="94" fillId="0" borderId="0"/>
    <xf numFmtId="171" fontId="94" fillId="0" borderId="0"/>
    <xf numFmtId="174" fontId="148" fillId="0" borderId="0"/>
    <xf numFmtId="174" fontId="94" fillId="0" borderId="0"/>
    <xf numFmtId="171" fontId="11" fillId="0" borderId="0"/>
    <xf numFmtId="174" fontId="11" fillId="0" borderId="0"/>
    <xf numFmtId="0" fontId="148" fillId="0" borderId="0"/>
    <xf numFmtId="0" fontId="148" fillId="0" borderId="0"/>
    <xf numFmtId="0" fontId="148" fillId="0" borderId="0"/>
    <xf numFmtId="175" fontId="148" fillId="0" borderId="0"/>
    <xf numFmtId="175" fontId="148" fillId="0" borderId="0"/>
    <xf numFmtId="171" fontId="148" fillId="0" borderId="0"/>
    <xf numFmtId="171" fontId="148" fillId="0" borderId="0"/>
    <xf numFmtId="171" fontId="11" fillId="0" borderId="0"/>
    <xf numFmtId="174" fontId="11" fillId="0" borderId="0"/>
    <xf numFmtId="175" fontId="11" fillId="0" borderId="0"/>
    <xf numFmtId="0" fontId="11" fillId="0" borderId="0"/>
    <xf numFmtId="174" fontId="11" fillId="0" borderId="0"/>
    <xf numFmtId="0" fontId="11" fillId="0" borderId="0"/>
    <xf numFmtId="174" fontId="11" fillId="0" borderId="0"/>
    <xf numFmtId="175" fontId="11" fillId="0" borderId="0"/>
    <xf numFmtId="0" fontId="11" fillId="0" borderId="0"/>
    <xf numFmtId="171" fontId="11" fillId="0" borderId="0"/>
    <xf numFmtId="0" fontId="11"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1" fillId="0" borderId="0"/>
    <xf numFmtId="174" fontId="94" fillId="0" borderId="0"/>
    <xf numFmtId="174" fontId="94" fillId="0" borderId="0"/>
    <xf numFmtId="174" fontId="94" fillId="0" borderId="0"/>
    <xf numFmtId="174" fontId="94" fillId="0" borderId="0"/>
    <xf numFmtId="174" fontId="11" fillId="0" borderId="0"/>
    <xf numFmtId="0" fontId="286" fillId="0" borderId="0"/>
    <xf numFmtId="175" fontId="11" fillId="0" borderId="0"/>
    <xf numFmtId="0" fontId="11" fillId="0" borderId="0"/>
    <xf numFmtId="171" fontId="11" fillId="0" borderId="0"/>
    <xf numFmtId="0" fontId="11" fillId="0" borderId="0"/>
    <xf numFmtId="174" fontId="11" fillId="0" borderId="0"/>
    <xf numFmtId="174" fontId="16" fillId="0" borderId="0"/>
    <xf numFmtId="171" fontId="148" fillId="0" borderId="0"/>
    <xf numFmtId="171"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1" fontId="148" fillId="0" borderId="0"/>
    <xf numFmtId="171"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48" fillId="0" borderId="0"/>
    <xf numFmtId="171" fontId="11" fillId="0" borderId="0"/>
    <xf numFmtId="174" fontId="28" fillId="0" borderId="0"/>
    <xf numFmtId="175" fontId="28" fillId="0" borderId="0"/>
    <xf numFmtId="0" fontId="28" fillId="0" borderId="0"/>
    <xf numFmtId="0" fontId="94" fillId="0" borderId="0"/>
    <xf numFmtId="0" fontId="28" fillId="0" borderId="0"/>
    <xf numFmtId="174" fontId="28" fillId="0" borderId="0"/>
    <xf numFmtId="175" fontId="28" fillId="0" borderId="0"/>
    <xf numFmtId="0" fontId="2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2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28" fillId="0" borderId="0"/>
    <xf numFmtId="175" fontId="28" fillId="0" borderId="0"/>
    <xf numFmtId="0" fontId="28" fillId="0" borderId="0"/>
    <xf numFmtId="0" fontId="94" fillId="0" borderId="0"/>
    <xf numFmtId="0" fontId="28" fillId="0" borderId="0"/>
    <xf numFmtId="0" fontId="16" fillId="0" borderId="0"/>
    <xf numFmtId="175" fontId="5" fillId="0" borderId="0"/>
    <xf numFmtId="0" fontId="5"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5"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5" fillId="0" borderId="0"/>
    <xf numFmtId="174" fontId="148" fillId="0" borderId="0"/>
    <xf numFmtId="0" fontId="11" fillId="0" borderId="0"/>
    <xf numFmtId="175" fontId="148" fillId="0" borderId="0"/>
    <xf numFmtId="175" fontId="148" fillId="0" borderId="0"/>
    <xf numFmtId="174" fontId="148" fillId="0" borderId="0"/>
    <xf numFmtId="174" fontId="148" fillId="0" borderId="0"/>
    <xf numFmtId="174" fontId="148" fillId="0" borderId="0"/>
    <xf numFmtId="174"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174" fontId="148" fillId="0" borderId="0"/>
    <xf numFmtId="174"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4"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175" fontId="148" fillId="0" borderId="0"/>
    <xf numFmtId="175" fontId="148" fillId="0" borderId="0"/>
    <xf numFmtId="175" fontId="148" fillId="0" borderId="0"/>
    <xf numFmtId="175" fontId="148" fillId="0" borderId="0"/>
    <xf numFmtId="175" fontId="148" fillId="0" borderId="0"/>
    <xf numFmtId="175" fontId="148" fillId="0" borderId="0"/>
    <xf numFmtId="0" fontId="148" fillId="0" borderId="0"/>
    <xf numFmtId="0" fontId="148" fillId="0" borderId="0"/>
    <xf numFmtId="0" fontId="148" fillId="0" borderId="0"/>
    <xf numFmtId="174" fontId="11" fillId="0" borderId="0"/>
    <xf numFmtId="0" fontId="94" fillId="0" borderId="0"/>
    <xf numFmtId="0" fontId="94" fillId="0" borderId="0"/>
    <xf numFmtId="174" fontId="94" fillId="0" borderId="0"/>
    <xf numFmtId="174" fontId="94" fillId="0" borderId="0"/>
    <xf numFmtId="174" fontId="94" fillId="0" borderId="0"/>
    <xf numFmtId="174" fontId="94" fillId="0" borderId="0"/>
    <xf numFmtId="174" fontId="94" fillId="0" borderId="0"/>
    <xf numFmtId="174" fontId="94" fillId="0" borderId="0"/>
    <xf numFmtId="0" fontId="94" fillId="0" borderId="0"/>
    <xf numFmtId="0" fontId="139" fillId="0" borderId="0"/>
    <xf numFmtId="174" fontId="94" fillId="0" borderId="0"/>
    <xf numFmtId="174" fontId="94" fillId="0" borderId="0"/>
    <xf numFmtId="0" fontId="94" fillId="0" borderId="0"/>
    <xf numFmtId="174" fontId="94" fillId="0" borderId="0"/>
    <xf numFmtId="0" fontId="28" fillId="0" borderId="0"/>
    <xf numFmtId="174" fontId="94" fillId="0" borderId="0"/>
    <xf numFmtId="174" fontId="94" fillId="0" borderId="0"/>
    <xf numFmtId="0" fontId="292" fillId="0" borderId="0"/>
    <xf numFmtId="0" fontId="293" fillId="0" borderId="0"/>
    <xf numFmtId="174" fontId="94" fillId="0" borderId="0"/>
    <xf numFmtId="0" fontId="28" fillId="0" borderId="0"/>
    <xf numFmtId="174" fontId="94" fillId="0" borderId="0"/>
    <xf numFmtId="174" fontId="94" fillId="0" borderId="0"/>
    <xf numFmtId="0" fontId="292" fillId="0" borderId="0"/>
    <xf numFmtId="0" fontId="293" fillId="0" borderId="0"/>
    <xf numFmtId="174" fontId="94" fillId="0" borderId="0"/>
    <xf numFmtId="0" fontId="28" fillId="0" borderId="0"/>
    <xf numFmtId="174" fontId="94" fillId="0" borderId="0"/>
    <xf numFmtId="174" fontId="94" fillId="0" borderId="0"/>
    <xf numFmtId="0" fontId="94" fillId="0" borderId="0"/>
    <xf numFmtId="174" fontId="94" fillId="0" borderId="0"/>
    <xf numFmtId="174" fontId="94" fillId="0" borderId="0"/>
    <xf numFmtId="239" fontId="28" fillId="0" borderId="0" applyFill="0" applyBorder="0" applyAlignment="0" applyProtection="0">
      <alignment horizontal="right"/>
    </xf>
    <xf numFmtId="239" fontId="28" fillId="0" borderId="0" applyFill="0" applyBorder="0" applyAlignment="0" applyProtection="0">
      <alignment horizontal="right"/>
    </xf>
    <xf numFmtId="0" fontId="294" fillId="0" borderId="0"/>
    <xf numFmtId="174" fontId="153" fillId="0" borderId="0"/>
    <xf numFmtId="171" fontId="28" fillId="0" borderId="0"/>
    <xf numFmtId="240" fontId="285" fillId="0" borderId="0"/>
    <xf numFmtId="0" fontId="295" fillId="0" borderId="0"/>
    <xf numFmtId="211" fontId="94" fillId="0" borderId="0"/>
    <xf numFmtId="174" fontId="94" fillId="0" borderId="0"/>
    <xf numFmtId="174" fontId="296" fillId="0" borderId="0"/>
    <xf numFmtId="14" fontId="154" fillId="0" borderId="0" applyProtection="0">
      <alignment vertical="center"/>
    </xf>
    <xf numFmtId="0" fontId="167" fillId="0" borderId="16"/>
    <xf numFmtId="174" fontId="94" fillId="0" borderId="0"/>
    <xf numFmtId="174" fontId="94" fillId="0" borderId="0"/>
    <xf numFmtId="171" fontId="155" fillId="27" borderId="8" applyNumberFormat="0" applyFont="0" applyAlignment="0" applyProtection="0"/>
    <xf numFmtId="0" fontId="16"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5" fontId="94" fillId="27" borderId="8" applyNumberFormat="0" applyFont="0" applyAlignment="0" applyProtection="0"/>
    <xf numFmtId="175" fontId="94" fillId="27" borderId="8" applyNumberFormat="0" applyFont="0" applyAlignment="0" applyProtection="0"/>
    <xf numFmtId="175" fontId="94" fillId="27" borderId="8" applyNumberFormat="0" applyFont="0" applyAlignment="0" applyProtection="0"/>
    <xf numFmtId="175" fontId="94" fillId="27" borderId="8" applyNumberFormat="0" applyFont="0" applyAlignment="0" applyProtection="0"/>
    <xf numFmtId="175" fontId="94" fillId="27" borderId="8" applyNumberFormat="0" applyFont="0" applyAlignment="0" applyProtection="0"/>
    <xf numFmtId="175" fontId="94" fillId="27" borderId="8" applyNumberFormat="0" applyFont="0" applyAlignment="0" applyProtection="0"/>
    <xf numFmtId="175" fontId="94" fillId="27" borderId="8" applyNumberFormat="0" applyFont="0" applyAlignment="0" applyProtection="0"/>
    <xf numFmtId="175" fontId="94" fillId="27" borderId="8" applyNumberFormat="0" applyFont="0" applyAlignment="0" applyProtection="0"/>
    <xf numFmtId="175"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0" fontId="94" fillId="27" borderId="8" applyNumberFormat="0" applyFont="0" applyAlignment="0" applyProtection="0"/>
    <xf numFmtId="0"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174" fontId="94"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175"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291"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48" fillId="54" borderId="141" applyNumberFormat="0" applyFont="0" applyAlignment="0" applyProtection="0"/>
    <xf numFmtId="0" fontId="148" fillId="54" borderId="141" applyNumberFormat="0" applyFont="0" applyAlignment="0" applyProtection="0"/>
    <xf numFmtId="0" fontId="148" fillId="54" borderId="141" applyNumberFormat="0" applyFont="0" applyAlignment="0" applyProtection="0"/>
    <xf numFmtId="0" fontId="148" fillId="54" borderId="141"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174" fontId="297" fillId="0" borderId="18"/>
    <xf numFmtId="171" fontId="297" fillId="0" borderId="18"/>
    <xf numFmtId="174" fontId="297" fillId="0" borderId="18"/>
    <xf numFmtId="174" fontId="297" fillId="0" borderId="18"/>
    <xf numFmtId="174" fontId="297" fillId="0" borderId="18"/>
    <xf numFmtId="175" fontId="297" fillId="0" borderId="18"/>
    <xf numFmtId="175" fontId="297" fillId="0" borderId="18"/>
    <xf numFmtId="175" fontId="297" fillId="0" borderId="18"/>
    <xf numFmtId="174" fontId="297" fillId="0" borderId="18"/>
    <xf numFmtId="175" fontId="297" fillId="0" borderId="18"/>
    <xf numFmtId="175" fontId="297" fillId="0" borderId="18"/>
    <xf numFmtId="174" fontId="297" fillId="0" borderId="18"/>
    <xf numFmtId="174" fontId="297" fillId="0" borderId="18"/>
    <xf numFmtId="174" fontId="297" fillId="0" borderId="18"/>
    <xf numFmtId="0" fontId="297" fillId="0" borderId="18"/>
    <xf numFmtId="174" fontId="297" fillId="0" borderId="18"/>
    <xf numFmtId="0" fontId="297" fillId="0" borderId="18"/>
    <xf numFmtId="0" fontId="297" fillId="0" borderId="18"/>
    <xf numFmtId="174" fontId="297" fillId="0" borderId="18"/>
    <xf numFmtId="174" fontId="297" fillId="0" borderId="18"/>
    <xf numFmtId="171" fontId="297" fillId="0" borderId="18"/>
    <xf numFmtId="171" fontId="297" fillId="0" borderId="18"/>
    <xf numFmtId="171" fontId="297" fillId="0" borderId="18"/>
    <xf numFmtId="171" fontId="297" fillId="0" borderId="18"/>
    <xf numFmtId="171" fontId="297" fillId="0" borderId="18"/>
    <xf numFmtId="171" fontId="297" fillId="0" borderId="18"/>
    <xf numFmtId="171" fontId="297" fillId="0" borderId="18"/>
    <xf numFmtId="171" fontId="297" fillId="0" borderId="18"/>
    <xf numFmtId="0" fontId="297" fillId="0" borderId="18"/>
    <xf numFmtId="0" fontId="297" fillId="0" borderId="18"/>
    <xf numFmtId="0" fontId="297" fillId="0" borderId="18"/>
    <xf numFmtId="0" fontId="297" fillId="0" borderId="18"/>
    <xf numFmtId="0" fontId="297" fillId="0" borderId="18"/>
    <xf numFmtId="0" fontId="297" fillId="0" borderId="18"/>
    <xf numFmtId="0" fontId="297" fillId="0" borderId="18"/>
    <xf numFmtId="0" fontId="297" fillId="0" borderId="18"/>
    <xf numFmtId="171" fontId="297" fillId="0" borderId="18"/>
    <xf numFmtId="171" fontId="297" fillId="0" borderId="18"/>
    <xf numFmtId="171" fontId="297" fillId="0" borderId="18"/>
    <xf numFmtId="0" fontId="297" fillId="0" borderId="18"/>
    <xf numFmtId="0" fontId="297" fillId="0" borderId="18"/>
    <xf numFmtId="0" fontId="297" fillId="0" borderId="18"/>
    <xf numFmtId="0" fontId="297" fillId="0" borderId="18"/>
    <xf numFmtId="0" fontId="297" fillId="0" borderId="18"/>
    <xf numFmtId="0" fontId="297" fillId="0" borderId="18"/>
    <xf numFmtId="171" fontId="297" fillId="0" borderId="18"/>
    <xf numFmtId="171" fontId="297" fillId="0" borderId="18"/>
    <xf numFmtId="171" fontId="297" fillId="0" borderId="18"/>
    <xf numFmtId="175" fontId="297" fillId="0" borderId="18"/>
    <xf numFmtId="175" fontId="297" fillId="0" borderId="18"/>
    <xf numFmtId="175" fontId="297" fillId="0" borderId="18"/>
    <xf numFmtId="171" fontId="297" fillId="0" borderId="18"/>
    <xf numFmtId="175" fontId="297" fillId="0" borderId="18"/>
    <xf numFmtId="175" fontId="297" fillId="0" borderId="18"/>
    <xf numFmtId="171" fontId="297" fillId="0" borderId="18"/>
    <xf numFmtId="174" fontId="297" fillId="0" borderId="18"/>
    <xf numFmtId="174" fontId="297" fillId="0" borderId="18"/>
    <xf numFmtId="174" fontId="297" fillId="0" borderId="18"/>
    <xf numFmtId="174" fontId="297" fillId="0" borderId="18"/>
    <xf numFmtId="174" fontId="297" fillId="0" borderId="18"/>
    <xf numFmtId="174" fontId="297" fillId="0" borderId="18"/>
    <xf numFmtId="174" fontId="297" fillId="0" borderId="18"/>
    <xf numFmtId="174" fontId="297" fillId="0" borderId="18"/>
    <xf numFmtId="174" fontId="297" fillId="0" borderId="18"/>
    <xf numFmtId="174" fontId="297" fillId="0" borderId="18"/>
    <xf numFmtId="174" fontId="297" fillId="0" borderId="18"/>
    <xf numFmtId="171" fontId="297" fillId="0" borderId="18"/>
    <xf numFmtId="171" fontId="297" fillId="0" borderId="18"/>
    <xf numFmtId="4" fontId="157" fillId="0" borderId="0" applyFont="0" applyFill="0" applyBorder="0" applyAlignment="0" applyProtection="0"/>
    <xf numFmtId="4" fontId="28" fillId="0" borderId="0" applyFont="0" applyFill="0" applyBorder="0" applyAlignment="0" applyProtection="0">
      <alignment horizontal="left"/>
    </xf>
    <xf numFmtId="4" fontId="28" fillId="0" borderId="0" applyFont="0" applyFill="0" applyBorder="0" applyAlignment="0" applyProtection="0">
      <alignment horizontal="left"/>
    </xf>
    <xf numFmtId="49" fontId="298" fillId="0" borderId="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5"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174"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0" fontId="299" fillId="24" borderId="2" applyNumberFormat="0" applyAlignment="0" applyProtection="0"/>
    <xf numFmtId="169" fontId="300" fillId="0" borderId="0" applyFont="0" applyFill="0" applyBorder="0" applyAlignment="0" applyProtection="0"/>
    <xf numFmtId="241" fontId="285" fillId="0" borderId="0" applyFill="0" applyBorder="0" applyProtection="0">
      <alignment horizontal="right"/>
    </xf>
    <xf numFmtId="241" fontId="285" fillId="0" borderId="0" applyFill="0" applyBorder="0" applyProtection="0">
      <alignment horizontal="right"/>
    </xf>
    <xf numFmtId="49" fontId="161" fillId="0" borderId="0"/>
    <xf numFmtId="171" fontId="301" fillId="67" borderId="9" applyNumberFormat="0" applyAlignment="0" applyProtection="0"/>
    <xf numFmtId="0" fontId="301" fillId="24" borderId="9" applyNumberFormat="0" applyAlignment="0" applyProtection="0"/>
    <xf numFmtId="174" fontId="29" fillId="24" borderId="9" applyNumberFormat="0" applyAlignment="0" applyProtection="0"/>
    <xf numFmtId="174" fontId="29"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29"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4" fontId="301" fillId="24" borderId="9" applyNumberFormat="0" applyAlignment="0" applyProtection="0"/>
    <xf numFmtId="174" fontId="29" fillId="24" borderId="9" applyNumberFormat="0" applyAlignment="0" applyProtection="0"/>
    <xf numFmtId="174"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29" fillId="24" borderId="9" applyNumberFormat="0" applyAlignment="0" applyProtection="0"/>
    <xf numFmtId="174" fontId="29" fillId="24" borderId="9" applyNumberFormat="0" applyAlignment="0" applyProtection="0"/>
    <xf numFmtId="174"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29" fillId="24" borderId="9" applyNumberFormat="0" applyAlignment="0" applyProtection="0"/>
    <xf numFmtId="174" fontId="29" fillId="24" borderId="9" applyNumberFormat="0" applyAlignment="0" applyProtection="0"/>
    <xf numFmtId="174" fontId="29" fillId="24" borderId="9" applyNumberFormat="0" applyAlignment="0" applyProtection="0"/>
    <xf numFmtId="174" fontId="29" fillId="24" borderId="9" applyNumberFormat="0" applyAlignment="0" applyProtection="0"/>
    <xf numFmtId="174" fontId="29" fillId="24" borderId="9" applyNumberFormat="0" applyAlignment="0" applyProtection="0"/>
    <xf numFmtId="174" fontId="29" fillId="24" borderId="9" applyNumberFormat="0" applyAlignment="0" applyProtection="0"/>
    <xf numFmtId="0" fontId="301" fillId="24" borderId="9" applyNumberFormat="0" applyAlignment="0" applyProtection="0"/>
    <xf numFmtId="174" fontId="29" fillId="24" borderId="9" applyNumberFormat="0" applyAlignment="0" applyProtection="0"/>
    <xf numFmtId="174"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29" fillId="24" borderId="9" applyNumberFormat="0" applyAlignment="0" applyProtection="0"/>
    <xf numFmtId="175" fontId="29" fillId="24" borderId="9" applyNumberFormat="0" applyAlignment="0" applyProtection="0"/>
    <xf numFmtId="175" fontId="29"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29"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29" fillId="24" borderId="9" applyNumberFormat="0" applyAlignment="0" applyProtection="0"/>
    <xf numFmtId="175" fontId="29"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301" fillId="24" borderId="9" applyNumberFormat="0" applyAlignment="0" applyProtection="0"/>
    <xf numFmtId="175" fontId="29" fillId="24" borderId="9" applyNumberFormat="0" applyAlignment="0" applyProtection="0"/>
    <xf numFmtId="0"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29" fillId="24" borderId="9" applyNumberFormat="0" applyAlignment="0" applyProtection="0"/>
    <xf numFmtId="0"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29"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174" fontId="153" fillId="0" borderId="0" applyFont="0" applyFill="0" applyBorder="0" applyAlignment="0" applyProtection="0"/>
    <xf numFmtId="174" fontId="153" fillId="0" borderId="0" applyFont="0" applyFill="0" applyBorder="0" applyAlignment="0" applyProtection="0"/>
    <xf numFmtId="0" fontId="282" fillId="0" borderId="0"/>
    <xf numFmtId="242" fontId="153" fillId="0" borderId="0" applyFont="0" applyFill="0" applyBorder="0" applyAlignment="0" applyProtection="0"/>
    <xf numFmtId="243" fontId="153" fillId="0" borderId="0" applyFont="0" applyFill="0" applyBorder="0" applyAlignment="0" applyProtection="0"/>
    <xf numFmtId="174" fontId="156" fillId="0" borderId="0"/>
    <xf numFmtId="174" fontId="156" fillId="0" borderId="0"/>
    <xf numFmtId="175" fontId="156" fillId="0" borderId="0"/>
    <xf numFmtId="0" fontId="156" fillId="0" borderId="0"/>
    <xf numFmtId="171" fontId="156" fillId="0" borderId="0"/>
    <xf numFmtId="0" fontId="156" fillId="0" borderId="0"/>
    <xf numFmtId="175" fontId="156" fillId="0" borderId="0"/>
    <xf numFmtId="0" fontId="156" fillId="0" borderId="0"/>
    <xf numFmtId="174" fontId="156" fillId="0" borderId="0"/>
    <xf numFmtId="0" fontId="156" fillId="0" borderId="0"/>
    <xf numFmtId="171" fontId="156" fillId="0" borderId="0"/>
    <xf numFmtId="10" fontId="94" fillId="0" borderId="0" applyFont="0" applyFill="0" applyBorder="0" applyAlignment="0" applyProtection="0"/>
    <xf numFmtId="10" fontId="94" fillId="0" borderId="0" applyFont="0" applyFill="0" applyBorder="0" applyAlignment="0" applyProtection="0"/>
    <xf numFmtId="10" fontId="94" fillId="0" borderId="0" applyFont="0" applyFill="0" applyBorder="0" applyAlignment="0" applyProtection="0"/>
    <xf numFmtId="10"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4" fillId="0" borderId="0" applyFont="0" applyFill="0" applyBorder="0" applyAlignment="0" applyProtection="0"/>
    <xf numFmtId="9" fontId="148" fillId="0" borderId="0" applyFont="0" applyFill="0" applyBorder="0" applyAlignment="0" applyProtection="0"/>
    <xf numFmtId="9" fontId="94" fillId="0" borderId="0" applyFont="0" applyFill="0" applyBorder="0" applyAlignment="0" applyProtection="0"/>
    <xf numFmtId="9" fontId="16"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302"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6"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4"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6"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27"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48" fillId="0" borderId="0" applyFont="0" applyFill="0" applyBorder="0" applyAlignment="0" applyProtection="0"/>
    <xf numFmtId="9" fontId="94" fillId="0" borderId="0" applyFont="0" applyFill="0" applyBorder="0" applyAlignment="0" applyProtection="0"/>
    <xf numFmtId="9" fontId="148"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28" fillId="0" borderId="0" applyFont="0" applyFill="0" applyBorder="0" applyAlignment="0" applyProtection="0"/>
    <xf numFmtId="9" fontId="148" fillId="0" borderId="0" applyFont="0" applyFill="0" applyBorder="0" applyAlignment="0" applyProtection="0"/>
    <xf numFmtId="9" fontId="94" fillId="0" borderId="0" applyFont="0" applyFill="0" applyBorder="0" applyAlignment="0" applyProtection="0"/>
    <xf numFmtId="9" fontId="148" fillId="0" borderId="0" applyFont="0" applyFill="0" applyBorder="0" applyAlignment="0" applyProtection="0"/>
    <xf numFmtId="9" fontId="94" fillId="0" borderId="0" applyFont="0" applyFill="0" applyBorder="0" applyAlignment="0" applyProtection="0"/>
    <xf numFmtId="9" fontId="148" fillId="0" borderId="0" applyFont="0" applyFill="0" applyBorder="0" applyAlignment="0" applyProtection="0"/>
    <xf numFmtId="9" fontId="94" fillId="0" borderId="0" applyFont="0" applyFill="0" applyBorder="0" applyAlignment="0" applyProtection="0"/>
    <xf numFmtId="9" fontId="148" fillId="0" borderId="0" applyFont="0" applyFill="0" applyBorder="0" applyAlignment="0" applyProtection="0"/>
    <xf numFmtId="9" fontId="94" fillId="0" borderId="0" applyFont="0" applyFill="0" applyBorder="0" applyAlignment="0" applyProtection="0"/>
    <xf numFmtId="9" fontId="27" fillId="0" borderId="0" applyFont="0" applyFill="0" applyBorder="0" applyAlignment="0" applyProtection="0"/>
    <xf numFmtId="9" fontId="94" fillId="0" borderId="0" applyFont="0" applyFill="0" applyBorder="0" applyAlignment="0" applyProtection="0"/>
    <xf numFmtId="9" fontId="148"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244" fontId="28" fillId="0" borderId="0" applyFont="0" applyFill="0" applyBorder="0" applyAlignment="0" applyProtection="0"/>
    <xf numFmtId="244" fontId="28" fillId="0" borderId="0" applyFont="0" applyFill="0" applyBorder="0" applyAlignment="0" applyProtection="0"/>
    <xf numFmtId="245" fontId="159" fillId="0" borderId="0" applyFont="0" applyFill="0" applyBorder="0" applyAlignment="0" applyProtection="0"/>
    <xf numFmtId="246" fontId="159" fillId="0" borderId="0" applyFont="0" applyFill="0" applyBorder="0" applyAlignment="0" applyProtection="0"/>
    <xf numFmtId="244" fontId="28" fillId="0" borderId="0" applyFont="0" applyFill="0" applyBorder="0" applyAlignment="0" applyProtection="0"/>
    <xf numFmtId="247" fontId="178" fillId="0" borderId="0">
      <protection locked="0"/>
    </xf>
    <xf numFmtId="2" fontId="182" fillId="0" borderId="0" applyFont="0" applyFill="0" applyBorder="0" applyAlignment="0" applyProtection="0"/>
    <xf numFmtId="3" fontId="285" fillId="0" borderId="0" applyFont="0" applyFill="0" applyBorder="0" applyAlignment="0" applyProtection="0"/>
    <xf numFmtId="248" fontId="178" fillId="0" borderId="0">
      <protection locked="0"/>
    </xf>
    <xf numFmtId="249" fontId="94" fillId="0" borderId="0" applyFont="0" applyFill="0" applyBorder="0" applyAlignment="0" applyProtection="0"/>
    <xf numFmtId="247" fontId="178" fillId="0" borderId="0">
      <protection locked="0"/>
    </xf>
    <xf numFmtId="250" fontId="28" fillId="0" borderId="0" applyFill="0" applyBorder="0" applyAlignment="0">
      <alignment horizontal="centerContinuous"/>
    </xf>
    <xf numFmtId="250" fontId="28" fillId="0" borderId="0" applyFill="0" applyBorder="0" applyAlignment="0">
      <alignment horizontal="centerContinuous"/>
    </xf>
    <xf numFmtId="201" fontId="303" fillId="0" borderId="0"/>
    <xf numFmtId="9" fontId="94" fillId="0" borderId="0" applyFont="0" applyFill="0" applyProtection="0"/>
    <xf numFmtId="0" fontId="153" fillId="0" borderId="0" applyNumberFormat="0" applyFont="0" applyFill="0" applyBorder="0" applyAlignment="0" applyProtection="0">
      <alignment horizontal="left"/>
    </xf>
    <xf numFmtId="15" fontId="153" fillId="0" borderId="0" applyFont="0" applyFill="0" applyBorder="0" applyAlignment="0" applyProtection="0"/>
    <xf numFmtId="4" fontId="153" fillId="0" borderId="0" applyFont="0" applyFill="0" applyBorder="0" applyAlignment="0" applyProtection="0"/>
    <xf numFmtId="251" fontId="287" fillId="0" borderId="0">
      <alignment horizontal="right"/>
    </xf>
    <xf numFmtId="174" fontId="287" fillId="0" borderId="0">
      <alignment horizontal="left"/>
    </xf>
    <xf numFmtId="174" fontId="287" fillId="0" borderId="0">
      <alignment horizontal="left"/>
    </xf>
    <xf numFmtId="171" fontId="287" fillId="0" borderId="0">
      <alignment horizontal="left"/>
    </xf>
    <xf numFmtId="174" fontId="287" fillId="0" borderId="0">
      <alignment horizontal="left"/>
    </xf>
    <xf numFmtId="174" fontId="287" fillId="0" borderId="0">
      <alignment horizontal="left"/>
    </xf>
    <xf numFmtId="175" fontId="287" fillId="0" borderId="0">
      <alignment horizontal="left"/>
    </xf>
    <xf numFmtId="0" fontId="287" fillId="0" borderId="0">
      <alignment horizontal="left"/>
    </xf>
    <xf numFmtId="171" fontId="287" fillId="0" borderId="0">
      <alignment horizontal="left"/>
    </xf>
    <xf numFmtId="0" fontId="287" fillId="0" borderId="0">
      <alignment horizontal="left"/>
    </xf>
    <xf numFmtId="175" fontId="287" fillId="0" borderId="0">
      <alignment horizontal="left"/>
    </xf>
    <xf numFmtId="0" fontId="287" fillId="0" borderId="0">
      <alignment horizontal="left"/>
    </xf>
    <xf numFmtId="171" fontId="287" fillId="0" borderId="0">
      <alignment horizontal="left"/>
    </xf>
    <xf numFmtId="0" fontId="287" fillId="0" borderId="0">
      <alignment horizontal="left"/>
    </xf>
    <xf numFmtId="174" fontId="287" fillId="0" borderId="0">
      <alignment horizontal="left"/>
    </xf>
    <xf numFmtId="174" fontId="287" fillId="0" borderId="0">
      <alignment horizontal="left"/>
    </xf>
    <xf numFmtId="175" fontId="287" fillId="0" borderId="0">
      <alignment horizontal="left"/>
    </xf>
    <xf numFmtId="0" fontId="287" fillId="0" borderId="0">
      <alignment horizontal="left"/>
    </xf>
    <xf numFmtId="174" fontId="287" fillId="0" borderId="0">
      <alignment horizontal="left"/>
    </xf>
    <xf numFmtId="0" fontId="287" fillId="0" borderId="0">
      <alignment horizontal="left"/>
    </xf>
    <xf numFmtId="175" fontId="287" fillId="0" borderId="0">
      <alignment horizontal="left"/>
    </xf>
    <xf numFmtId="0" fontId="287" fillId="0" borderId="0">
      <alignment horizontal="left"/>
    </xf>
    <xf numFmtId="174" fontId="287" fillId="0" borderId="0">
      <alignment horizontal="left"/>
    </xf>
    <xf numFmtId="174" fontId="287" fillId="0" borderId="0">
      <alignment horizontal="left"/>
    </xf>
    <xf numFmtId="0" fontId="287" fillId="0" borderId="0">
      <alignment horizontal="left"/>
    </xf>
    <xf numFmtId="174" fontId="287" fillId="0" borderId="0">
      <alignment horizontal="left"/>
    </xf>
    <xf numFmtId="174" fontId="287" fillId="0" borderId="0">
      <alignment horizontal="left"/>
    </xf>
    <xf numFmtId="174" fontId="304" fillId="0" borderId="0"/>
    <xf numFmtId="174" fontId="304" fillId="0" borderId="0"/>
    <xf numFmtId="175" fontId="304" fillId="0" borderId="0"/>
    <xf numFmtId="0" fontId="304" fillId="0" borderId="0"/>
    <xf numFmtId="171" fontId="304" fillId="0" borderId="0"/>
    <xf numFmtId="0" fontId="304" fillId="0" borderId="0"/>
    <xf numFmtId="175" fontId="304" fillId="0" borderId="0"/>
    <xf numFmtId="0" fontId="304" fillId="0" borderId="0"/>
    <xf numFmtId="174" fontId="304" fillId="0" borderId="0"/>
    <xf numFmtId="0" fontId="304" fillId="0" borderId="0"/>
    <xf numFmtId="171" fontId="304" fillId="0" borderId="0"/>
    <xf numFmtId="252" fontId="305" fillId="0" borderId="0"/>
    <xf numFmtId="252" fontId="287" fillId="0" borderId="0"/>
    <xf numFmtId="252" fontId="287" fillId="0" borderId="0"/>
    <xf numFmtId="252" fontId="287" fillId="0" borderId="0"/>
    <xf numFmtId="174" fontId="287" fillId="0" borderId="123">
      <alignment horizontal="left"/>
    </xf>
    <xf numFmtId="174" fontId="287" fillId="0" borderId="123">
      <alignment horizontal="left"/>
    </xf>
    <xf numFmtId="171" fontId="287" fillId="0" borderId="123">
      <alignment horizontal="left"/>
    </xf>
    <xf numFmtId="174" fontId="287" fillId="0" borderId="123">
      <alignment horizontal="left"/>
    </xf>
    <xf numFmtId="174" fontId="287" fillId="0" borderId="123">
      <alignment horizontal="left"/>
    </xf>
    <xf numFmtId="175" fontId="287" fillId="0" borderId="123">
      <alignment horizontal="left"/>
    </xf>
    <xf numFmtId="0" fontId="287" fillId="0" borderId="123">
      <alignment horizontal="left"/>
    </xf>
    <xf numFmtId="171" fontId="287" fillId="0" borderId="123">
      <alignment horizontal="left"/>
    </xf>
    <xf numFmtId="0" fontId="287" fillId="0" borderId="123">
      <alignment horizontal="left"/>
    </xf>
    <xf numFmtId="175" fontId="287" fillId="0" borderId="123">
      <alignment horizontal="left"/>
    </xf>
    <xf numFmtId="0" fontId="287" fillId="0" borderId="123">
      <alignment horizontal="left"/>
    </xf>
    <xf numFmtId="171" fontId="287" fillId="0" borderId="123">
      <alignment horizontal="left"/>
    </xf>
    <xf numFmtId="0" fontId="287" fillId="0" borderId="123">
      <alignment horizontal="left"/>
    </xf>
    <xf numFmtId="174" fontId="287" fillId="0" borderId="123">
      <alignment horizontal="left"/>
    </xf>
    <xf numFmtId="174" fontId="287" fillId="0" borderId="123">
      <alignment horizontal="left"/>
    </xf>
    <xf numFmtId="175" fontId="287" fillId="0" borderId="123">
      <alignment horizontal="left"/>
    </xf>
    <xf numFmtId="0" fontId="287" fillId="0" borderId="123">
      <alignment horizontal="left"/>
    </xf>
    <xf numFmtId="174" fontId="287" fillId="0" borderId="123">
      <alignment horizontal="left"/>
    </xf>
    <xf numFmtId="0" fontId="287" fillId="0" borderId="123">
      <alignment horizontal="left"/>
    </xf>
    <xf numFmtId="175" fontId="287" fillId="0" borderId="123">
      <alignment horizontal="left"/>
    </xf>
    <xf numFmtId="0" fontId="287" fillId="0" borderId="123">
      <alignment horizontal="left"/>
    </xf>
    <xf numFmtId="174" fontId="287" fillId="0" borderId="123">
      <alignment horizontal="left"/>
    </xf>
    <xf numFmtId="174" fontId="287" fillId="0" borderId="123">
      <alignment horizontal="left"/>
    </xf>
    <xf numFmtId="0" fontId="287" fillId="0" borderId="123">
      <alignment horizontal="left"/>
    </xf>
    <xf numFmtId="174" fontId="287" fillId="0" borderId="123">
      <alignment horizontal="left"/>
    </xf>
    <xf numFmtId="174" fontId="287" fillId="0" borderId="123">
      <alignment horizontal="left"/>
    </xf>
    <xf numFmtId="174" fontId="221" fillId="0" borderId="0">
      <alignment horizontal="left"/>
    </xf>
    <xf numFmtId="174" fontId="221" fillId="0" borderId="0">
      <alignment horizontal="left"/>
    </xf>
    <xf numFmtId="175" fontId="221" fillId="0" borderId="0">
      <alignment horizontal="left"/>
    </xf>
    <xf numFmtId="0" fontId="221" fillId="0" borderId="0">
      <alignment horizontal="left"/>
    </xf>
    <xf numFmtId="171" fontId="221" fillId="0" borderId="0">
      <alignment horizontal="left"/>
    </xf>
    <xf numFmtId="0" fontId="221" fillId="0" borderId="0">
      <alignment horizontal="left"/>
    </xf>
    <xf numFmtId="175" fontId="221" fillId="0" borderId="0">
      <alignment horizontal="left"/>
    </xf>
    <xf numFmtId="0" fontId="221" fillId="0" borderId="0">
      <alignment horizontal="left"/>
    </xf>
    <xf numFmtId="174" fontId="221" fillId="0" borderId="0">
      <alignment horizontal="left"/>
    </xf>
    <xf numFmtId="0" fontId="221" fillId="0" borderId="0">
      <alignment horizontal="left"/>
    </xf>
    <xf numFmtId="171" fontId="221" fillId="0" borderId="0">
      <alignment horizontal="left"/>
    </xf>
    <xf numFmtId="174" fontId="287" fillId="0" borderId="47">
      <alignment horizontal="right"/>
    </xf>
    <xf numFmtId="174" fontId="287" fillId="0" borderId="47">
      <alignment horizontal="right"/>
    </xf>
    <xf numFmtId="171" fontId="287" fillId="0" borderId="47">
      <alignment horizontal="right"/>
    </xf>
    <xf numFmtId="174" fontId="287" fillId="0" borderId="47">
      <alignment horizontal="right"/>
    </xf>
    <xf numFmtId="174" fontId="287" fillId="0" borderId="47">
      <alignment horizontal="right"/>
    </xf>
    <xf numFmtId="175" fontId="287" fillId="0" borderId="47">
      <alignment horizontal="right"/>
    </xf>
    <xf numFmtId="0" fontId="287" fillId="0" borderId="47">
      <alignment horizontal="right"/>
    </xf>
    <xf numFmtId="171" fontId="287" fillId="0" borderId="47">
      <alignment horizontal="right"/>
    </xf>
    <xf numFmtId="0" fontId="287" fillId="0" borderId="47">
      <alignment horizontal="right"/>
    </xf>
    <xf numFmtId="175" fontId="287" fillId="0" borderId="47">
      <alignment horizontal="right"/>
    </xf>
    <xf numFmtId="0" fontId="287" fillId="0" borderId="47">
      <alignment horizontal="right"/>
    </xf>
    <xf numFmtId="171" fontId="287" fillId="0" borderId="47">
      <alignment horizontal="right"/>
    </xf>
    <xf numFmtId="0" fontId="287" fillId="0" borderId="47">
      <alignment horizontal="right"/>
    </xf>
    <xf numFmtId="174" fontId="287" fillId="0" borderId="47">
      <alignment horizontal="right"/>
    </xf>
    <xf numFmtId="174" fontId="287" fillId="0" borderId="47">
      <alignment horizontal="right"/>
    </xf>
    <xf numFmtId="175" fontId="287" fillId="0" borderId="47">
      <alignment horizontal="right"/>
    </xf>
    <xf numFmtId="0" fontId="287" fillId="0" borderId="47">
      <alignment horizontal="right"/>
    </xf>
    <xf numFmtId="174" fontId="287" fillId="0" borderId="47">
      <alignment horizontal="right"/>
    </xf>
    <xf numFmtId="0" fontId="287" fillId="0" borderId="47">
      <alignment horizontal="right"/>
    </xf>
    <xf numFmtId="175" fontId="287" fillId="0" borderId="47">
      <alignment horizontal="right"/>
    </xf>
    <xf numFmtId="0" fontId="287" fillId="0" borderId="47">
      <alignment horizontal="right"/>
    </xf>
    <xf numFmtId="174" fontId="287" fillId="0" borderId="47">
      <alignment horizontal="right"/>
    </xf>
    <xf numFmtId="174" fontId="287" fillId="0" borderId="47">
      <alignment horizontal="right"/>
    </xf>
    <xf numFmtId="0" fontId="287" fillId="0" borderId="47">
      <alignment horizontal="right"/>
    </xf>
    <xf numFmtId="174" fontId="287" fillId="0" borderId="47">
      <alignment horizontal="right"/>
    </xf>
    <xf numFmtId="174" fontId="287" fillId="0" borderId="47">
      <alignment horizontal="right"/>
    </xf>
    <xf numFmtId="253" fontId="304" fillId="0" borderId="158" applyNumberFormat="0" applyAlignment="0">
      <alignment horizontal="left"/>
    </xf>
    <xf numFmtId="253" fontId="304" fillId="0" borderId="159">
      <alignment horizontal="right"/>
    </xf>
    <xf numFmtId="174" fontId="176" fillId="0" borderId="0"/>
    <xf numFmtId="174" fontId="176" fillId="0" borderId="0"/>
    <xf numFmtId="175" fontId="176" fillId="0" borderId="0"/>
    <xf numFmtId="0" fontId="176" fillId="0" borderId="0"/>
    <xf numFmtId="171" fontId="176" fillId="0" borderId="0"/>
    <xf numFmtId="0" fontId="176" fillId="0" borderId="0"/>
    <xf numFmtId="175" fontId="176" fillId="0" borderId="0"/>
    <xf numFmtId="0" fontId="176" fillId="0" borderId="0"/>
    <xf numFmtId="174" fontId="176" fillId="0" borderId="0"/>
    <xf numFmtId="0" fontId="176" fillId="0" borderId="0"/>
    <xf numFmtId="171" fontId="176" fillId="0" borderId="0"/>
    <xf numFmtId="254" fontId="287" fillId="0" borderId="0">
      <alignment horizontal="right"/>
    </xf>
    <xf numFmtId="254" fontId="287" fillId="0" borderId="0">
      <alignment horizontal="right"/>
    </xf>
    <xf numFmtId="254" fontId="287" fillId="0" borderId="0">
      <alignment horizontal="right"/>
    </xf>
    <xf numFmtId="251" fontId="287" fillId="0" borderId="0"/>
    <xf numFmtId="251" fontId="287" fillId="0" borderId="0"/>
    <xf numFmtId="251" fontId="287" fillId="0" borderId="0"/>
    <xf numFmtId="1" fontId="287" fillId="0" borderId="0">
      <alignment horizontal="right"/>
    </xf>
    <xf numFmtId="1" fontId="287" fillId="0" borderId="0">
      <alignment horizontal="right"/>
    </xf>
    <xf numFmtId="1" fontId="287" fillId="0" borderId="0">
      <alignment horizontal="right"/>
    </xf>
    <xf numFmtId="211" fontId="287" fillId="0" borderId="0">
      <alignment horizontal="right"/>
    </xf>
    <xf numFmtId="211" fontId="287" fillId="0" borderId="0">
      <alignment horizontal="right"/>
    </xf>
    <xf numFmtId="211" fontId="287" fillId="0" borderId="0">
      <alignment horizontal="right"/>
    </xf>
    <xf numFmtId="2" fontId="287" fillId="0" borderId="0">
      <alignment horizontal="right"/>
    </xf>
    <xf numFmtId="2" fontId="287" fillId="0" borderId="0">
      <alignment horizontal="right"/>
    </xf>
    <xf numFmtId="2" fontId="287" fillId="0" borderId="0">
      <alignment horizontal="right"/>
    </xf>
    <xf numFmtId="255" fontId="287" fillId="0" borderId="0">
      <alignment horizontal="right"/>
    </xf>
    <xf numFmtId="255" fontId="287" fillId="0" borderId="0">
      <alignment horizontal="right"/>
    </xf>
    <xf numFmtId="255" fontId="287" fillId="0" borderId="0">
      <alignment horizontal="right"/>
    </xf>
    <xf numFmtId="174" fontId="306" fillId="0" borderId="0">
      <alignment horizontal="centerContinuous" wrapText="1"/>
    </xf>
    <xf numFmtId="174" fontId="306" fillId="0" borderId="0">
      <alignment horizontal="centerContinuous" wrapText="1"/>
    </xf>
    <xf numFmtId="175" fontId="306" fillId="0" borderId="0">
      <alignment horizontal="centerContinuous" wrapText="1"/>
    </xf>
    <xf numFmtId="0" fontId="306" fillId="0" borderId="0">
      <alignment horizontal="centerContinuous" wrapText="1"/>
    </xf>
    <xf numFmtId="171" fontId="306" fillId="0" borderId="0">
      <alignment horizontal="centerContinuous" wrapText="1"/>
    </xf>
    <xf numFmtId="0" fontId="306" fillId="0" borderId="0">
      <alignment horizontal="centerContinuous" wrapText="1"/>
    </xf>
    <xf numFmtId="175" fontId="306" fillId="0" borderId="0">
      <alignment horizontal="centerContinuous" wrapText="1"/>
    </xf>
    <xf numFmtId="0" fontId="306" fillId="0" borderId="0">
      <alignment horizontal="centerContinuous" wrapText="1"/>
    </xf>
    <xf numFmtId="174" fontId="306" fillId="0" borderId="0">
      <alignment horizontal="centerContinuous" wrapText="1"/>
    </xf>
    <xf numFmtId="0" fontId="306" fillId="0" borderId="0">
      <alignment horizontal="centerContinuous" wrapText="1"/>
    </xf>
    <xf numFmtId="171" fontId="306" fillId="0" borderId="0">
      <alignment horizontal="centerContinuous" wrapText="1"/>
    </xf>
    <xf numFmtId="256" fontId="307" fillId="0" borderId="0">
      <alignment horizontal="left"/>
    </xf>
    <xf numFmtId="174" fontId="308" fillId="0" borderId="0">
      <alignment horizontal="left"/>
    </xf>
    <xf numFmtId="174" fontId="308" fillId="0" borderId="0">
      <alignment horizontal="left"/>
    </xf>
    <xf numFmtId="175" fontId="308" fillId="0" borderId="0">
      <alignment horizontal="left"/>
    </xf>
    <xf numFmtId="0" fontId="308" fillId="0" borderId="0">
      <alignment horizontal="left"/>
    </xf>
    <xf numFmtId="171" fontId="308" fillId="0" borderId="0">
      <alignment horizontal="left"/>
    </xf>
    <xf numFmtId="0" fontId="308" fillId="0" borderId="0">
      <alignment horizontal="left"/>
    </xf>
    <xf numFmtId="175" fontId="308" fillId="0" borderId="0">
      <alignment horizontal="left"/>
    </xf>
    <xf numFmtId="0" fontId="308" fillId="0" borderId="0">
      <alignment horizontal="left"/>
    </xf>
    <xf numFmtId="174" fontId="308" fillId="0" borderId="0">
      <alignment horizontal="left"/>
    </xf>
    <xf numFmtId="0" fontId="308" fillId="0" borderId="0">
      <alignment horizontal="left"/>
    </xf>
    <xf numFmtId="171" fontId="308" fillId="0" borderId="0">
      <alignment horizontal="left"/>
    </xf>
    <xf numFmtId="174" fontId="287" fillId="0" borderId="0">
      <alignment horizontal="center"/>
    </xf>
    <xf numFmtId="174" fontId="287" fillId="0" borderId="0">
      <alignment horizontal="center"/>
    </xf>
    <xf numFmtId="171" fontId="287" fillId="0" borderId="0">
      <alignment horizontal="center"/>
    </xf>
    <xf numFmtId="174" fontId="287" fillId="0" borderId="0">
      <alignment horizontal="center"/>
    </xf>
    <xf numFmtId="174" fontId="287" fillId="0" borderId="0">
      <alignment horizontal="center"/>
    </xf>
    <xf numFmtId="175" fontId="287" fillId="0" borderId="0">
      <alignment horizontal="center"/>
    </xf>
    <xf numFmtId="0" fontId="287" fillId="0" borderId="0">
      <alignment horizontal="center"/>
    </xf>
    <xf numFmtId="171" fontId="287" fillId="0" borderId="0">
      <alignment horizontal="center"/>
    </xf>
    <xf numFmtId="0" fontId="287" fillId="0" borderId="0">
      <alignment horizontal="center"/>
    </xf>
    <xf numFmtId="175" fontId="287" fillId="0" borderId="0">
      <alignment horizontal="center"/>
    </xf>
    <xf numFmtId="0" fontId="287" fillId="0" borderId="0">
      <alignment horizontal="center"/>
    </xf>
    <xf numFmtId="171" fontId="287" fillId="0" borderId="0">
      <alignment horizontal="center"/>
    </xf>
    <xf numFmtId="0" fontId="287" fillId="0" borderId="0">
      <alignment horizontal="center"/>
    </xf>
    <xf numFmtId="174" fontId="287" fillId="0" borderId="0">
      <alignment horizontal="center"/>
    </xf>
    <xf numFmtId="174" fontId="287" fillId="0" borderId="0">
      <alignment horizontal="center"/>
    </xf>
    <xf numFmtId="175" fontId="287" fillId="0" borderId="0">
      <alignment horizontal="center"/>
    </xf>
    <xf numFmtId="0" fontId="287" fillId="0" borderId="0">
      <alignment horizontal="center"/>
    </xf>
    <xf numFmtId="174" fontId="287" fillId="0" borderId="0">
      <alignment horizontal="center"/>
    </xf>
    <xf numFmtId="0" fontId="287" fillId="0" borderId="0">
      <alignment horizontal="center"/>
    </xf>
    <xf numFmtId="175" fontId="287" fillId="0" borderId="0">
      <alignment horizontal="center"/>
    </xf>
    <xf numFmtId="0" fontId="287" fillId="0" borderId="0">
      <alignment horizontal="center"/>
    </xf>
    <xf numFmtId="174" fontId="287" fillId="0" borderId="0">
      <alignment horizontal="center"/>
    </xf>
    <xf numFmtId="174" fontId="287" fillId="0" borderId="0">
      <alignment horizontal="center"/>
    </xf>
    <xf numFmtId="0" fontId="287" fillId="0" borderId="0">
      <alignment horizontal="center"/>
    </xf>
    <xf numFmtId="174" fontId="287" fillId="0" borderId="0">
      <alignment horizontal="center"/>
    </xf>
    <xf numFmtId="174" fontId="287" fillId="0" borderId="0">
      <alignment horizontal="center"/>
    </xf>
    <xf numFmtId="174" fontId="287" fillId="0" borderId="47">
      <alignment horizontal="center"/>
    </xf>
    <xf numFmtId="174" fontId="287" fillId="0" borderId="47">
      <alignment horizontal="center"/>
    </xf>
    <xf numFmtId="171" fontId="287" fillId="0" borderId="47">
      <alignment horizontal="center"/>
    </xf>
    <xf numFmtId="174" fontId="287" fillId="0" borderId="47">
      <alignment horizontal="center"/>
    </xf>
    <xf numFmtId="174" fontId="287" fillId="0" borderId="47">
      <alignment horizontal="center"/>
    </xf>
    <xf numFmtId="175" fontId="287" fillId="0" borderId="47">
      <alignment horizontal="center"/>
    </xf>
    <xf numFmtId="0" fontId="287" fillId="0" borderId="47">
      <alignment horizontal="center"/>
    </xf>
    <xf numFmtId="171" fontId="287" fillId="0" borderId="47">
      <alignment horizontal="center"/>
    </xf>
    <xf numFmtId="0" fontId="287" fillId="0" borderId="47">
      <alignment horizontal="center"/>
    </xf>
    <xf numFmtId="175" fontId="287" fillId="0" borderId="47">
      <alignment horizontal="center"/>
    </xf>
    <xf numFmtId="0" fontId="287" fillId="0" borderId="47">
      <alignment horizontal="center"/>
    </xf>
    <xf numFmtId="171" fontId="287" fillId="0" borderId="47">
      <alignment horizontal="center"/>
    </xf>
    <xf numFmtId="0" fontId="287" fillId="0" borderId="47">
      <alignment horizontal="center"/>
    </xf>
    <xf numFmtId="174" fontId="287" fillId="0" borderId="47">
      <alignment horizontal="center"/>
    </xf>
    <xf numFmtId="174" fontId="287" fillId="0" borderId="47">
      <alignment horizontal="center"/>
    </xf>
    <xf numFmtId="175" fontId="287" fillId="0" borderId="47">
      <alignment horizontal="center"/>
    </xf>
    <xf numFmtId="0" fontId="287" fillId="0" borderId="47">
      <alignment horizontal="center"/>
    </xf>
    <xf numFmtId="174" fontId="287" fillId="0" borderId="47">
      <alignment horizontal="center"/>
    </xf>
    <xf numFmtId="0" fontId="287" fillId="0" borderId="47">
      <alignment horizontal="center"/>
    </xf>
    <xf numFmtId="175" fontId="287" fillId="0" borderId="47">
      <alignment horizontal="center"/>
    </xf>
    <xf numFmtId="0" fontId="287" fillId="0" borderId="47">
      <alignment horizontal="center"/>
    </xf>
    <xf numFmtId="174" fontId="287" fillId="0" borderId="47">
      <alignment horizontal="center"/>
    </xf>
    <xf numFmtId="174" fontId="287" fillId="0" borderId="47">
      <alignment horizontal="center"/>
    </xf>
    <xf numFmtId="0" fontId="287" fillId="0" borderId="47">
      <alignment horizontal="center"/>
    </xf>
    <xf numFmtId="174" fontId="287" fillId="0" borderId="47">
      <alignment horizontal="center"/>
    </xf>
    <xf numFmtId="174" fontId="287" fillId="0" borderId="47">
      <alignment horizontal="center"/>
    </xf>
    <xf numFmtId="0" fontId="309" fillId="0" borderId="160">
      <alignment horizontal="center"/>
    </xf>
    <xf numFmtId="3" fontId="153" fillId="0" borderId="0" applyFont="0" applyFill="0" applyBorder="0" applyAlignment="0" applyProtection="0"/>
    <xf numFmtId="0" fontId="153" fillId="91" borderId="0" applyNumberFormat="0" applyFont="0" applyBorder="0" applyAlignment="0" applyProtection="0"/>
    <xf numFmtId="174" fontId="159" fillId="0" borderId="0"/>
    <xf numFmtId="174" fontId="159" fillId="0" borderId="0"/>
    <xf numFmtId="175" fontId="159" fillId="0" borderId="0"/>
    <xf numFmtId="0" fontId="159" fillId="0" borderId="0"/>
    <xf numFmtId="171" fontId="159" fillId="0" borderId="0"/>
    <xf numFmtId="0" fontId="159" fillId="0" borderId="0"/>
    <xf numFmtId="175" fontId="159" fillId="0" borderId="0"/>
    <xf numFmtId="0" fontId="159" fillId="0" borderId="0"/>
    <xf numFmtId="174" fontId="159" fillId="0" borderId="0"/>
    <xf numFmtId="0" fontId="159" fillId="0" borderId="0"/>
    <xf numFmtId="171" fontId="159" fillId="0" borderId="0"/>
    <xf numFmtId="248" fontId="178" fillId="0" borderId="0">
      <protection locked="0"/>
    </xf>
    <xf numFmtId="257" fontId="178" fillId="0" borderId="0">
      <protection locked="0"/>
    </xf>
    <xf numFmtId="174"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0"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5"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0"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171"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0"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174" fontId="310" fillId="0" borderId="18" applyNumberFormat="0" applyFill="0" applyBorder="0" applyAlignment="0" applyProtection="0">
      <protection hidden="1"/>
    </xf>
    <xf numFmtId="211" fontId="311" fillId="0" borderId="0"/>
    <xf numFmtId="0" fontId="312" fillId="0" borderId="0"/>
    <xf numFmtId="258" fontId="312" fillId="0" borderId="0"/>
    <xf numFmtId="201" fontId="285" fillId="0" borderId="0" applyFill="0" applyBorder="0" applyProtection="0"/>
    <xf numFmtId="0" fontId="313" fillId="0" borderId="0"/>
    <xf numFmtId="0" fontId="314" fillId="0" borderId="0"/>
    <xf numFmtId="0" fontId="315" fillId="0" borderId="0"/>
    <xf numFmtId="4" fontId="316" fillId="42" borderId="161" applyNumberFormat="0" applyProtection="0">
      <alignment vertical="center"/>
    </xf>
    <xf numFmtId="4" fontId="317" fillId="42" borderId="161" applyNumberFormat="0" applyProtection="0">
      <alignment vertical="center"/>
    </xf>
    <xf numFmtId="4" fontId="118" fillId="0" borderId="0" applyNumberFormat="0" applyProtection="0">
      <alignment horizontal="left" vertical="center"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5"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0" fontId="318" fillId="26" borderId="162" applyNumberFormat="0" applyProtection="0">
      <alignment horizontal="left" vertical="top" indent="1"/>
    </xf>
    <xf numFmtId="174" fontId="318" fillId="26" borderId="162" applyNumberFormat="0" applyProtection="0">
      <alignment horizontal="left" vertical="top" indent="1"/>
    </xf>
    <xf numFmtId="171"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5"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171" fontId="318" fillId="26" borderId="162" applyNumberFormat="0" applyProtection="0">
      <alignment horizontal="left" vertical="top" indent="1"/>
    </xf>
    <xf numFmtId="4" fontId="319" fillId="92" borderId="161" applyNumberFormat="0" applyProtection="0">
      <alignment horizontal="left" vertical="center" indent="1"/>
    </xf>
    <xf numFmtId="4" fontId="320" fillId="93" borderId="161" applyNumberFormat="0" applyProtection="0">
      <alignmen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57" fillId="7" borderId="162" applyNumberFormat="0" applyProtection="0">
      <alignment horizontal="right" vertical="center"/>
    </xf>
    <xf numFmtId="4" fontId="100" fillId="7" borderId="162" applyNumberFormat="0" applyProtection="0">
      <alignment horizontal="right" vertical="center"/>
    </xf>
    <xf numFmtId="4" fontId="100" fillId="7" borderId="162" applyNumberFormat="0" applyProtection="0">
      <alignment horizontal="right" vertical="center"/>
    </xf>
    <xf numFmtId="4" fontId="157" fillId="7"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57" fillId="13" borderId="162" applyNumberFormat="0" applyProtection="0">
      <alignment horizontal="right" vertical="center"/>
    </xf>
    <xf numFmtId="4" fontId="100" fillId="13" borderId="162" applyNumberFormat="0" applyProtection="0">
      <alignment horizontal="right" vertical="center"/>
    </xf>
    <xf numFmtId="4" fontId="100" fillId="13" borderId="162" applyNumberFormat="0" applyProtection="0">
      <alignment horizontal="right" vertical="center"/>
    </xf>
    <xf numFmtId="4" fontId="157" fillId="13"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57" fillId="21" borderId="162" applyNumberFormat="0" applyProtection="0">
      <alignment horizontal="right" vertical="center"/>
    </xf>
    <xf numFmtId="4" fontId="100" fillId="21" borderId="162" applyNumberFormat="0" applyProtection="0">
      <alignment horizontal="right" vertical="center"/>
    </xf>
    <xf numFmtId="4" fontId="100" fillId="21" borderId="162" applyNumberFormat="0" applyProtection="0">
      <alignment horizontal="right" vertical="center"/>
    </xf>
    <xf numFmtId="4" fontId="157" fillId="21" borderId="162" applyNumberFormat="0" applyProtection="0">
      <alignment horizontal="right" vertical="center"/>
    </xf>
    <xf numFmtId="4" fontId="321" fillId="81" borderId="161" applyNumberFormat="0" applyProtection="0">
      <alignment vertical="center"/>
    </xf>
    <xf numFmtId="4" fontId="321" fillId="81" borderId="161" applyNumberFormat="0" applyProtection="0">
      <alignment vertical="center"/>
    </xf>
    <xf numFmtId="4" fontId="114" fillId="81" borderId="161" applyNumberFormat="0" applyProtection="0">
      <alignmen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57" fillId="15" borderId="162" applyNumberFormat="0" applyProtection="0">
      <alignment horizontal="right" vertical="center"/>
    </xf>
    <xf numFmtId="4" fontId="100" fillId="15" borderId="162" applyNumberFormat="0" applyProtection="0">
      <alignment horizontal="right" vertical="center"/>
    </xf>
    <xf numFmtId="4" fontId="100" fillId="15" borderId="162" applyNumberFormat="0" applyProtection="0">
      <alignment horizontal="right" vertical="center"/>
    </xf>
    <xf numFmtId="4" fontId="157" fillId="15"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57" fillId="19" borderId="162" applyNumberFormat="0" applyProtection="0">
      <alignment horizontal="right" vertical="center"/>
    </xf>
    <xf numFmtId="4" fontId="100" fillId="19" borderId="162" applyNumberFormat="0" applyProtection="0">
      <alignment horizontal="right" vertical="center"/>
    </xf>
    <xf numFmtId="4" fontId="100" fillId="19" borderId="162" applyNumberFormat="0" applyProtection="0">
      <alignment horizontal="right" vertical="center"/>
    </xf>
    <xf numFmtId="4" fontId="157" fillId="19"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57" fillId="23" borderId="162" applyNumberFormat="0" applyProtection="0">
      <alignment horizontal="right" vertical="center"/>
    </xf>
    <xf numFmtId="4" fontId="100" fillId="23" borderId="162" applyNumberFormat="0" applyProtection="0">
      <alignment horizontal="right" vertical="center"/>
    </xf>
    <xf numFmtId="4" fontId="100" fillId="23" borderId="162" applyNumberFormat="0" applyProtection="0">
      <alignment horizontal="right" vertical="center"/>
    </xf>
    <xf numFmtId="4" fontId="157" fillId="23" borderId="162" applyNumberFormat="0" applyProtection="0">
      <alignment horizontal="right" vertical="center"/>
    </xf>
    <xf numFmtId="4" fontId="320" fillId="94" borderId="161" applyNumberFormat="0" applyProtection="0">
      <alignmen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57" fillId="22" borderId="162" applyNumberFormat="0" applyProtection="0">
      <alignment horizontal="right" vertical="center"/>
    </xf>
    <xf numFmtId="4" fontId="100" fillId="22" borderId="162" applyNumberFormat="0" applyProtection="0">
      <alignment horizontal="right" vertical="center"/>
    </xf>
    <xf numFmtId="4" fontId="100" fillId="22" borderId="162" applyNumberFormat="0" applyProtection="0">
      <alignment horizontal="right" vertical="center"/>
    </xf>
    <xf numFmtId="4" fontId="157" fillId="22"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57" fillId="95" borderId="162" applyNumberFormat="0" applyProtection="0">
      <alignment horizontal="right" vertical="center"/>
    </xf>
    <xf numFmtId="4" fontId="100" fillId="95" borderId="162" applyNumberFormat="0" applyProtection="0">
      <alignment horizontal="right" vertical="center"/>
    </xf>
    <xf numFmtId="4" fontId="100" fillId="95" borderId="162" applyNumberFormat="0" applyProtection="0">
      <alignment horizontal="right" vertical="center"/>
    </xf>
    <xf numFmtId="4" fontId="157" fillId="95"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57" fillId="14" borderId="162" applyNumberFormat="0" applyProtection="0">
      <alignment horizontal="right" vertical="center"/>
    </xf>
    <xf numFmtId="4" fontId="100" fillId="14" borderId="162" applyNumberFormat="0" applyProtection="0">
      <alignment horizontal="right" vertical="center"/>
    </xf>
    <xf numFmtId="4" fontId="100" fillId="14" borderId="162" applyNumberFormat="0" applyProtection="0">
      <alignment horizontal="right" vertical="center"/>
    </xf>
    <xf numFmtId="4" fontId="157" fillId="14" borderId="162" applyNumberFormat="0" applyProtection="0">
      <alignment horizontal="right" vertical="center"/>
    </xf>
    <xf numFmtId="4" fontId="322" fillId="93" borderId="161" applyNumberFormat="0" applyProtection="0">
      <alignment vertical="center"/>
    </xf>
    <xf numFmtId="4" fontId="323" fillId="96" borderId="161" applyNumberFormat="0" applyProtection="0">
      <alignment horizontal="left" vertical="center" indent="1"/>
    </xf>
    <xf numFmtId="4" fontId="323" fillId="97" borderId="161" applyNumberFormat="0" applyProtection="0">
      <alignment horizontal="left" vertical="center" indent="1"/>
    </xf>
    <xf numFmtId="4" fontId="324" fillId="92" borderId="161" applyNumberFormat="0" applyProtection="0">
      <alignment horizontal="left" vertical="center" indent="1"/>
    </xf>
    <xf numFmtId="4" fontId="325" fillId="98" borderId="161" applyNumberFormat="0" applyProtection="0">
      <alignment vertical="center"/>
    </xf>
    <xf numFmtId="4" fontId="326" fillId="32" borderId="161" applyNumberFormat="0" applyProtection="0">
      <alignment horizontal="left" vertical="center" indent="1"/>
    </xf>
    <xf numFmtId="4" fontId="327" fillId="97" borderId="161" applyNumberFormat="0" applyProtection="0">
      <alignment horizontal="left" vertical="center" indent="1"/>
    </xf>
    <xf numFmtId="4" fontId="328" fillId="92" borderId="161"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5"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0" fontId="94" fillId="78" borderId="162" applyNumberFormat="0" applyProtection="0">
      <alignment horizontal="left" vertical="center" indent="1"/>
    </xf>
    <xf numFmtId="174" fontId="94" fillId="78" borderId="162" applyNumberFormat="0" applyProtection="0">
      <alignment horizontal="left" vertical="center" indent="1"/>
    </xf>
    <xf numFmtId="171"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5"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1" fontId="94" fillId="78" borderId="162" applyNumberFormat="0" applyProtection="0">
      <alignment horizontal="left" vertical="center" indent="1"/>
    </xf>
    <xf numFmtId="174" fontId="94" fillId="78" borderId="162" applyNumberFormat="0" applyProtection="0">
      <alignment horizontal="left" vertical="center"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5"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0" fontId="94" fillId="78" borderId="162" applyNumberFormat="0" applyProtection="0">
      <alignment horizontal="left" vertical="top" indent="1"/>
    </xf>
    <xf numFmtId="174" fontId="94" fillId="78" borderId="162" applyNumberFormat="0" applyProtection="0">
      <alignment horizontal="left" vertical="top" indent="1"/>
    </xf>
    <xf numFmtId="171"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5"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1" fontId="94" fillId="78" borderId="162" applyNumberFormat="0" applyProtection="0">
      <alignment horizontal="left" vertical="top" indent="1"/>
    </xf>
    <xf numFmtId="174" fontId="94" fillId="78" borderId="162" applyNumberFormat="0" applyProtection="0">
      <alignment horizontal="left" vertical="top"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5"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0" fontId="94" fillId="99" borderId="162" applyNumberFormat="0" applyProtection="0">
      <alignment horizontal="left" vertical="center" indent="1"/>
    </xf>
    <xf numFmtId="174" fontId="94" fillId="99" borderId="162" applyNumberFormat="0" applyProtection="0">
      <alignment horizontal="left" vertical="center" indent="1"/>
    </xf>
    <xf numFmtId="171"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5"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1" fontId="94" fillId="99" borderId="162" applyNumberFormat="0" applyProtection="0">
      <alignment horizontal="left" vertical="center" indent="1"/>
    </xf>
    <xf numFmtId="174" fontId="94" fillId="99" borderId="162" applyNumberFormat="0" applyProtection="0">
      <alignment horizontal="left" vertical="center"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5"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0" fontId="94" fillId="99" borderId="162" applyNumberFormat="0" applyProtection="0">
      <alignment horizontal="left" vertical="top" indent="1"/>
    </xf>
    <xf numFmtId="174" fontId="94" fillId="99" borderId="162" applyNumberFormat="0" applyProtection="0">
      <alignment horizontal="left" vertical="top" indent="1"/>
    </xf>
    <xf numFmtId="171"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5"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1" fontId="94" fillId="99" borderId="162" applyNumberFormat="0" applyProtection="0">
      <alignment horizontal="left" vertical="top" indent="1"/>
    </xf>
    <xf numFmtId="174" fontId="94" fillId="99" borderId="162" applyNumberFormat="0" applyProtection="0">
      <alignment horizontal="left" vertical="top"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5"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0" fontId="94" fillId="12" borderId="162" applyNumberFormat="0" applyProtection="0">
      <alignment horizontal="left" vertical="center" indent="1"/>
    </xf>
    <xf numFmtId="174" fontId="94" fillId="12" borderId="162" applyNumberFormat="0" applyProtection="0">
      <alignment horizontal="left" vertical="center" indent="1"/>
    </xf>
    <xf numFmtId="171"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5"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1" fontId="94" fillId="12" borderId="162" applyNumberFormat="0" applyProtection="0">
      <alignment horizontal="left" vertical="center" indent="1"/>
    </xf>
    <xf numFmtId="174" fontId="94" fillId="12" borderId="162" applyNumberFormat="0" applyProtection="0">
      <alignment horizontal="left" vertical="center"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5"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0" fontId="94" fillId="12" borderId="162" applyNumberFormat="0" applyProtection="0">
      <alignment horizontal="left" vertical="top" indent="1"/>
    </xf>
    <xf numFmtId="174" fontId="94" fillId="12" borderId="162" applyNumberFormat="0" applyProtection="0">
      <alignment horizontal="left" vertical="top" indent="1"/>
    </xf>
    <xf numFmtId="171"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5"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1" fontId="94" fillId="12" borderId="162" applyNumberFormat="0" applyProtection="0">
      <alignment horizontal="left" vertical="top" indent="1"/>
    </xf>
    <xf numFmtId="174" fontId="94" fillId="12" borderId="162" applyNumberFormat="0" applyProtection="0">
      <alignment horizontal="left" vertical="top"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5"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0" fontId="94" fillId="100" borderId="162" applyNumberFormat="0" applyProtection="0">
      <alignment horizontal="left" vertical="center" indent="1"/>
    </xf>
    <xf numFmtId="174" fontId="94" fillId="100" borderId="162" applyNumberFormat="0" applyProtection="0">
      <alignment horizontal="left" vertical="center" indent="1"/>
    </xf>
    <xf numFmtId="171"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5"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1" fontId="94" fillId="100" borderId="162" applyNumberFormat="0" applyProtection="0">
      <alignment horizontal="left" vertical="center" indent="1"/>
    </xf>
    <xf numFmtId="174" fontId="94" fillId="100" borderId="162" applyNumberFormat="0" applyProtection="0">
      <alignment horizontal="left" vertical="center"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5"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0" fontId="94" fillId="100" borderId="162" applyNumberFormat="0" applyProtection="0">
      <alignment horizontal="left" vertical="top" indent="1"/>
    </xf>
    <xf numFmtId="174" fontId="94" fillId="100" borderId="162" applyNumberFormat="0" applyProtection="0">
      <alignment horizontal="left" vertical="top" indent="1"/>
    </xf>
    <xf numFmtId="171"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5"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1" fontId="94" fillId="100" borderId="162" applyNumberFormat="0" applyProtection="0">
      <alignment horizontal="left" vertical="top" indent="1"/>
    </xf>
    <xf numFmtId="174" fontId="94" fillId="100" borderId="162" applyNumberFormat="0" applyProtection="0">
      <alignment horizontal="left" vertical="top" indent="1"/>
    </xf>
    <xf numFmtId="174" fontId="94" fillId="67" borderId="14" applyNumberFormat="0">
      <protection locked="0"/>
    </xf>
    <xf numFmtId="174"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1" fontId="94" fillId="67" borderId="14" applyNumberFormat="0">
      <protection locked="0"/>
    </xf>
    <xf numFmtId="171" fontId="94" fillId="67" borderId="14" applyNumberFormat="0">
      <protection locked="0"/>
    </xf>
    <xf numFmtId="0" fontId="94" fillId="67" borderId="14" applyNumberFormat="0">
      <protection locked="0"/>
    </xf>
    <xf numFmtId="174" fontId="94" fillId="67" borderId="14" applyNumberFormat="0">
      <protection locked="0"/>
    </xf>
    <xf numFmtId="171"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4"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174"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1" fontId="94" fillId="67" borderId="14" applyNumberFormat="0">
      <protection locked="0"/>
    </xf>
    <xf numFmtId="0" fontId="94" fillId="67" borderId="14" applyNumberFormat="0">
      <protection locked="0"/>
    </xf>
    <xf numFmtId="0" fontId="94" fillId="67" borderId="14" applyNumberFormat="0">
      <protection locked="0"/>
    </xf>
    <xf numFmtId="171" fontId="94" fillId="67" borderId="14" applyNumberFormat="0">
      <protection locked="0"/>
    </xf>
    <xf numFmtId="171"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1" fontId="94" fillId="67" borderId="14" applyNumberFormat="0">
      <protection locked="0"/>
    </xf>
    <xf numFmtId="171"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1"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4"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174"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4"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171" fontId="94" fillId="67" borderId="14" applyNumberFormat="0">
      <protection locked="0"/>
    </xf>
    <xf numFmtId="0" fontId="94" fillId="67" borderId="14" applyNumberFormat="0">
      <protection locked="0"/>
    </xf>
    <xf numFmtId="0" fontId="94" fillId="67" borderId="14" applyNumberFormat="0">
      <protection locked="0"/>
    </xf>
    <xf numFmtId="171" fontId="94" fillId="67" borderId="14" applyNumberFormat="0">
      <protection locked="0"/>
    </xf>
    <xf numFmtId="171"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5" fontId="94" fillId="67" borderId="14" applyNumberFormat="0">
      <protection locked="0"/>
    </xf>
    <xf numFmtId="171" fontId="94" fillId="67" borderId="14" applyNumberFormat="0">
      <protection locked="0"/>
    </xf>
    <xf numFmtId="171" fontId="94" fillId="67" borderId="14" applyNumberFormat="0">
      <protection locked="0"/>
    </xf>
    <xf numFmtId="171"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1" fontId="94" fillId="67" borderId="14" applyNumberFormat="0">
      <protection locked="0"/>
    </xf>
    <xf numFmtId="171"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4" fontId="94" fillId="67" borderId="14" applyNumberFormat="0">
      <protection locked="0"/>
    </xf>
    <xf numFmtId="171" fontId="94" fillId="67" borderId="14" applyNumberFormat="0">
      <protection locked="0"/>
    </xf>
    <xf numFmtId="171"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1"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0" fontId="94" fillId="67" borderId="14" applyNumberFormat="0">
      <protection locked="0"/>
    </xf>
    <xf numFmtId="174" fontId="94" fillId="67" borderId="14" applyNumberFormat="0">
      <protection locked="0"/>
    </xf>
    <xf numFmtId="0" fontId="329" fillId="78" borderId="163" applyBorder="0"/>
    <xf numFmtId="4" fontId="330" fillId="32" borderId="161" applyNumberFormat="0" applyProtection="0">
      <alignment vertical="center"/>
    </xf>
    <xf numFmtId="4" fontId="331" fillId="32" borderId="161" applyNumberFormat="0" applyProtection="0">
      <alignment vertical="center"/>
    </xf>
    <xf numFmtId="4" fontId="323" fillId="97" borderId="161" applyNumberFormat="0" applyProtection="0">
      <alignment horizontal="left" vertical="center"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00"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1" fontId="100" fillId="27" borderId="162" applyNumberFormat="0" applyProtection="0">
      <alignment horizontal="left" vertical="top" indent="1"/>
    </xf>
    <xf numFmtId="171" fontId="157" fillId="27" borderId="162" applyNumberFormat="0" applyProtection="0">
      <alignment horizontal="left" vertical="top" indent="1"/>
    </xf>
    <xf numFmtId="171" fontId="100"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00" fillId="27" borderId="162" applyNumberFormat="0" applyProtection="0">
      <alignment horizontal="left" vertical="top" indent="1"/>
    </xf>
    <xf numFmtId="171" fontId="157" fillId="27" borderId="162" applyNumberFormat="0" applyProtection="0">
      <alignment horizontal="left" vertical="top" indent="1"/>
    </xf>
    <xf numFmtId="171"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1" fontId="100"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00"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5"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0" fontId="157" fillId="27" borderId="162" applyNumberFormat="0" applyProtection="0">
      <alignment horizontal="left" vertical="top" indent="1"/>
    </xf>
    <xf numFmtId="174" fontId="157" fillId="27" borderId="162" applyNumberFormat="0" applyProtection="0">
      <alignment horizontal="left" vertical="top" indent="1"/>
    </xf>
    <xf numFmtId="171"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5" fontId="157" fillId="27" borderId="162" applyNumberFormat="0" applyProtection="0">
      <alignment horizontal="left" vertical="top" indent="1"/>
    </xf>
    <xf numFmtId="171" fontId="100" fillId="27" borderId="162" applyNumberFormat="0" applyProtection="0">
      <alignment horizontal="left" vertical="top" indent="1"/>
    </xf>
    <xf numFmtId="171" fontId="157" fillId="27" borderId="162" applyNumberFormat="0" applyProtection="0">
      <alignment horizontal="left" vertical="top" indent="1"/>
    </xf>
    <xf numFmtId="171" fontId="100" fillId="27" borderId="162" applyNumberFormat="0" applyProtection="0">
      <alignment horizontal="left" vertical="top" indent="1"/>
    </xf>
    <xf numFmtId="171" fontId="157" fillId="27" borderId="162" applyNumberFormat="0" applyProtection="0">
      <alignment horizontal="left" vertical="top" indent="1"/>
    </xf>
    <xf numFmtId="4" fontId="332" fillId="32" borderId="161" applyNumberFormat="0" applyProtection="0">
      <alignment vertical="center"/>
    </xf>
    <xf numFmtId="4" fontId="333" fillId="32" borderId="161" applyNumberFormat="0" applyProtection="0">
      <alignment vertical="center"/>
    </xf>
    <xf numFmtId="4" fontId="158" fillId="0" borderId="0" applyNumberFormat="0" applyProtection="0">
      <alignment horizontal="left" vertical="center"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00"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1" fontId="100" fillId="99" borderId="162" applyNumberFormat="0" applyProtection="0">
      <alignment horizontal="left" vertical="top" indent="1"/>
    </xf>
    <xf numFmtId="171" fontId="157" fillId="99" borderId="162" applyNumberFormat="0" applyProtection="0">
      <alignment horizontal="left" vertical="top" indent="1"/>
    </xf>
    <xf numFmtId="171" fontId="100"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00" fillId="99" borderId="162" applyNumberFormat="0" applyProtection="0">
      <alignment horizontal="left" vertical="top" indent="1"/>
    </xf>
    <xf numFmtId="171" fontId="157" fillId="99" borderId="162" applyNumberFormat="0" applyProtection="0">
      <alignment horizontal="left" vertical="top" indent="1"/>
    </xf>
    <xf numFmtId="171"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1" fontId="100"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00"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5"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0" fontId="157" fillId="99" borderId="162" applyNumberFormat="0" applyProtection="0">
      <alignment horizontal="left" vertical="top" indent="1"/>
    </xf>
    <xf numFmtId="174" fontId="157" fillId="99" borderId="162" applyNumberFormat="0" applyProtection="0">
      <alignment horizontal="left" vertical="top" indent="1"/>
    </xf>
    <xf numFmtId="171"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5" fontId="157" fillId="99" borderId="162" applyNumberFormat="0" applyProtection="0">
      <alignment horizontal="left" vertical="top" indent="1"/>
    </xf>
    <xf numFmtId="171" fontId="100" fillId="99" borderId="162" applyNumberFormat="0" applyProtection="0">
      <alignment horizontal="left" vertical="top" indent="1"/>
    </xf>
    <xf numFmtId="171" fontId="157" fillId="99" borderId="162" applyNumberFormat="0" applyProtection="0">
      <alignment horizontal="left" vertical="top" indent="1"/>
    </xf>
    <xf numFmtId="171" fontId="100" fillId="99" borderId="162" applyNumberFormat="0" applyProtection="0">
      <alignment horizontal="left" vertical="top" indent="1"/>
    </xf>
    <xf numFmtId="171" fontId="157" fillId="99" borderId="162" applyNumberFormat="0" applyProtection="0">
      <alignment horizontal="left" vertical="top" indent="1"/>
    </xf>
    <xf numFmtId="4" fontId="334" fillId="32" borderId="161" applyNumberFormat="0" applyProtection="0">
      <alignment vertical="center"/>
    </xf>
    <xf numFmtId="4" fontId="335" fillId="32" borderId="161" applyNumberFormat="0" applyProtection="0">
      <alignment vertical="center"/>
    </xf>
    <xf numFmtId="4" fontId="323" fillId="40" borderId="161" applyNumberFormat="0" applyProtection="0">
      <alignment horizontal="left" vertical="center" indent="1"/>
    </xf>
    <xf numFmtId="4" fontId="336" fillId="98" borderId="161" applyNumberFormat="0" applyProtection="0">
      <alignment horizontal="left" indent="1"/>
    </xf>
    <xf numFmtId="0" fontId="158" fillId="101" borderId="14"/>
    <xf numFmtId="4" fontId="337" fillId="32" borderId="161" applyNumberFormat="0" applyProtection="0">
      <alignment vertical="center"/>
    </xf>
    <xf numFmtId="0" fontId="167" fillId="0" borderId="160">
      <alignment horizontal="right" vertical="center"/>
    </xf>
    <xf numFmtId="38" fontId="153" fillId="0" borderId="125"/>
    <xf numFmtId="259" fontId="94" fillId="0" borderId="0">
      <protection locked="0"/>
    </xf>
    <xf numFmtId="259" fontId="94" fillId="0" borderId="0">
      <protection locked="0"/>
    </xf>
    <xf numFmtId="259" fontId="94" fillId="0" borderId="0">
      <protection locked="0"/>
    </xf>
    <xf numFmtId="259" fontId="94" fillId="0" borderId="0">
      <protection locked="0"/>
    </xf>
    <xf numFmtId="259" fontId="94" fillId="0" borderId="0">
      <protection locked="0"/>
    </xf>
    <xf numFmtId="167" fontId="94" fillId="0" borderId="0" applyFont="0" applyFill="0" applyBorder="0" applyAlignment="0" applyProtection="0"/>
    <xf numFmtId="169" fontId="94" fillId="0" borderId="0" applyFont="0" applyFill="0" applyBorder="0" applyAlignment="0" applyProtection="0"/>
    <xf numFmtId="174" fontId="338" fillId="0" borderId="0" applyNumberFormat="0" applyFill="0" applyBorder="0" applyAlignment="0" applyProtection="0"/>
    <xf numFmtId="174" fontId="338" fillId="0" borderId="0" applyNumberFormat="0" applyFill="0" applyBorder="0" applyAlignment="0" applyProtection="0"/>
    <xf numFmtId="175" fontId="338" fillId="0" borderId="0" applyNumberFormat="0" applyFill="0" applyBorder="0" applyAlignment="0" applyProtection="0"/>
    <xf numFmtId="0" fontId="338" fillId="0" borderId="0" applyNumberFormat="0" applyFill="0" applyBorder="0" applyAlignment="0" applyProtection="0"/>
    <xf numFmtId="171" fontId="338" fillId="0" borderId="0" applyNumberFormat="0" applyFill="0" applyBorder="0" applyAlignment="0" applyProtection="0"/>
    <xf numFmtId="0" fontId="338" fillId="0" borderId="0" applyNumberFormat="0" applyFill="0" applyBorder="0" applyAlignment="0" applyProtection="0"/>
    <xf numFmtId="175" fontId="338" fillId="0" borderId="0" applyNumberFormat="0" applyFill="0" applyBorder="0" applyAlignment="0" applyProtection="0"/>
    <xf numFmtId="0" fontId="338" fillId="0" borderId="0" applyNumberFormat="0" applyFill="0" applyBorder="0" applyAlignment="0" applyProtection="0"/>
    <xf numFmtId="174" fontId="338" fillId="0" borderId="0" applyNumberFormat="0" applyFill="0" applyBorder="0" applyAlignment="0" applyProtection="0"/>
    <xf numFmtId="0" fontId="338" fillId="0" borderId="0" applyNumberFormat="0" applyFill="0" applyBorder="0" applyAlignment="0" applyProtection="0"/>
    <xf numFmtId="171" fontId="338" fillId="0" borderId="0" applyNumberFormat="0" applyFill="0" applyBorder="0" applyAlignment="0" applyProtection="0"/>
    <xf numFmtId="206" fontId="201" fillId="67" borderId="0"/>
    <xf numFmtId="0" fontId="339" fillId="0" borderId="0"/>
    <xf numFmtId="174" fontId="340" fillId="0" borderId="0"/>
    <xf numFmtId="174" fontId="340" fillId="0" borderId="0"/>
    <xf numFmtId="175" fontId="340" fillId="0" borderId="0"/>
    <xf numFmtId="0" fontId="340" fillId="0" borderId="0"/>
    <xf numFmtId="171" fontId="340" fillId="0" borderId="0"/>
    <xf numFmtId="0" fontId="340" fillId="0" borderId="0"/>
    <xf numFmtId="175" fontId="340" fillId="0" borderId="0"/>
    <xf numFmtId="0" fontId="340" fillId="0" borderId="0"/>
    <xf numFmtId="174" fontId="340" fillId="0" borderId="0"/>
    <xf numFmtId="0" fontId="340" fillId="0" borderId="0"/>
    <xf numFmtId="171" fontId="340" fillId="0" borderId="0"/>
    <xf numFmtId="174" fontId="156" fillId="0" borderId="0"/>
    <xf numFmtId="174" fontId="156" fillId="0" borderId="0"/>
    <xf numFmtId="175" fontId="156" fillId="0" borderId="0"/>
    <xf numFmtId="0" fontId="156" fillId="0" borderId="0"/>
    <xf numFmtId="171" fontId="156" fillId="0" borderId="0"/>
    <xf numFmtId="0" fontId="156" fillId="0" borderId="0"/>
    <xf numFmtId="171" fontId="156" fillId="0" borderId="0"/>
    <xf numFmtId="0" fontId="156" fillId="0" borderId="0"/>
    <xf numFmtId="165" fontId="153" fillId="0" borderId="0" applyFont="0" applyFill="0" applyBorder="0" applyAlignment="0" applyProtection="0"/>
    <xf numFmtId="165" fontId="153" fillId="0" borderId="0" applyFont="0" applyFill="0" applyBorder="0" applyAlignment="0" applyProtection="0"/>
    <xf numFmtId="174" fontId="209" fillId="0" borderId="0"/>
    <xf numFmtId="175" fontId="209" fillId="0" borderId="0"/>
    <xf numFmtId="201" fontId="341" fillId="0" borderId="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5"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174"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0" fontId="342" fillId="0" borderId="10" applyNumberFormat="0" applyFill="0" applyAlignment="0" applyProtection="0"/>
    <xf numFmtId="3" fontId="157" fillId="0" borderId="0"/>
    <xf numFmtId="0" fontId="214" fillId="0" borderId="0"/>
    <xf numFmtId="43" fontId="34" fillId="0" borderId="0" applyBorder="0" applyAlignment="0" applyProtection="0"/>
    <xf numFmtId="0" fontId="139" fillId="0" borderId="0"/>
    <xf numFmtId="0" fontId="139" fillId="0" borderId="0"/>
    <xf numFmtId="43" fontId="34" fillId="0" borderId="0" applyBorder="0" applyAlignment="0" applyProtection="0"/>
    <xf numFmtId="0" fontId="34" fillId="0" borderId="0"/>
    <xf numFmtId="0" fontId="16" fillId="0" borderId="0"/>
    <xf numFmtId="0" fontId="343" fillId="0" borderId="0"/>
    <xf numFmtId="0" fontId="314" fillId="0" borderId="0"/>
    <xf numFmtId="0" fontId="315" fillId="0" borderId="0"/>
    <xf numFmtId="174" fontId="344" fillId="0" borderId="0" applyNumberFormat="0" applyFill="0" applyBorder="0" applyAlignment="0" applyProtection="0"/>
    <xf numFmtId="175" fontId="344" fillId="0" borderId="0" applyNumberFormat="0" applyFill="0" applyBorder="0" applyAlignment="0" applyProtection="0"/>
    <xf numFmtId="174" fontId="345" fillId="0" borderId="0" applyNumberFormat="0" applyFill="0" applyBorder="0" applyAlignment="0" applyProtection="0"/>
    <xf numFmtId="175" fontId="345" fillId="0" borderId="0" applyNumberFormat="0" applyFill="0" applyBorder="0" applyAlignment="0" applyProtection="0"/>
    <xf numFmtId="0" fontId="346" fillId="0" borderId="0"/>
    <xf numFmtId="174" fontId="94" fillId="0" borderId="0" applyNumberFormat="0"/>
    <xf numFmtId="174" fontId="94" fillId="0" borderId="0" applyNumberFormat="0"/>
    <xf numFmtId="174" fontId="94" fillId="0" borderId="0" applyNumberFormat="0"/>
    <xf numFmtId="174" fontId="94" fillId="0" borderId="0" applyNumberFormat="0"/>
    <xf numFmtId="0" fontId="94" fillId="0" borderId="0" applyNumberFormat="0"/>
    <xf numFmtId="171" fontId="94" fillId="0" borderId="0" applyNumberFormat="0"/>
    <xf numFmtId="0" fontId="94" fillId="0" borderId="0" applyNumberFormat="0"/>
    <xf numFmtId="171" fontId="94" fillId="0" borderId="0" applyNumberFormat="0"/>
    <xf numFmtId="0" fontId="94" fillId="0" borderId="0" applyNumberFormat="0"/>
    <xf numFmtId="174" fontId="94" fillId="0" borderId="0" applyNumberFormat="0"/>
    <xf numFmtId="0" fontId="94" fillId="0" borderId="0" applyNumberFormat="0"/>
    <xf numFmtId="171" fontId="94" fillId="0" borderId="0" applyNumberFormat="0"/>
    <xf numFmtId="174" fontId="94" fillId="0" borderId="0" applyNumberFormat="0"/>
    <xf numFmtId="174" fontId="94" fillId="0" borderId="0" applyNumberFormat="0"/>
    <xf numFmtId="174" fontId="94" fillId="0" borderId="0" applyNumberFormat="0"/>
    <xf numFmtId="0" fontId="94" fillId="0" borderId="0" applyNumberFormat="0"/>
    <xf numFmtId="171" fontId="94" fillId="0" borderId="0" applyNumberFormat="0"/>
    <xf numFmtId="0" fontId="94" fillId="0" borderId="0" applyNumberFormat="0"/>
    <xf numFmtId="171" fontId="94" fillId="0" borderId="0" applyNumberFormat="0"/>
    <xf numFmtId="0" fontId="94" fillId="0" borderId="0" applyNumberFormat="0"/>
    <xf numFmtId="174" fontId="94" fillId="0" borderId="0" applyNumberFormat="0"/>
    <xf numFmtId="0" fontId="94" fillId="0" borderId="0" applyNumberFormat="0"/>
    <xf numFmtId="171" fontId="94" fillId="0" borderId="0" applyNumberFormat="0"/>
    <xf numFmtId="255" fontId="347" fillId="0" borderId="0" applyBorder="0"/>
    <xf numFmtId="255" fontId="348" fillId="0" borderId="0" applyBorder="0"/>
    <xf numFmtId="174" fontId="349" fillId="0" borderId="0" applyBorder="0"/>
    <xf numFmtId="175" fontId="349" fillId="0" borderId="0" applyBorder="0"/>
    <xf numFmtId="174" fontId="348" fillId="0" borderId="0" applyBorder="0"/>
    <xf numFmtId="175" fontId="348" fillId="0" borderId="0" applyBorder="0"/>
    <xf numFmtId="255" fontId="347" fillId="14" borderId="0" applyBorder="0"/>
    <xf numFmtId="174" fontId="94" fillId="0" borderId="0" applyNumberFormat="0"/>
    <xf numFmtId="0" fontId="94" fillId="0" borderId="0"/>
    <xf numFmtId="0" fontId="94" fillId="0" borderId="0"/>
    <xf numFmtId="174" fontId="158" fillId="0" borderId="0"/>
    <xf numFmtId="174" fontId="158" fillId="0" borderId="0"/>
    <xf numFmtId="174" fontId="158" fillId="0" borderId="0"/>
    <xf numFmtId="174" fontId="158" fillId="0" borderId="0"/>
    <xf numFmtId="174" fontId="158" fillId="0" borderId="0"/>
    <xf numFmtId="174" fontId="158" fillId="0" borderId="0"/>
    <xf numFmtId="21" fontId="28" fillId="0" borderId="0" applyFont="0" applyFill="0" applyBorder="0" applyProtection="0">
      <alignment horizontal="left"/>
    </xf>
    <xf numFmtId="21" fontId="28" fillId="0" borderId="0" applyFont="0" applyFill="0" applyBorder="0" applyProtection="0">
      <alignment horizontal="left"/>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236" fontId="350" fillId="25" borderId="164">
      <alignment vertical="center"/>
    </xf>
    <xf numFmtId="0" fontId="149"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51" fillId="0" borderId="0" applyNumberFormat="0" applyFill="0" applyBorder="0" applyAlignment="0" applyProtection="0"/>
    <xf numFmtId="0" fontId="30" fillId="0" borderId="0" applyNumberFormat="0" applyFill="0" applyBorder="0" applyAlignment="0" applyProtection="0"/>
    <xf numFmtId="175" fontId="30" fillId="0" borderId="0" applyNumberFormat="0" applyFill="0" applyBorder="0" applyAlignment="0" applyProtection="0"/>
    <xf numFmtId="0" fontId="30" fillId="0" borderId="0" applyNumberFormat="0" applyFill="0" applyBorder="0" applyAlignment="0" applyProtection="0"/>
    <xf numFmtId="171" fontId="352" fillId="0" borderId="0" applyNumberFormat="0" applyFill="0" applyBorder="0" applyAlignment="0" applyProtection="0"/>
    <xf numFmtId="0" fontId="11" fillId="0" borderId="0" applyNumberFormat="0" applyFont="0" applyFill="0" applyBorder="0" applyAlignment="0" applyProtection="0"/>
    <xf numFmtId="0" fontId="353" fillId="0" borderId="0"/>
    <xf numFmtId="2" fontId="233" fillId="0" borderId="0">
      <protection locked="0"/>
    </xf>
    <xf numFmtId="2" fontId="233" fillId="0" borderId="0">
      <protection locked="0"/>
    </xf>
    <xf numFmtId="174" fontId="311" fillId="24" borderId="18"/>
    <xf numFmtId="171" fontId="311" fillId="24" borderId="18"/>
    <xf numFmtId="171" fontId="311" fillId="24" borderId="18"/>
    <xf numFmtId="171" fontId="311" fillId="24" borderId="18"/>
    <xf numFmtId="174" fontId="311" fillId="24" borderId="18"/>
    <xf numFmtId="174" fontId="311" fillId="24" borderId="18"/>
    <xf numFmtId="174" fontId="311" fillId="24" borderId="18"/>
    <xf numFmtId="175" fontId="311" fillId="24" borderId="18"/>
    <xf numFmtId="175" fontId="311" fillId="24" borderId="18"/>
    <xf numFmtId="175" fontId="311" fillId="24" borderId="18"/>
    <xf numFmtId="174" fontId="311" fillId="24" borderId="18"/>
    <xf numFmtId="175" fontId="311" fillId="24" borderId="18"/>
    <xf numFmtId="175" fontId="311" fillId="24" borderId="18"/>
    <xf numFmtId="174" fontId="311" fillId="24" borderId="18"/>
    <xf numFmtId="174" fontId="311" fillId="24" borderId="18"/>
    <xf numFmtId="174" fontId="311" fillId="24" borderId="18"/>
    <xf numFmtId="0" fontId="311" fillId="24" borderId="18"/>
    <xf numFmtId="174" fontId="311" fillId="24" borderId="18"/>
    <xf numFmtId="0" fontId="311" fillId="24" borderId="18"/>
    <xf numFmtId="0" fontId="311" fillId="24" borderId="18"/>
    <xf numFmtId="174" fontId="311" fillId="24" borderId="18"/>
    <xf numFmtId="174" fontId="311" fillId="24" borderId="18"/>
    <xf numFmtId="171" fontId="311" fillId="24" borderId="18"/>
    <xf numFmtId="171" fontId="311" fillId="24" borderId="18"/>
    <xf numFmtId="171" fontId="311" fillId="24" borderId="18"/>
    <xf numFmtId="171" fontId="311" fillId="24" borderId="18"/>
    <xf numFmtId="171" fontId="311" fillId="24" borderId="18"/>
    <xf numFmtId="171" fontId="311" fillId="24" borderId="18"/>
    <xf numFmtId="171" fontId="311" fillId="24" borderId="18"/>
    <xf numFmtId="171" fontId="311" fillId="24" borderId="18"/>
    <xf numFmtId="0" fontId="311" fillId="24" borderId="18"/>
    <xf numFmtId="0" fontId="311" fillId="24" borderId="18"/>
    <xf numFmtId="0" fontId="311" fillId="24" borderId="18"/>
    <xf numFmtId="0" fontId="311" fillId="24" borderId="18"/>
    <xf numFmtId="0" fontId="311" fillId="24" borderId="18"/>
    <xf numFmtId="0" fontId="311" fillId="24" borderId="18"/>
    <xf numFmtId="0" fontId="311" fillId="24" borderId="18"/>
    <xf numFmtId="0" fontId="311" fillId="24" borderId="18"/>
    <xf numFmtId="171" fontId="311" fillId="24" borderId="18"/>
    <xf numFmtId="171" fontId="311" fillId="24" borderId="18"/>
    <xf numFmtId="171" fontId="311" fillId="24" borderId="18"/>
    <xf numFmtId="175" fontId="311" fillId="24" borderId="18"/>
    <xf numFmtId="175" fontId="311" fillId="24" borderId="18"/>
    <xf numFmtId="175" fontId="311" fillId="24" borderId="18"/>
    <xf numFmtId="175" fontId="311" fillId="24" borderId="18"/>
    <xf numFmtId="175" fontId="311" fillId="24" borderId="18"/>
    <xf numFmtId="175" fontId="311" fillId="24" borderId="18"/>
    <xf numFmtId="171" fontId="311" fillId="24" borderId="18"/>
    <xf numFmtId="171" fontId="311" fillId="24" borderId="18"/>
    <xf numFmtId="171" fontId="311" fillId="24" borderId="18"/>
    <xf numFmtId="0" fontId="311" fillId="24" borderId="18"/>
    <xf numFmtId="171" fontId="311" fillId="24" borderId="18"/>
    <xf numFmtId="0" fontId="311" fillId="24" borderId="18"/>
    <xf numFmtId="0" fontId="311" fillId="24" borderId="18"/>
    <xf numFmtId="171" fontId="311" fillId="24" borderId="18"/>
    <xf numFmtId="174" fontId="311" fillId="24" borderId="18"/>
    <xf numFmtId="174" fontId="311" fillId="24" borderId="18"/>
    <xf numFmtId="174" fontId="311" fillId="24" borderId="18"/>
    <xf numFmtId="174" fontId="311" fillId="24" borderId="18"/>
    <xf numFmtId="174" fontId="311" fillId="24" borderId="18"/>
    <xf numFmtId="174" fontId="311" fillId="24" borderId="18"/>
    <xf numFmtId="174" fontId="311" fillId="24" borderId="18"/>
    <xf numFmtId="174" fontId="311" fillId="24" borderId="18"/>
    <xf numFmtId="174" fontId="311" fillId="24" borderId="18"/>
    <xf numFmtId="0" fontId="311" fillId="24" borderId="18"/>
    <xf numFmtId="0" fontId="311" fillId="24" borderId="18"/>
    <xf numFmtId="0" fontId="311" fillId="24" borderId="18"/>
    <xf numFmtId="0" fontId="311" fillId="24" borderId="18"/>
    <xf numFmtId="0" fontId="311" fillId="24" borderId="18"/>
    <xf numFmtId="0" fontId="311" fillId="24" borderId="18"/>
    <xf numFmtId="0" fontId="311" fillId="24" borderId="18"/>
    <xf numFmtId="0" fontId="311" fillId="24" borderId="18"/>
    <xf numFmtId="174" fontId="311" fillId="24" borderId="18"/>
    <xf numFmtId="174" fontId="311" fillId="24" borderId="18"/>
    <xf numFmtId="171" fontId="70" fillId="0" borderId="165" applyNumberFormat="0" applyFill="0" applyAlignment="0" applyProtection="0"/>
    <xf numFmtId="0" fontId="11" fillId="0" borderId="0" applyNumberFormat="0" applyFont="0" applyFill="0" applyBorder="0" applyAlignment="0" applyProtection="0"/>
    <xf numFmtId="174" fontId="94" fillId="90" borderId="166" applyNumberFormat="0" applyFont="0" applyBorder="0" applyAlignment="0" applyProtection="0"/>
    <xf numFmtId="174" fontId="94" fillId="90" borderId="166" applyNumberFormat="0" applyFont="0" applyBorder="0" applyAlignment="0" applyProtection="0"/>
    <xf numFmtId="174" fontId="94" fillId="90" borderId="166" applyNumberFormat="0" applyFont="0" applyBorder="0" applyAlignment="0" applyProtection="0"/>
    <xf numFmtId="174" fontId="94" fillId="90" borderId="166" applyNumberFormat="0" applyFont="0" applyBorder="0" applyAlignment="0" applyProtection="0"/>
    <xf numFmtId="174" fontId="94" fillId="90" borderId="166" applyNumberFormat="0" applyFont="0" applyBorder="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31" fillId="0" borderId="10" applyNumberFormat="0" applyFill="0" applyAlignment="0" applyProtection="0"/>
    <xf numFmtId="175" fontId="31" fillId="0" borderId="10" applyNumberFormat="0" applyFill="0" applyAlignment="0" applyProtection="0"/>
    <xf numFmtId="175" fontId="31" fillId="0" borderId="10" applyNumberFormat="0" applyFill="0" applyAlignment="0" applyProtection="0"/>
    <xf numFmtId="175" fontId="70" fillId="0" borderId="10" applyNumberFormat="0" applyFill="0" applyAlignment="0" applyProtection="0"/>
    <xf numFmtId="175" fontId="70" fillId="0" borderId="10" applyNumberFormat="0" applyFill="0" applyAlignment="0" applyProtection="0"/>
    <xf numFmtId="175" fontId="31" fillId="0" borderId="10" applyNumberFormat="0" applyFill="0" applyAlignment="0" applyProtection="0"/>
    <xf numFmtId="175" fontId="70" fillId="0" borderId="10" applyNumberFormat="0" applyFill="0" applyAlignment="0" applyProtection="0"/>
    <xf numFmtId="175" fontId="70" fillId="0" borderId="10" applyNumberFormat="0" applyFill="0" applyAlignment="0" applyProtection="0"/>
    <xf numFmtId="175" fontId="70" fillId="0" borderId="10" applyNumberFormat="0" applyFill="0" applyAlignment="0" applyProtection="0"/>
    <xf numFmtId="175" fontId="70" fillId="0" borderId="10" applyNumberFormat="0" applyFill="0" applyAlignment="0" applyProtection="0"/>
    <xf numFmtId="175" fontId="70" fillId="0" borderId="10" applyNumberFormat="0" applyFill="0" applyAlignment="0" applyProtection="0"/>
    <xf numFmtId="175" fontId="70" fillId="0" borderId="10" applyNumberFormat="0" applyFill="0" applyAlignment="0" applyProtection="0"/>
    <xf numFmtId="175" fontId="31" fillId="0" borderId="10" applyNumberFormat="0" applyFill="0" applyAlignment="0" applyProtection="0"/>
    <xf numFmtId="175" fontId="31" fillId="0" borderId="10" applyNumberFormat="0" applyFill="0" applyAlignment="0" applyProtection="0"/>
    <xf numFmtId="175" fontId="70" fillId="0" borderId="10" applyNumberFormat="0" applyFill="0" applyAlignment="0" applyProtection="0"/>
    <xf numFmtId="175" fontId="70" fillId="0" borderId="10" applyNumberFormat="0" applyFill="0" applyAlignment="0" applyProtection="0"/>
    <xf numFmtId="175" fontId="31" fillId="0" borderId="10" applyNumberFormat="0" applyFill="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31"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236" fontId="354" fillId="19" borderId="0">
      <alignment horizontal="center" vertical="center"/>
    </xf>
    <xf numFmtId="0" fontId="355" fillId="0" borderId="0" applyFont="0" applyFill="0" applyBorder="0" applyAlignment="0" applyProtection="0"/>
    <xf numFmtId="0" fontId="355" fillId="0" borderId="0" applyFont="0" applyFill="0" applyBorder="0" applyAlignment="0" applyProtection="0"/>
    <xf numFmtId="174" fontId="356" fillId="0" borderId="0" applyNumberFormat="0" applyFill="0" applyBorder="0" applyAlignment="0" applyProtection="0"/>
    <xf numFmtId="175" fontId="356" fillId="0" borderId="0" applyNumberFormat="0" applyFill="0" applyBorder="0" applyAlignment="0" applyProtection="0"/>
    <xf numFmtId="174" fontId="356" fillId="0" borderId="0" applyNumberFormat="0" applyFill="0" applyBorder="0" applyAlignment="0" applyProtection="0"/>
    <xf numFmtId="174" fontId="351" fillId="0" borderId="0" applyNumberFormat="0" applyFill="0" applyBorder="0" applyAlignment="0" applyProtection="0"/>
    <xf numFmtId="174" fontId="154" fillId="0" borderId="0"/>
    <xf numFmtId="174" fontId="154" fillId="0" borderId="0"/>
    <xf numFmtId="175" fontId="154" fillId="0" borderId="0"/>
    <xf numFmtId="0" fontId="154" fillId="0" borderId="0"/>
    <xf numFmtId="171" fontId="154" fillId="0" borderId="0"/>
    <xf numFmtId="0" fontId="154" fillId="0" borderId="0"/>
    <xf numFmtId="175" fontId="154" fillId="0" borderId="0"/>
    <xf numFmtId="0" fontId="154" fillId="0" borderId="0"/>
    <xf numFmtId="174" fontId="154" fillId="0" borderId="0"/>
    <xf numFmtId="0" fontId="154" fillId="0" borderId="0"/>
    <xf numFmtId="171" fontId="154" fillId="0" borderId="0"/>
    <xf numFmtId="174" fontId="94" fillId="0" borderId="0">
      <alignment horizontal="center"/>
    </xf>
    <xf numFmtId="174" fontId="94" fillId="0" borderId="0">
      <alignment horizontal="center"/>
    </xf>
    <xf numFmtId="174" fontId="94" fillId="0" borderId="0">
      <alignment horizontal="center"/>
    </xf>
    <xf numFmtId="174" fontId="94" fillId="0" borderId="0">
      <alignment horizontal="center"/>
    </xf>
    <xf numFmtId="0" fontId="94" fillId="0" borderId="0">
      <alignment horizontal="center"/>
    </xf>
    <xf numFmtId="171" fontId="94" fillId="0" borderId="0">
      <alignment horizontal="center"/>
    </xf>
    <xf numFmtId="0" fontId="94" fillId="0" borderId="0">
      <alignment horizontal="center"/>
    </xf>
    <xf numFmtId="171" fontId="94" fillId="0" borderId="0">
      <alignment horizontal="center"/>
    </xf>
    <xf numFmtId="0" fontId="94" fillId="0" borderId="0">
      <alignment horizontal="center"/>
    </xf>
    <xf numFmtId="174" fontId="94" fillId="0" borderId="0">
      <alignment horizontal="center"/>
    </xf>
    <xf numFmtId="0" fontId="94" fillId="0" borderId="0">
      <alignment horizontal="center"/>
    </xf>
    <xf numFmtId="171" fontId="94" fillId="0" borderId="0">
      <alignment horizontal="center"/>
    </xf>
    <xf numFmtId="174" fontId="94" fillId="0" borderId="0">
      <alignment horizontal="center"/>
    </xf>
    <xf numFmtId="174" fontId="94" fillId="0" borderId="0">
      <alignment horizontal="center"/>
    </xf>
    <xf numFmtId="174" fontId="94" fillId="0" borderId="0">
      <alignment horizontal="center"/>
    </xf>
    <xf numFmtId="0" fontId="94" fillId="0" borderId="0">
      <alignment horizontal="center"/>
    </xf>
    <xf numFmtId="171" fontId="94" fillId="0" borderId="0">
      <alignment horizontal="center"/>
    </xf>
    <xf numFmtId="0" fontId="94" fillId="0" borderId="0">
      <alignment horizontal="center"/>
    </xf>
    <xf numFmtId="171" fontId="94" fillId="0" borderId="0">
      <alignment horizontal="center"/>
    </xf>
    <xf numFmtId="0" fontId="94" fillId="0" borderId="0">
      <alignment horizontal="center"/>
    </xf>
    <xf numFmtId="174" fontId="94" fillId="0" borderId="0">
      <alignment horizontal="center"/>
    </xf>
    <xf numFmtId="0" fontId="94" fillId="0" borderId="0">
      <alignment horizontal="center"/>
    </xf>
    <xf numFmtId="171" fontId="94" fillId="0" borderId="0">
      <alignment horizontal="center"/>
    </xf>
    <xf numFmtId="260" fontId="168" fillId="0" borderId="0"/>
    <xf numFmtId="174" fontId="94" fillId="0" borderId="0">
      <alignment horizontal="center"/>
    </xf>
    <xf numFmtId="174" fontId="207"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182"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175" fontId="182"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5"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207"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174" fontId="207"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0" fontId="182" fillId="27" borderId="8" applyNumberFormat="0" applyFont="0" applyAlignment="0" applyProtection="0"/>
    <xf numFmtId="174" fontId="94" fillId="0" borderId="0" applyFont="0" applyFill="0" applyBorder="0" applyAlignment="0" applyProtection="0"/>
    <xf numFmtId="174" fontId="94" fillId="0" borderId="0" applyFont="0" applyFill="0" applyBorder="0" applyAlignment="0" applyProtection="0"/>
    <xf numFmtId="248" fontId="178" fillId="0" borderId="0">
      <protection locked="0"/>
    </xf>
    <xf numFmtId="257" fontId="178" fillId="0" borderId="0">
      <protection locked="0"/>
    </xf>
    <xf numFmtId="174" fontId="153" fillId="0" borderId="0"/>
    <xf numFmtId="174" fontId="153" fillId="0" borderId="0"/>
    <xf numFmtId="175" fontId="153" fillId="0" borderId="0"/>
    <xf numFmtId="0" fontId="153" fillId="0" borderId="0"/>
    <xf numFmtId="171" fontId="153" fillId="0" borderId="0"/>
    <xf numFmtId="0" fontId="153" fillId="0" borderId="0"/>
    <xf numFmtId="175" fontId="153" fillId="0" borderId="0"/>
    <xf numFmtId="0" fontId="153" fillId="0" borderId="0"/>
    <xf numFmtId="174" fontId="153" fillId="0" borderId="0"/>
    <xf numFmtId="0" fontId="153" fillId="0" borderId="0"/>
    <xf numFmtId="171" fontId="153" fillId="0" borderId="0"/>
    <xf numFmtId="0" fontId="355" fillId="0" borderId="0" applyFont="0" applyFill="0" applyBorder="0" applyAlignment="0" applyProtection="0"/>
    <xf numFmtId="261" fontId="94" fillId="0" borderId="0" applyFont="0" applyFill="0" applyBorder="0" applyAlignment="0" applyProtection="0"/>
    <xf numFmtId="262" fontId="94" fillId="0" borderId="0" applyFont="0" applyFill="0" applyBorder="0" applyAlignment="0" applyProtection="0"/>
    <xf numFmtId="38" fontId="153" fillId="0" borderId="0" applyFont="0" applyFill="0" applyBorder="0" applyAlignment="0" applyProtection="0"/>
    <xf numFmtId="40" fontId="153"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263" fontId="203" fillId="0" borderId="0" applyFont="0" applyFill="0" applyBorder="0" applyAlignment="0" applyProtection="0"/>
    <xf numFmtId="264" fontId="203" fillId="0" borderId="0" applyFont="0" applyFill="0" applyBorder="0" applyAlignment="0" applyProtection="0"/>
    <xf numFmtId="0" fontId="261"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261"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1" fontId="261" fillId="0" borderId="0" applyNumberFormat="0" applyFill="0" applyBorder="0" applyAlignment="0" applyProtection="0"/>
    <xf numFmtId="0" fontId="11" fillId="0" borderId="0" applyNumberFormat="0" applyFont="0" applyFill="0" applyBorder="0" applyAlignment="0" applyProtection="0"/>
    <xf numFmtId="174" fontId="357" fillId="0" borderId="0" applyNumberFormat="0" applyFont="0" applyFill="0" applyBorder="0" applyAlignment="0" applyProtection="0">
      <alignment vertical="top"/>
    </xf>
    <xf numFmtId="174" fontId="357" fillId="0" borderId="0" applyNumberFormat="0" applyFont="0" applyFill="0" applyBorder="0" applyAlignment="0" applyProtection="0">
      <alignment vertical="top"/>
    </xf>
    <xf numFmtId="175" fontId="357" fillId="0" borderId="0" applyNumberFormat="0" applyFont="0" applyFill="0" applyBorder="0" applyAlignment="0" applyProtection="0">
      <alignment vertical="top"/>
    </xf>
    <xf numFmtId="0" fontId="357" fillId="0" borderId="0" applyNumberFormat="0" applyFont="0" applyFill="0" applyBorder="0" applyAlignment="0" applyProtection="0">
      <alignment vertical="top"/>
    </xf>
    <xf numFmtId="171" fontId="357" fillId="0" borderId="0" applyNumberFormat="0" applyFont="0" applyFill="0" applyBorder="0" applyAlignment="0" applyProtection="0">
      <alignment vertical="top"/>
    </xf>
    <xf numFmtId="0" fontId="357" fillId="0" borderId="0" applyNumberFormat="0" applyFont="0" applyFill="0" applyBorder="0" applyAlignment="0" applyProtection="0">
      <alignment vertical="top"/>
    </xf>
    <xf numFmtId="175" fontId="357" fillId="0" borderId="0" applyNumberFormat="0" applyFont="0" applyFill="0" applyBorder="0" applyAlignment="0" applyProtection="0">
      <alignment vertical="top"/>
    </xf>
    <xf numFmtId="0" fontId="357" fillId="0" borderId="0" applyNumberFormat="0" applyFont="0" applyFill="0" applyBorder="0" applyAlignment="0" applyProtection="0">
      <alignment vertical="top"/>
    </xf>
    <xf numFmtId="174" fontId="357" fillId="0" borderId="0" applyNumberFormat="0" applyFont="0" applyFill="0" applyBorder="0" applyAlignment="0" applyProtection="0">
      <alignment vertical="top"/>
    </xf>
    <xf numFmtId="0" fontId="357" fillId="0" borderId="0" applyNumberFormat="0" applyFont="0" applyFill="0" applyBorder="0" applyAlignment="0" applyProtection="0">
      <alignment vertical="top"/>
    </xf>
    <xf numFmtId="171" fontId="357" fillId="0" borderId="0" applyNumberFormat="0" applyFont="0" applyFill="0" applyBorder="0" applyAlignment="0" applyProtection="0">
      <alignment vertical="top"/>
    </xf>
    <xf numFmtId="174" fontId="358" fillId="0" borderId="0" applyNumberFormat="0" applyFont="0" applyFill="0" applyBorder="0" applyAlignment="0" applyProtection="0">
      <alignment vertical="top"/>
    </xf>
    <xf numFmtId="174" fontId="358" fillId="0" borderId="0" applyNumberFormat="0" applyFont="0" applyFill="0" applyBorder="0" applyAlignment="0" applyProtection="0">
      <alignment vertical="top"/>
    </xf>
    <xf numFmtId="175" fontId="358" fillId="0" borderId="0" applyNumberFormat="0" applyFont="0" applyFill="0" applyBorder="0" applyAlignment="0" applyProtection="0">
      <alignment vertical="top"/>
    </xf>
    <xf numFmtId="0" fontId="358" fillId="0" borderId="0" applyNumberFormat="0" applyFont="0" applyFill="0" applyBorder="0" applyAlignment="0" applyProtection="0">
      <alignment vertical="top"/>
    </xf>
    <xf numFmtId="171" fontId="358" fillId="0" borderId="0" applyNumberFormat="0" applyFont="0" applyFill="0" applyBorder="0" applyAlignment="0" applyProtection="0">
      <alignment vertical="top"/>
    </xf>
    <xf numFmtId="0" fontId="358" fillId="0" borderId="0" applyNumberFormat="0" applyFont="0" applyFill="0" applyBorder="0" applyAlignment="0" applyProtection="0">
      <alignment vertical="top"/>
    </xf>
    <xf numFmtId="175" fontId="358" fillId="0" borderId="0" applyNumberFormat="0" applyFont="0" applyFill="0" applyBorder="0" applyAlignment="0" applyProtection="0">
      <alignment vertical="top"/>
    </xf>
    <xf numFmtId="0" fontId="358" fillId="0" borderId="0" applyNumberFormat="0" applyFont="0" applyFill="0" applyBorder="0" applyAlignment="0" applyProtection="0">
      <alignment vertical="top"/>
    </xf>
    <xf numFmtId="174" fontId="358" fillId="0" borderId="0" applyNumberFormat="0" applyFont="0" applyFill="0" applyBorder="0" applyAlignment="0" applyProtection="0">
      <alignment vertical="top"/>
    </xf>
    <xf numFmtId="0" fontId="358" fillId="0" borderId="0" applyNumberFormat="0" applyFont="0" applyFill="0" applyBorder="0" applyAlignment="0" applyProtection="0">
      <alignment vertical="top"/>
    </xf>
    <xf numFmtId="171" fontId="358" fillId="0" borderId="0" applyNumberFormat="0" applyFont="0" applyFill="0" applyBorder="0" applyAlignment="0" applyProtection="0">
      <alignment vertical="top"/>
    </xf>
    <xf numFmtId="174" fontId="358" fillId="0" borderId="0" applyNumberFormat="0" applyFont="0" applyFill="0" applyBorder="0" applyAlignment="0" applyProtection="0">
      <alignment vertical="top"/>
    </xf>
    <xf numFmtId="174" fontId="358" fillId="0" borderId="0" applyNumberFormat="0" applyFont="0" applyFill="0" applyBorder="0" applyAlignment="0" applyProtection="0">
      <alignment vertical="top"/>
    </xf>
    <xf numFmtId="175" fontId="358" fillId="0" borderId="0" applyNumberFormat="0" applyFont="0" applyFill="0" applyBorder="0" applyAlignment="0" applyProtection="0">
      <alignment vertical="top"/>
    </xf>
    <xf numFmtId="0" fontId="358" fillId="0" borderId="0" applyNumberFormat="0" applyFont="0" applyFill="0" applyBorder="0" applyAlignment="0" applyProtection="0">
      <alignment vertical="top"/>
    </xf>
    <xf numFmtId="171" fontId="358" fillId="0" borderId="0" applyNumberFormat="0" applyFont="0" applyFill="0" applyBorder="0" applyAlignment="0" applyProtection="0">
      <alignment vertical="top"/>
    </xf>
    <xf numFmtId="0" fontId="358" fillId="0" borderId="0" applyNumberFormat="0" applyFont="0" applyFill="0" applyBorder="0" applyAlignment="0" applyProtection="0">
      <alignment vertical="top"/>
    </xf>
    <xf numFmtId="175" fontId="358" fillId="0" borderId="0" applyNumberFormat="0" applyFont="0" applyFill="0" applyBorder="0" applyAlignment="0" applyProtection="0">
      <alignment vertical="top"/>
    </xf>
    <xf numFmtId="0" fontId="358" fillId="0" borderId="0" applyNumberFormat="0" applyFont="0" applyFill="0" applyBorder="0" applyAlignment="0" applyProtection="0">
      <alignment vertical="top"/>
    </xf>
    <xf numFmtId="174" fontId="358" fillId="0" borderId="0" applyNumberFormat="0" applyFont="0" applyFill="0" applyBorder="0" applyAlignment="0" applyProtection="0">
      <alignment vertical="top"/>
    </xf>
    <xf numFmtId="0" fontId="358" fillId="0" borderId="0" applyNumberFormat="0" applyFont="0" applyFill="0" applyBorder="0" applyAlignment="0" applyProtection="0">
      <alignment vertical="top"/>
    </xf>
    <xf numFmtId="171" fontId="358" fillId="0" borderId="0" applyNumberFormat="0" applyFont="0" applyFill="0" applyBorder="0" applyAlignment="0" applyProtection="0">
      <alignment vertical="top"/>
    </xf>
    <xf numFmtId="174" fontId="357" fillId="0" borderId="0" applyNumberFormat="0" applyFont="0" applyFill="0" applyBorder="0" applyAlignment="0" applyProtection="0"/>
    <xf numFmtId="174" fontId="357" fillId="0" borderId="0" applyNumberFormat="0" applyFont="0" applyFill="0" applyBorder="0" applyAlignment="0" applyProtection="0"/>
    <xf numFmtId="175" fontId="357" fillId="0" borderId="0" applyNumberFormat="0" applyFont="0" applyFill="0" applyBorder="0" applyAlignment="0" applyProtection="0"/>
    <xf numFmtId="0" fontId="357" fillId="0" borderId="0" applyNumberFormat="0" applyFont="0" applyFill="0" applyBorder="0" applyAlignment="0" applyProtection="0"/>
    <xf numFmtId="171" fontId="357" fillId="0" borderId="0" applyNumberFormat="0" applyFont="0" applyFill="0" applyBorder="0" applyAlignment="0" applyProtection="0"/>
    <xf numFmtId="0" fontId="357" fillId="0" borderId="0" applyNumberFormat="0" applyFont="0" applyFill="0" applyBorder="0" applyAlignment="0" applyProtection="0"/>
    <xf numFmtId="175" fontId="357" fillId="0" borderId="0" applyNumberFormat="0" applyFont="0" applyFill="0" applyBorder="0" applyAlignment="0" applyProtection="0"/>
    <xf numFmtId="0" fontId="357" fillId="0" borderId="0" applyNumberFormat="0" applyFont="0" applyFill="0" applyBorder="0" applyAlignment="0" applyProtection="0"/>
    <xf numFmtId="174" fontId="357" fillId="0" borderId="0" applyNumberFormat="0" applyFont="0" applyFill="0" applyBorder="0" applyAlignment="0" applyProtection="0"/>
    <xf numFmtId="0" fontId="357" fillId="0" borderId="0" applyNumberFormat="0" applyFont="0" applyFill="0" applyBorder="0" applyAlignment="0" applyProtection="0"/>
    <xf numFmtId="171" fontId="357" fillId="0" borderId="0" applyNumberFormat="0" applyFont="0" applyFill="0" applyBorder="0" applyAlignment="0" applyProtection="0"/>
    <xf numFmtId="174" fontId="357" fillId="0" borderId="0" applyNumberFormat="0" applyFont="0" applyFill="0" applyBorder="0" applyAlignment="0" applyProtection="0">
      <alignment horizontal="left" vertical="top"/>
    </xf>
    <xf numFmtId="174" fontId="357" fillId="0" borderId="0" applyNumberFormat="0" applyFont="0" applyFill="0" applyBorder="0" applyAlignment="0" applyProtection="0">
      <alignment horizontal="left" vertical="top"/>
    </xf>
    <xf numFmtId="175"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1"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5"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4"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1" fontId="357" fillId="0" borderId="0" applyNumberFormat="0" applyFont="0" applyFill="0" applyBorder="0" applyAlignment="0" applyProtection="0">
      <alignment horizontal="left" vertical="top"/>
    </xf>
    <xf numFmtId="174" fontId="357" fillId="0" borderId="0" applyNumberFormat="0" applyFont="0" applyFill="0" applyBorder="0" applyAlignment="0" applyProtection="0">
      <alignment horizontal="left" vertical="top"/>
    </xf>
    <xf numFmtId="174" fontId="357" fillId="0" borderId="0" applyNumberFormat="0" applyFont="0" applyFill="0" applyBorder="0" applyAlignment="0" applyProtection="0">
      <alignment horizontal="left" vertical="top"/>
    </xf>
    <xf numFmtId="175"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1"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5"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4"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1" fontId="357" fillId="0" borderId="0" applyNumberFormat="0" applyFont="0" applyFill="0" applyBorder="0" applyAlignment="0" applyProtection="0">
      <alignment horizontal="left" vertical="top"/>
    </xf>
    <xf numFmtId="174" fontId="357" fillId="0" borderId="0" applyNumberFormat="0" applyFont="0" applyFill="0" applyBorder="0" applyAlignment="0" applyProtection="0">
      <alignment horizontal="left" vertical="top"/>
    </xf>
    <xf numFmtId="174" fontId="357" fillId="0" borderId="0" applyNumberFormat="0" applyFont="0" applyFill="0" applyBorder="0" applyAlignment="0" applyProtection="0">
      <alignment horizontal="left" vertical="top"/>
    </xf>
    <xf numFmtId="175"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1"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5"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4" fontId="357" fillId="0" borderId="0" applyNumberFormat="0" applyFont="0" applyFill="0" applyBorder="0" applyAlignment="0" applyProtection="0">
      <alignment horizontal="left" vertical="top"/>
    </xf>
    <xf numFmtId="0" fontId="357" fillId="0" borderId="0" applyNumberFormat="0" applyFont="0" applyFill="0" applyBorder="0" applyAlignment="0" applyProtection="0">
      <alignment horizontal="left" vertical="top"/>
    </xf>
    <xf numFmtId="171" fontId="357" fillId="0" borderId="0" applyNumberFormat="0" applyFont="0" applyFill="0" applyBorder="0" applyAlignment="0" applyProtection="0">
      <alignment horizontal="left" vertical="top"/>
    </xf>
    <xf numFmtId="174" fontId="359" fillId="0" borderId="0" applyNumberFormat="0" applyFont="0" applyFill="0" applyBorder="0" applyAlignment="0" applyProtection="0">
      <alignment horizontal="center"/>
    </xf>
    <xf numFmtId="174" fontId="359" fillId="0" borderId="0" applyNumberFormat="0" applyFont="0" applyFill="0" applyBorder="0" applyAlignment="0" applyProtection="0">
      <alignment horizontal="center"/>
    </xf>
    <xf numFmtId="175" fontId="359" fillId="0" borderId="0" applyNumberFormat="0" applyFont="0" applyFill="0" applyBorder="0" applyAlignment="0" applyProtection="0">
      <alignment horizontal="center"/>
    </xf>
    <xf numFmtId="0" fontId="359" fillId="0" borderId="0" applyNumberFormat="0" applyFont="0" applyFill="0" applyBorder="0" applyAlignment="0" applyProtection="0">
      <alignment horizontal="center"/>
    </xf>
    <xf numFmtId="171" fontId="359" fillId="0" borderId="0" applyNumberFormat="0" applyFont="0" applyFill="0" applyBorder="0" applyAlignment="0" applyProtection="0">
      <alignment horizontal="center"/>
    </xf>
    <xf numFmtId="0" fontId="359" fillId="0" borderId="0" applyNumberFormat="0" applyFont="0" applyFill="0" applyBorder="0" applyAlignment="0" applyProtection="0">
      <alignment horizontal="center"/>
    </xf>
    <xf numFmtId="175" fontId="359" fillId="0" borderId="0" applyNumberFormat="0" applyFont="0" applyFill="0" applyBorder="0" applyAlignment="0" applyProtection="0">
      <alignment horizontal="center"/>
    </xf>
    <xf numFmtId="0" fontId="359" fillId="0" borderId="0" applyNumberFormat="0" applyFont="0" applyFill="0" applyBorder="0" applyAlignment="0" applyProtection="0">
      <alignment horizontal="center"/>
    </xf>
    <xf numFmtId="174" fontId="359" fillId="0" borderId="0" applyNumberFormat="0" applyFont="0" applyFill="0" applyBorder="0" applyAlignment="0" applyProtection="0">
      <alignment horizontal="center"/>
    </xf>
    <xf numFmtId="0" fontId="359" fillId="0" borderId="0" applyNumberFormat="0" applyFont="0" applyFill="0" applyBorder="0" applyAlignment="0" applyProtection="0">
      <alignment horizontal="center"/>
    </xf>
    <xf numFmtId="171" fontId="359" fillId="0" borderId="0" applyNumberFormat="0" applyFont="0" applyFill="0" applyBorder="0" applyAlignment="0" applyProtection="0">
      <alignment horizontal="center"/>
    </xf>
    <xf numFmtId="174" fontId="359" fillId="0" borderId="0" applyNumberFormat="0" applyFont="0" applyFill="0" applyBorder="0" applyAlignment="0" applyProtection="0">
      <alignment horizontal="center"/>
    </xf>
    <xf numFmtId="174" fontId="359" fillId="0" borderId="0" applyNumberFormat="0" applyFont="0" applyFill="0" applyBorder="0" applyAlignment="0" applyProtection="0">
      <alignment horizontal="center"/>
    </xf>
    <xf numFmtId="175" fontId="359" fillId="0" borderId="0" applyNumberFormat="0" applyFont="0" applyFill="0" applyBorder="0" applyAlignment="0" applyProtection="0">
      <alignment horizontal="center"/>
    </xf>
    <xf numFmtId="0" fontId="359" fillId="0" borderId="0" applyNumberFormat="0" applyFont="0" applyFill="0" applyBorder="0" applyAlignment="0" applyProtection="0">
      <alignment horizontal="center"/>
    </xf>
    <xf numFmtId="171" fontId="359" fillId="0" borderId="0" applyNumberFormat="0" applyFont="0" applyFill="0" applyBorder="0" applyAlignment="0" applyProtection="0">
      <alignment horizontal="center"/>
    </xf>
    <xf numFmtId="0" fontId="359" fillId="0" borderId="0" applyNumberFormat="0" applyFont="0" applyFill="0" applyBorder="0" applyAlignment="0" applyProtection="0">
      <alignment horizontal="center"/>
    </xf>
    <xf numFmtId="175" fontId="359" fillId="0" borderId="0" applyNumberFormat="0" applyFont="0" applyFill="0" applyBorder="0" applyAlignment="0" applyProtection="0">
      <alignment horizontal="center"/>
    </xf>
    <xf numFmtId="0" fontId="359" fillId="0" borderId="0" applyNumberFormat="0" applyFont="0" applyFill="0" applyBorder="0" applyAlignment="0" applyProtection="0">
      <alignment horizontal="center"/>
    </xf>
    <xf numFmtId="174" fontId="359" fillId="0" borderId="0" applyNumberFormat="0" applyFont="0" applyFill="0" applyBorder="0" applyAlignment="0" applyProtection="0">
      <alignment horizontal="center"/>
    </xf>
    <xf numFmtId="0" fontId="359" fillId="0" borderId="0" applyNumberFormat="0" applyFont="0" applyFill="0" applyBorder="0" applyAlignment="0" applyProtection="0">
      <alignment horizontal="center"/>
    </xf>
    <xf numFmtId="171" fontId="359" fillId="0" borderId="0" applyNumberFormat="0" applyFont="0" applyFill="0" applyBorder="0" applyAlignment="0" applyProtection="0">
      <alignment horizontal="center"/>
    </xf>
    <xf numFmtId="174" fontId="28" fillId="0" borderId="0"/>
    <xf numFmtId="174" fontId="28" fillId="0" borderId="0"/>
    <xf numFmtId="175" fontId="28" fillId="0" borderId="0"/>
    <xf numFmtId="0" fontId="28" fillId="0" borderId="0"/>
    <xf numFmtId="171" fontId="28" fillId="0" borderId="0"/>
    <xf numFmtId="0" fontId="28" fillId="0" borderId="0"/>
    <xf numFmtId="175" fontId="28" fillId="0" borderId="0"/>
    <xf numFmtId="0" fontId="28" fillId="0" borderId="0"/>
    <xf numFmtId="174" fontId="28" fillId="0" borderId="0"/>
    <xf numFmtId="0" fontId="28" fillId="0" borderId="0"/>
    <xf numFmtId="171" fontId="28" fillId="0" borderId="0"/>
    <xf numFmtId="174" fontId="28" fillId="0" borderId="0"/>
    <xf numFmtId="174" fontId="360" fillId="0" borderId="0">
      <alignment horizontal="left" wrapText="1"/>
    </xf>
    <xf numFmtId="174" fontId="360" fillId="0" borderId="0">
      <alignment horizontal="left" wrapText="1"/>
    </xf>
    <xf numFmtId="175" fontId="360" fillId="0" borderId="0">
      <alignment horizontal="left" wrapText="1"/>
    </xf>
    <xf numFmtId="0" fontId="360" fillId="0" borderId="0">
      <alignment horizontal="left" wrapText="1"/>
    </xf>
    <xf numFmtId="171" fontId="360" fillId="0" borderId="0">
      <alignment horizontal="left" wrapText="1"/>
    </xf>
    <xf numFmtId="0" fontId="360" fillId="0" borderId="0">
      <alignment horizontal="left" wrapText="1"/>
    </xf>
    <xf numFmtId="175" fontId="360" fillId="0" borderId="0">
      <alignment horizontal="left" wrapText="1"/>
    </xf>
    <xf numFmtId="0" fontId="360" fillId="0" borderId="0">
      <alignment horizontal="left" wrapText="1"/>
    </xf>
    <xf numFmtId="174" fontId="360" fillId="0" borderId="0">
      <alignment horizontal="left" wrapText="1"/>
    </xf>
    <xf numFmtId="0" fontId="360" fillId="0" borderId="0">
      <alignment horizontal="left" wrapText="1"/>
    </xf>
    <xf numFmtId="171" fontId="360" fillId="0" borderId="0">
      <alignment horizontal="left" wrapText="1"/>
    </xf>
    <xf numFmtId="174"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171"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175"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174"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0" fontId="361" fillId="0" borderId="167" applyNumberFormat="0" applyFont="0" applyFill="0" applyBorder="0" applyAlignment="0" applyProtection="0">
      <alignment horizontal="center" wrapText="1"/>
    </xf>
    <xf numFmtId="265" fontId="159" fillId="0" borderId="0" applyNumberFormat="0" applyFont="0" applyFill="0" applyBorder="0" applyAlignment="0" applyProtection="0">
      <alignment horizontal="right"/>
    </xf>
    <xf numFmtId="174" fontId="361" fillId="0" borderId="0" applyNumberFormat="0" applyFont="0" applyFill="0" applyBorder="0" applyAlignment="0" applyProtection="0">
      <alignment horizontal="left" indent="1"/>
    </xf>
    <xf numFmtId="174" fontId="361" fillId="0" borderId="0" applyNumberFormat="0" applyFont="0" applyFill="0" applyBorder="0" applyAlignment="0" applyProtection="0">
      <alignment horizontal="left" indent="1"/>
    </xf>
    <xf numFmtId="175" fontId="361" fillId="0" borderId="0" applyNumberFormat="0" applyFont="0" applyFill="0" applyBorder="0" applyAlignment="0" applyProtection="0">
      <alignment horizontal="left" indent="1"/>
    </xf>
    <xf numFmtId="0" fontId="361" fillId="0" borderId="0" applyNumberFormat="0" applyFont="0" applyFill="0" applyBorder="0" applyAlignment="0" applyProtection="0">
      <alignment horizontal="left" indent="1"/>
    </xf>
    <xf numFmtId="171" fontId="361" fillId="0" borderId="0" applyNumberFormat="0" applyFont="0" applyFill="0" applyBorder="0" applyAlignment="0" applyProtection="0">
      <alignment horizontal="left" indent="1"/>
    </xf>
    <xf numFmtId="0" fontId="361" fillId="0" borderId="0" applyNumberFormat="0" applyFont="0" applyFill="0" applyBorder="0" applyAlignment="0" applyProtection="0">
      <alignment horizontal="left" indent="1"/>
    </xf>
    <xf numFmtId="175" fontId="361" fillId="0" borderId="0" applyNumberFormat="0" applyFont="0" applyFill="0" applyBorder="0" applyAlignment="0" applyProtection="0">
      <alignment horizontal="left" indent="1"/>
    </xf>
    <xf numFmtId="0" fontId="361" fillId="0" borderId="0" applyNumberFormat="0" applyFont="0" applyFill="0" applyBorder="0" applyAlignment="0" applyProtection="0">
      <alignment horizontal="left" indent="1"/>
    </xf>
    <xf numFmtId="174" fontId="361" fillId="0" borderId="0" applyNumberFormat="0" applyFont="0" applyFill="0" applyBorder="0" applyAlignment="0" applyProtection="0">
      <alignment horizontal="left" indent="1"/>
    </xf>
    <xf numFmtId="0" fontId="361" fillId="0" borderId="0" applyNumberFormat="0" applyFont="0" applyFill="0" applyBorder="0" applyAlignment="0" applyProtection="0">
      <alignment horizontal="left" indent="1"/>
    </xf>
    <xf numFmtId="171" fontId="361" fillId="0" borderId="0" applyNumberFormat="0" applyFont="0" applyFill="0" applyBorder="0" applyAlignment="0" applyProtection="0">
      <alignment horizontal="left" indent="1"/>
    </xf>
    <xf numFmtId="266" fontId="361" fillId="0" borderId="0" applyNumberFormat="0" applyFont="0" applyFill="0" applyBorder="0" applyAlignment="0" applyProtection="0"/>
    <xf numFmtId="174"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171"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175"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0"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167" applyNumberFormat="0" applyFont="0" applyFill="0" applyAlignment="0" applyProtection="0">
      <alignment horizontal="center"/>
    </xf>
    <xf numFmtId="174" fontId="28" fillId="0" borderId="0" applyNumberFormat="0" applyFont="0" applyFill="0" applyBorder="0" applyAlignment="0" applyProtection="0">
      <alignment horizontal="left" wrapText="1" indent="1"/>
    </xf>
    <xf numFmtId="174" fontId="28" fillId="0" borderId="0" applyNumberFormat="0" applyFont="0" applyFill="0" applyBorder="0" applyAlignment="0" applyProtection="0">
      <alignment horizontal="left" wrapText="1" indent="1"/>
    </xf>
    <xf numFmtId="175" fontId="28" fillId="0" borderId="0" applyNumberFormat="0" applyFont="0" applyFill="0" applyBorder="0" applyAlignment="0" applyProtection="0">
      <alignment horizontal="left" wrapText="1" indent="1"/>
    </xf>
    <xf numFmtId="0" fontId="28" fillId="0" borderId="0" applyNumberFormat="0" applyFont="0" applyFill="0" applyBorder="0" applyAlignment="0" applyProtection="0">
      <alignment horizontal="left" wrapText="1" indent="1"/>
    </xf>
    <xf numFmtId="171" fontId="28" fillId="0" borderId="0" applyNumberFormat="0" applyFont="0" applyFill="0" applyBorder="0" applyAlignment="0" applyProtection="0">
      <alignment horizontal="left" wrapText="1" indent="1"/>
    </xf>
    <xf numFmtId="0" fontId="28" fillId="0" borderId="0" applyNumberFormat="0" applyFont="0" applyFill="0" applyBorder="0" applyAlignment="0" applyProtection="0">
      <alignment horizontal="left" wrapText="1" indent="1"/>
    </xf>
    <xf numFmtId="175" fontId="28" fillId="0" borderId="0" applyNumberFormat="0" applyFont="0" applyFill="0" applyBorder="0" applyAlignment="0" applyProtection="0">
      <alignment horizontal="left" wrapText="1" indent="1"/>
    </xf>
    <xf numFmtId="0" fontId="28" fillId="0" borderId="0" applyNumberFormat="0" applyFont="0" applyFill="0" applyBorder="0" applyAlignment="0" applyProtection="0">
      <alignment horizontal="left" wrapText="1" indent="1"/>
    </xf>
    <xf numFmtId="174" fontId="28" fillId="0" borderId="0" applyNumberFormat="0" applyFont="0" applyFill="0" applyBorder="0" applyAlignment="0" applyProtection="0">
      <alignment horizontal="left" wrapText="1" indent="1"/>
    </xf>
    <xf numFmtId="0" fontId="28" fillId="0" borderId="0" applyNumberFormat="0" applyFont="0" applyFill="0" applyBorder="0" applyAlignment="0" applyProtection="0">
      <alignment horizontal="left" wrapText="1" indent="1"/>
    </xf>
    <xf numFmtId="171" fontId="28" fillId="0" borderId="0" applyNumberFormat="0" applyFont="0" applyFill="0" applyBorder="0" applyAlignment="0" applyProtection="0">
      <alignment horizontal="left" wrapText="1" indent="1"/>
    </xf>
    <xf numFmtId="174" fontId="361" fillId="0" borderId="0" applyNumberFormat="0" applyFont="0" applyFill="0" applyBorder="0" applyAlignment="0" applyProtection="0">
      <alignment horizontal="left" indent="1"/>
    </xf>
    <xf numFmtId="174" fontId="361" fillId="0" borderId="0" applyNumberFormat="0" applyFont="0" applyFill="0" applyBorder="0" applyAlignment="0" applyProtection="0">
      <alignment horizontal="left" indent="1"/>
    </xf>
    <xf numFmtId="175" fontId="361" fillId="0" borderId="0" applyNumberFormat="0" applyFont="0" applyFill="0" applyBorder="0" applyAlignment="0" applyProtection="0">
      <alignment horizontal="left" indent="1"/>
    </xf>
    <xf numFmtId="0" fontId="361" fillId="0" borderId="0" applyNumberFormat="0" applyFont="0" applyFill="0" applyBorder="0" applyAlignment="0" applyProtection="0">
      <alignment horizontal="left" indent="1"/>
    </xf>
    <xf numFmtId="171" fontId="361" fillId="0" borderId="0" applyNumberFormat="0" applyFont="0" applyFill="0" applyBorder="0" applyAlignment="0" applyProtection="0">
      <alignment horizontal="left" indent="1"/>
    </xf>
    <xf numFmtId="0" fontId="361" fillId="0" borderId="0" applyNumberFormat="0" applyFont="0" applyFill="0" applyBorder="0" applyAlignment="0" applyProtection="0">
      <alignment horizontal="left" indent="1"/>
    </xf>
    <xf numFmtId="175" fontId="361" fillId="0" borderId="0" applyNumberFormat="0" applyFont="0" applyFill="0" applyBorder="0" applyAlignment="0" applyProtection="0">
      <alignment horizontal="left" indent="1"/>
    </xf>
    <xf numFmtId="0" fontId="361" fillId="0" borderId="0" applyNumberFormat="0" applyFont="0" applyFill="0" applyBorder="0" applyAlignment="0" applyProtection="0">
      <alignment horizontal="left" indent="1"/>
    </xf>
    <xf numFmtId="174" fontId="361" fillId="0" borderId="0" applyNumberFormat="0" applyFont="0" applyFill="0" applyBorder="0" applyAlignment="0" applyProtection="0">
      <alignment horizontal="left" indent="1"/>
    </xf>
    <xf numFmtId="0" fontId="361" fillId="0" borderId="0" applyNumberFormat="0" applyFont="0" applyFill="0" applyBorder="0" applyAlignment="0" applyProtection="0">
      <alignment horizontal="left" indent="1"/>
    </xf>
    <xf numFmtId="171" fontId="361" fillId="0" borderId="0" applyNumberFormat="0" applyFont="0" applyFill="0" applyBorder="0" applyAlignment="0" applyProtection="0">
      <alignment horizontal="left" indent="1"/>
    </xf>
    <xf numFmtId="174" fontId="28" fillId="0" borderId="0" applyNumberFormat="0" applyFont="0" applyFill="0" applyBorder="0" applyAlignment="0" applyProtection="0">
      <alignment horizontal="left" wrapText="1" indent="2"/>
    </xf>
    <xf numFmtId="174" fontId="28" fillId="0" borderId="0" applyNumberFormat="0" applyFont="0" applyFill="0" applyBorder="0" applyAlignment="0" applyProtection="0">
      <alignment horizontal="left" wrapText="1" indent="2"/>
    </xf>
    <xf numFmtId="175" fontId="28" fillId="0" borderId="0" applyNumberFormat="0" applyFont="0" applyFill="0" applyBorder="0" applyAlignment="0" applyProtection="0">
      <alignment horizontal="left" wrapText="1" indent="2"/>
    </xf>
    <xf numFmtId="0" fontId="28" fillId="0" borderId="0" applyNumberFormat="0" applyFont="0" applyFill="0" applyBorder="0" applyAlignment="0" applyProtection="0">
      <alignment horizontal="left" wrapText="1" indent="2"/>
    </xf>
    <xf numFmtId="171" fontId="28" fillId="0" borderId="0" applyNumberFormat="0" applyFont="0" applyFill="0" applyBorder="0" applyAlignment="0" applyProtection="0">
      <alignment horizontal="left" wrapText="1" indent="2"/>
    </xf>
    <xf numFmtId="0" fontId="28" fillId="0" borderId="0" applyNumberFormat="0" applyFont="0" applyFill="0" applyBorder="0" applyAlignment="0" applyProtection="0">
      <alignment horizontal="left" wrapText="1" indent="2"/>
    </xf>
    <xf numFmtId="175" fontId="28" fillId="0" borderId="0" applyNumberFormat="0" applyFont="0" applyFill="0" applyBorder="0" applyAlignment="0" applyProtection="0">
      <alignment horizontal="left" wrapText="1" indent="2"/>
    </xf>
    <xf numFmtId="0" fontId="28" fillId="0" borderId="0" applyNumberFormat="0" applyFont="0" applyFill="0" applyBorder="0" applyAlignment="0" applyProtection="0">
      <alignment horizontal="left" wrapText="1" indent="2"/>
    </xf>
    <xf numFmtId="174" fontId="28" fillId="0" borderId="0" applyNumberFormat="0" applyFont="0" applyFill="0" applyBorder="0" applyAlignment="0" applyProtection="0">
      <alignment horizontal="left" wrapText="1" indent="2"/>
    </xf>
    <xf numFmtId="0" fontId="28" fillId="0" borderId="0" applyNumberFormat="0" applyFont="0" applyFill="0" applyBorder="0" applyAlignment="0" applyProtection="0">
      <alignment horizontal="left" wrapText="1" indent="2"/>
    </xf>
    <xf numFmtId="171" fontId="28" fillId="0" borderId="0" applyNumberFormat="0" applyFont="0" applyFill="0" applyBorder="0" applyAlignment="0" applyProtection="0">
      <alignment horizontal="left" wrapText="1" indent="2"/>
    </xf>
    <xf numFmtId="267" fontId="28" fillId="0" borderId="0">
      <alignment horizontal="right"/>
    </xf>
    <xf numFmtId="267" fontId="28" fillId="0" borderId="0">
      <alignment horizontal="right"/>
    </xf>
    <xf numFmtId="0" fontId="362" fillId="43" borderId="14" applyNumberFormat="0" applyProtection="0">
      <alignment horizontal="left" vertical="center" wrapText="1" indent="2"/>
    </xf>
    <xf numFmtId="0" fontId="363" fillId="0" borderId="0" applyProtection="0"/>
    <xf numFmtId="174" fontId="264" fillId="0" borderId="0" applyNumberFormat="0"/>
    <xf numFmtId="174" fontId="264" fillId="0" borderId="0" applyNumberFormat="0"/>
    <xf numFmtId="174" fontId="264" fillId="0" borderId="0" applyNumberFormat="0"/>
    <xf numFmtId="174" fontId="264" fillId="0" borderId="0" applyNumberFormat="0"/>
    <xf numFmtId="174" fontId="264" fillId="0" borderId="0" applyNumberFormat="0"/>
    <xf numFmtId="174" fontId="264" fillId="0" borderId="0" applyNumberFormat="0"/>
    <xf numFmtId="174" fontId="364" fillId="0" borderId="0" applyNumberFormat="0" applyFill="0" applyBorder="0" applyAlignment="0" applyProtection="0"/>
    <xf numFmtId="174" fontId="364" fillId="0" borderId="0" applyNumberFormat="0" applyFill="0" applyBorder="0" applyAlignment="0" applyProtection="0"/>
    <xf numFmtId="175" fontId="364" fillId="0" borderId="0" applyNumberFormat="0" applyFill="0" applyBorder="0" applyAlignment="0" applyProtection="0"/>
    <xf numFmtId="0" fontId="364" fillId="0" borderId="0" applyNumberFormat="0" applyFill="0" applyBorder="0" applyAlignment="0" applyProtection="0"/>
    <xf numFmtId="171" fontId="364" fillId="0" borderId="0" applyNumberFormat="0" applyFill="0" applyBorder="0" applyAlignment="0" applyProtection="0"/>
    <xf numFmtId="0" fontId="364" fillId="0" borderId="0" applyNumberFormat="0" applyFill="0" applyBorder="0" applyAlignment="0" applyProtection="0"/>
    <xf numFmtId="175" fontId="364" fillId="0" borderId="0" applyNumberFormat="0" applyFill="0" applyBorder="0" applyAlignment="0" applyProtection="0"/>
    <xf numFmtId="0" fontId="364" fillId="0" borderId="0" applyNumberFormat="0" applyFill="0" applyBorder="0" applyAlignment="0" applyProtection="0"/>
    <xf numFmtId="174" fontId="364" fillId="0" borderId="0" applyNumberFormat="0" applyFill="0" applyBorder="0" applyAlignment="0" applyProtection="0"/>
    <xf numFmtId="0" fontId="364" fillId="0" borderId="0" applyNumberFormat="0" applyFill="0" applyBorder="0" applyAlignment="0" applyProtection="0"/>
    <xf numFmtId="171" fontId="364" fillId="0" borderId="0" applyNumberFormat="0" applyFill="0" applyBorder="0" applyAlignment="0" applyProtection="0"/>
    <xf numFmtId="174" fontId="365" fillId="0" borderId="0" applyNumberFormat="0" applyFill="0" applyBorder="0" applyAlignment="0" applyProtection="0"/>
    <xf numFmtId="174" fontId="365" fillId="0" borderId="0" applyNumberFormat="0" applyFill="0" applyBorder="0" applyAlignment="0" applyProtection="0"/>
    <xf numFmtId="175" fontId="365" fillId="0" borderId="0" applyNumberFormat="0" applyFill="0" applyBorder="0" applyAlignment="0" applyProtection="0"/>
    <xf numFmtId="0" fontId="365" fillId="0" borderId="0" applyNumberFormat="0" applyFill="0" applyBorder="0" applyAlignment="0" applyProtection="0"/>
    <xf numFmtId="171" fontId="365" fillId="0" borderId="0" applyNumberFormat="0" applyFill="0" applyBorder="0" applyAlignment="0" applyProtection="0"/>
    <xf numFmtId="0" fontId="365" fillId="0" borderId="0" applyNumberFormat="0" applyFill="0" applyBorder="0" applyAlignment="0" applyProtection="0"/>
    <xf numFmtId="175" fontId="365" fillId="0" borderId="0" applyNumberFormat="0" applyFill="0" applyBorder="0" applyAlignment="0" applyProtection="0"/>
    <xf numFmtId="0" fontId="365" fillId="0" borderId="0" applyNumberFormat="0" applyFill="0" applyBorder="0" applyAlignment="0" applyProtection="0"/>
    <xf numFmtId="174" fontId="365" fillId="0" borderId="0" applyNumberFormat="0" applyFill="0" applyBorder="0" applyAlignment="0" applyProtection="0"/>
    <xf numFmtId="0" fontId="365" fillId="0" borderId="0" applyNumberFormat="0" applyFill="0" applyBorder="0" applyAlignment="0" applyProtection="0"/>
    <xf numFmtId="171" fontId="365" fillId="0" borderId="0" applyNumberFormat="0" applyFill="0" applyBorder="0" applyAlignment="0" applyProtection="0"/>
    <xf numFmtId="211" fontId="269" fillId="0" borderId="0">
      <alignment horizontal="right"/>
    </xf>
    <xf numFmtId="174" fontId="366" fillId="7" borderId="0" applyNumberFormat="0" applyBorder="0" applyAlignment="0" applyProtection="0"/>
    <xf numFmtId="175" fontId="366" fillId="7" borderId="0" applyNumberFormat="0" applyBorder="0" applyAlignment="0" applyProtection="0"/>
    <xf numFmtId="0" fontId="17" fillId="0" borderId="0"/>
    <xf numFmtId="204" fontId="11" fillId="0" borderId="0" applyFont="0" applyFill="0" applyBorder="0" applyAlignment="0" applyProtection="0"/>
    <xf numFmtId="0" fontId="94" fillId="40" borderId="0" applyFont="0" applyBorder="0" applyAlignment="0" applyProtection="0"/>
    <xf numFmtId="0" fontId="94" fillId="40" borderId="0" applyFont="0" applyBorder="0" applyAlignment="0" applyProtection="0"/>
    <xf numFmtId="0" fontId="94" fillId="40" borderId="0" applyFont="0" applyBorder="0" applyAlignment="0" applyProtection="0"/>
    <xf numFmtId="175" fontId="94" fillId="40" borderId="0" applyFont="0" applyBorder="0" applyAlignment="0" applyProtection="0"/>
    <xf numFmtId="0" fontId="94" fillId="40" borderId="0" applyFont="0" applyBorder="0" applyAlignment="0" applyProtection="0"/>
    <xf numFmtId="0" fontId="94" fillId="40" borderId="0" applyFont="0" applyBorder="0" applyAlignment="0" applyProtection="0"/>
    <xf numFmtId="0" fontId="94" fillId="40" borderId="0" applyFont="0" applyBorder="0" applyAlignment="0" applyProtection="0"/>
    <xf numFmtId="175" fontId="94" fillId="40" borderId="0" applyFont="0" applyBorder="0" applyAlignment="0" applyProtection="0"/>
    <xf numFmtId="0" fontId="94" fillId="40" borderId="0" applyFont="0" applyBorder="0" applyAlignment="0" applyProtection="0"/>
    <xf numFmtId="0" fontId="94" fillId="40" borderId="0" applyFont="0" applyBorder="0" applyAlignment="0" applyProtection="0"/>
    <xf numFmtId="221" fontId="94" fillId="40" borderId="0" applyFont="0" applyBorder="0" applyAlignment="0" applyProtection="0"/>
    <xf numFmtId="0" fontId="94" fillId="40" borderId="0" applyFont="0" applyBorder="0" applyAlignment="0" applyProtection="0"/>
    <xf numFmtId="175" fontId="94" fillId="40" borderId="0" applyFont="0" applyBorder="0" applyAlignment="0" applyProtection="0"/>
    <xf numFmtId="0" fontId="94" fillId="40" borderId="0" applyFont="0" applyBorder="0" applyAlignment="0" applyProtection="0"/>
    <xf numFmtId="0" fontId="94" fillId="40" borderId="0" applyFont="0" applyBorder="0" applyAlignment="0" applyProtection="0"/>
    <xf numFmtId="0" fontId="94" fillId="40" borderId="0" applyFont="0" applyBorder="0" applyAlignment="0" applyProtection="0"/>
    <xf numFmtId="175" fontId="94" fillId="40" borderId="0" applyFont="0" applyBorder="0" applyAlignment="0" applyProtection="0"/>
    <xf numFmtId="0" fontId="94" fillId="40" borderId="0" applyFont="0" applyBorder="0" applyAlignment="0" applyProtection="0"/>
    <xf numFmtId="0" fontId="94" fillId="40" borderId="0" applyFont="0" applyBorder="0" applyAlignment="0" applyProtection="0"/>
    <xf numFmtId="175" fontId="94" fillId="40" borderId="0" applyFont="0" applyBorder="0" applyAlignment="0" applyProtection="0"/>
    <xf numFmtId="0" fontId="94" fillId="40" borderId="0" applyFont="0" applyBorder="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0" fontId="250" fillId="11" borderId="2" applyNumberFormat="0" applyAlignment="0" applyProtection="0"/>
    <xf numFmtId="171" fontId="250" fillId="26" borderId="2" applyNumberFormat="0" applyAlignment="0" applyProtection="0"/>
    <xf numFmtId="0" fontId="250" fillId="11" borderId="2" applyNumberFormat="0" applyAlignment="0" applyProtection="0"/>
    <xf numFmtId="174"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1"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1" fontId="250" fillId="26" borderId="2" applyNumberFormat="0" applyAlignment="0" applyProtection="0"/>
    <xf numFmtId="171"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5"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174"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0" fontId="250" fillId="26" borderId="2" applyNumberFormat="0" applyAlignment="0" applyProtection="0"/>
    <xf numFmtId="174" fontId="183" fillId="25" borderId="3" applyNumberFormat="0" applyAlignment="0" applyProtection="0"/>
    <xf numFmtId="175" fontId="183" fillId="25" borderId="3" applyNumberFormat="0" applyAlignment="0" applyProtection="0"/>
    <xf numFmtId="0" fontId="183" fillId="25" borderId="3" applyNumberFormat="0" applyAlignment="0" applyProtection="0"/>
    <xf numFmtId="171" fontId="183" fillId="25" borderId="3" applyNumberFormat="0" applyAlignment="0" applyProtection="0"/>
    <xf numFmtId="0" fontId="183" fillId="25" borderId="3" applyNumberFormat="0" applyAlignment="0" applyProtection="0"/>
    <xf numFmtId="0" fontId="183" fillId="25" borderId="3" applyNumberFormat="0" applyAlignment="0" applyProtection="0"/>
    <xf numFmtId="175" fontId="183" fillId="25" borderId="3" applyNumberFormat="0" applyAlignment="0" applyProtection="0"/>
    <xf numFmtId="174" fontId="183" fillId="25" borderId="3" applyNumberFormat="0" applyAlignment="0" applyProtection="0"/>
    <xf numFmtId="171" fontId="183" fillId="25" borderId="3" applyNumberFormat="0" applyAlignment="0" applyProtection="0"/>
    <xf numFmtId="174" fontId="164" fillId="71" borderId="0" applyNumberFormat="0" applyBorder="0" applyAlignment="0" applyProtection="0"/>
    <xf numFmtId="175" fontId="164" fillId="71" borderId="0" applyNumberFormat="0" applyBorder="0" applyAlignment="0" applyProtection="0"/>
    <xf numFmtId="0" fontId="164" fillId="71" borderId="0" applyNumberFormat="0" applyBorder="0" applyAlignment="0" applyProtection="0"/>
    <xf numFmtId="171" fontId="164" fillId="71" borderId="0" applyNumberFormat="0" applyBorder="0" applyAlignment="0" applyProtection="0"/>
    <xf numFmtId="0" fontId="164" fillId="71" borderId="0" applyNumberFormat="0" applyBorder="0" applyAlignment="0" applyProtection="0"/>
    <xf numFmtId="0" fontId="164" fillId="71" borderId="0" applyNumberFormat="0" applyBorder="0" applyAlignment="0" applyProtection="0"/>
    <xf numFmtId="175" fontId="164" fillId="71" borderId="0" applyNumberFormat="0" applyBorder="0" applyAlignment="0" applyProtection="0"/>
    <xf numFmtId="174" fontId="164" fillId="71" borderId="0" applyNumberFormat="0" applyBorder="0" applyAlignment="0" applyProtection="0"/>
    <xf numFmtId="0" fontId="164" fillId="20" borderId="0" applyNumberFormat="0" applyBorder="0" applyAlignment="0" applyProtection="0"/>
    <xf numFmtId="171" fontId="164" fillId="71" borderId="0" applyNumberFormat="0" applyBorder="0" applyAlignment="0" applyProtection="0"/>
    <xf numFmtId="174" fontId="164" fillId="23" borderId="0" applyNumberFormat="0" applyBorder="0" applyAlignment="0" applyProtection="0"/>
    <xf numFmtId="175" fontId="164" fillId="23" borderId="0" applyNumberFormat="0" applyBorder="0" applyAlignment="0" applyProtection="0"/>
    <xf numFmtId="0" fontId="164" fillId="23" borderId="0" applyNumberFormat="0" applyBorder="0" applyAlignment="0" applyProtection="0"/>
    <xf numFmtId="171" fontId="164" fillId="23" borderId="0" applyNumberFormat="0" applyBorder="0" applyAlignment="0" applyProtection="0"/>
    <xf numFmtId="0" fontId="164" fillId="23" borderId="0" applyNumberFormat="0" applyBorder="0" applyAlignment="0" applyProtection="0"/>
    <xf numFmtId="0" fontId="164" fillId="23" borderId="0" applyNumberFormat="0" applyBorder="0" applyAlignment="0" applyProtection="0"/>
    <xf numFmtId="175" fontId="164" fillId="23" borderId="0" applyNumberFormat="0" applyBorder="0" applyAlignment="0" applyProtection="0"/>
    <xf numFmtId="174" fontId="164" fillId="23" borderId="0" applyNumberFormat="0" applyBorder="0" applyAlignment="0" applyProtection="0"/>
    <xf numFmtId="0" fontId="164" fillId="21" borderId="0" applyNumberFormat="0" applyBorder="0" applyAlignment="0" applyProtection="0"/>
    <xf numFmtId="171" fontId="164" fillId="23" borderId="0" applyNumberFormat="0" applyBorder="0" applyAlignment="0" applyProtection="0"/>
    <xf numFmtId="174" fontId="164" fillId="15" borderId="0" applyNumberFormat="0" applyBorder="0" applyAlignment="0" applyProtection="0"/>
    <xf numFmtId="175" fontId="164" fillId="15" borderId="0" applyNumberFormat="0" applyBorder="0" applyAlignment="0" applyProtection="0"/>
    <xf numFmtId="0" fontId="164" fillId="15" borderId="0" applyNumberFormat="0" applyBorder="0" applyAlignment="0" applyProtection="0"/>
    <xf numFmtId="171" fontId="164" fillId="15" borderId="0" applyNumberFormat="0" applyBorder="0" applyAlignment="0" applyProtection="0"/>
    <xf numFmtId="0" fontId="164" fillId="15" borderId="0" applyNumberFormat="0" applyBorder="0" applyAlignment="0" applyProtection="0"/>
    <xf numFmtId="0" fontId="164" fillId="15" borderId="0" applyNumberFormat="0" applyBorder="0" applyAlignment="0" applyProtection="0"/>
    <xf numFmtId="175" fontId="164" fillId="15" borderId="0" applyNumberFormat="0" applyBorder="0" applyAlignment="0" applyProtection="0"/>
    <xf numFmtId="174" fontId="164" fillId="15" borderId="0" applyNumberFormat="0" applyBorder="0" applyAlignment="0" applyProtection="0"/>
    <xf numFmtId="0" fontId="164" fillId="22" borderId="0" applyNumberFormat="0" applyBorder="0" applyAlignment="0" applyProtection="0"/>
    <xf numFmtId="171" fontId="164" fillId="15" borderId="0" applyNumberFormat="0" applyBorder="0" applyAlignment="0" applyProtection="0"/>
    <xf numFmtId="174" fontId="164" fillId="78" borderId="0" applyNumberFormat="0" applyBorder="0" applyAlignment="0" applyProtection="0"/>
    <xf numFmtId="175" fontId="164" fillId="78" borderId="0" applyNumberFormat="0" applyBorder="0" applyAlignment="0" applyProtection="0"/>
    <xf numFmtId="0" fontId="164" fillId="78" borderId="0" applyNumberFormat="0" applyBorder="0" applyAlignment="0" applyProtection="0"/>
    <xf numFmtId="171" fontId="164" fillId="78" borderId="0" applyNumberFormat="0" applyBorder="0" applyAlignment="0" applyProtection="0"/>
    <xf numFmtId="0" fontId="164" fillId="78" borderId="0" applyNumberFormat="0" applyBorder="0" applyAlignment="0" applyProtection="0"/>
    <xf numFmtId="0" fontId="164" fillId="78" borderId="0" applyNumberFormat="0" applyBorder="0" applyAlignment="0" applyProtection="0"/>
    <xf numFmtId="175" fontId="164" fillId="78" borderId="0" applyNumberFormat="0" applyBorder="0" applyAlignment="0" applyProtection="0"/>
    <xf numFmtId="174" fontId="164" fillId="78" borderId="0" applyNumberFormat="0" applyBorder="0" applyAlignment="0" applyProtection="0"/>
    <xf numFmtId="0" fontId="164" fillId="17" borderId="0" applyNumberFormat="0" applyBorder="0" applyAlignment="0" applyProtection="0"/>
    <xf numFmtId="171" fontId="164" fillId="78" borderId="0" applyNumberFormat="0" applyBorder="0" applyAlignment="0" applyProtection="0"/>
    <xf numFmtId="174" fontId="164" fillId="18" borderId="0" applyNumberFormat="0" applyBorder="0" applyAlignment="0" applyProtection="0"/>
    <xf numFmtId="175" fontId="164" fillId="18" borderId="0" applyNumberFormat="0" applyBorder="0" applyAlignment="0" applyProtection="0"/>
    <xf numFmtId="0" fontId="164" fillId="18" borderId="0" applyNumberFormat="0" applyBorder="0" applyAlignment="0" applyProtection="0"/>
    <xf numFmtId="171" fontId="164" fillId="18" borderId="0" applyNumberFormat="0" applyBorder="0" applyAlignment="0" applyProtection="0"/>
    <xf numFmtId="0" fontId="164" fillId="18" borderId="0" applyNumberFormat="0" applyBorder="0" applyAlignment="0" applyProtection="0"/>
    <xf numFmtId="0" fontId="164" fillId="18" borderId="0" applyNumberFormat="0" applyBorder="0" applyAlignment="0" applyProtection="0"/>
    <xf numFmtId="175" fontId="164" fillId="18" borderId="0" applyNumberFormat="0" applyBorder="0" applyAlignment="0" applyProtection="0"/>
    <xf numFmtId="174" fontId="164" fillId="18" borderId="0" applyNumberFormat="0" applyBorder="0" applyAlignment="0" applyProtection="0"/>
    <xf numFmtId="171" fontId="164" fillId="18" borderId="0" applyNumberFormat="0" applyBorder="0" applyAlignment="0" applyProtection="0"/>
    <xf numFmtId="174" fontId="164" fillId="21" borderId="0" applyNumberFormat="0" applyBorder="0" applyAlignment="0" applyProtection="0"/>
    <xf numFmtId="175" fontId="164" fillId="21" borderId="0" applyNumberFormat="0" applyBorder="0" applyAlignment="0" applyProtection="0"/>
    <xf numFmtId="0" fontId="164" fillId="21" borderId="0" applyNumberFormat="0" applyBorder="0" applyAlignment="0" applyProtection="0"/>
    <xf numFmtId="171" fontId="164" fillId="21" borderId="0" applyNumberFormat="0" applyBorder="0" applyAlignment="0" applyProtection="0"/>
    <xf numFmtId="0" fontId="164" fillId="21" borderId="0" applyNumberFormat="0" applyBorder="0" applyAlignment="0" applyProtection="0"/>
    <xf numFmtId="0" fontId="164" fillId="21" borderId="0" applyNumberFormat="0" applyBorder="0" applyAlignment="0" applyProtection="0"/>
    <xf numFmtId="175" fontId="164" fillId="21" borderId="0" applyNumberFormat="0" applyBorder="0" applyAlignment="0" applyProtection="0"/>
    <xf numFmtId="174" fontId="164" fillId="21" borderId="0" applyNumberFormat="0" applyBorder="0" applyAlignment="0" applyProtection="0"/>
    <xf numFmtId="0" fontId="164" fillId="23" borderId="0" applyNumberFormat="0" applyBorder="0" applyAlignment="0" applyProtection="0"/>
    <xf numFmtId="171" fontId="164" fillId="21" borderId="0" applyNumberFormat="0" applyBorder="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24"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5"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5"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1" fontId="301" fillId="67" borderId="9" applyNumberFormat="0" applyAlignment="0" applyProtection="0"/>
    <xf numFmtId="174"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0" fontId="301" fillId="67" borderId="9" applyNumberFormat="0" applyAlignment="0" applyProtection="0"/>
    <xf numFmtId="171" fontId="301" fillId="67" borderId="9" applyNumberFormat="0" applyAlignment="0" applyProtection="0"/>
    <xf numFmtId="0" fontId="301" fillId="67" borderId="9" applyNumberFormat="0" applyAlignment="0" applyProtection="0"/>
    <xf numFmtId="174" fontId="210" fillId="0" borderId="0" applyNumberFormat="0" applyFill="0" applyBorder="0" applyAlignment="0" applyProtection="0"/>
    <xf numFmtId="175" fontId="210" fillId="0" borderId="0" applyNumberFormat="0" applyFill="0" applyBorder="0" applyAlignment="0" applyProtection="0"/>
    <xf numFmtId="0" fontId="210" fillId="0" borderId="0" applyNumberFormat="0" applyFill="0" applyBorder="0" applyAlignment="0" applyProtection="0"/>
    <xf numFmtId="171"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175" fontId="210" fillId="0" borderId="0" applyNumberFormat="0" applyFill="0" applyBorder="0" applyAlignment="0" applyProtection="0"/>
    <xf numFmtId="174" fontId="210" fillId="0" borderId="0" applyNumberFormat="0" applyFill="0" applyBorder="0" applyAlignment="0" applyProtection="0"/>
    <xf numFmtId="171" fontId="210" fillId="0" borderId="0" applyNumberFormat="0" applyFill="0" applyBorder="0" applyAlignment="0" applyProtection="0"/>
    <xf numFmtId="174" fontId="228" fillId="0" borderId="150" applyNumberFormat="0" applyFill="0" applyAlignment="0" applyProtection="0"/>
    <xf numFmtId="175" fontId="228" fillId="0" borderId="150" applyNumberFormat="0" applyFill="0" applyAlignment="0" applyProtection="0"/>
    <xf numFmtId="0" fontId="228" fillId="0" borderId="150" applyNumberFormat="0" applyFill="0" applyAlignment="0" applyProtection="0"/>
    <xf numFmtId="171" fontId="228" fillId="0" borderId="150" applyNumberFormat="0" applyFill="0" applyAlignment="0" applyProtection="0"/>
    <xf numFmtId="0" fontId="228" fillId="0" borderId="150" applyNumberFormat="0" applyFill="0" applyAlignment="0" applyProtection="0"/>
    <xf numFmtId="0" fontId="228" fillId="0" borderId="150" applyNumberFormat="0" applyFill="0" applyAlignment="0" applyProtection="0"/>
    <xf numFmtId="175" fontId="228" fillId="0" borderId="150" applyNumberFormat="0" applyFill="0" applyAlignment="0" applyProtection="0"/>
    <xf numFmtId="174" fontId="228" fillId="0" borderId="150" applyNumberFormat="0" applyFill="0" applyAlignment="0" applyProtection="0"/>
    <xf numFmtId="0" fontId="227" fillId="0" borderId="4" applyNumberFormat="0" applyFill="0" applyAlignment="0" applyProtection="0"/>
    <xf numFmtId="171" fontId="228" fillId="0" borderId="150" applyNumberFormat="0" applyFill="0" applyAlignment="0" applyProtection="0"/>
    <xf numFmtId="174" fontId="230" fillId="0" borderId="152" applyNumberFormat="0" applyFill="0" applyAlignment="0" applyProtection="0"/>
    <xf numFmtId="175" fontId="230" fillId="0" borderId="152" applyNumberFormat="0" applyFill="0" applyAlignment="0" applyProtection="0"/>
    <xf numFmtId="0" fontId="230" fillId="0" borderId="152" applyNumberFormat="0" applyFill="0" applyAlignment="0" applyProtection="0"/>
    <xf numFmtId="171" fontId="230" fillId="0" borderId="152" applyNumberFormat="0" applyFill="0" applyAlignment="0" applyProtection="0"/>
    <xf numFmtId="0" fontId="230" fillId="0" borderId="152" applyNumberFormat="0" applyFill="0" applyAlignment="0" applyProtection="0"/>
    <xf numFmtId="0" fontId="230" fillId="0" borderId="152" applyNumberFormat="0" applyFill="0" applyAlignment="0" applyProtection="0"/>
    <xf numFmtId="175" fontId="230" fillId="0" borderId="152" applyNumberFormat="0" applyFill="0" applyAlignment="0" applyProtection="0"/>
    <xf numFmtId="174" fontId="230" fillId="0" borderId="152" applyNumberFormat="0" applyFill="0" applyAlignment="0" applyProtection="0"/>
    <xf numFmtId="0" fontId="229" fillId="0" borderId="5" applyNumberFormat="0" applyFill="0" applyAlignment="0" applyProtection="0"/>
    <xf numFmtId="171" fontId="230" fillId="0" borderId="152" applyNumberFormat="0" applyFill="0" applyAlignment="0" applyProtection="0"/>
    <xf numFmtId="174" fontId="232" fillId="0" borderId="154" applyNumberFormat="0" applyFill="0" applyAlignment="0" applyProtection="0"/>
    <xf numFmtId="175" fontId="232" fillId="0" borderId="154" applyNumberFormat="0" applyFill="0" applyAlignment="0" applyProtection="0"/>
    <xf numFmtId="0" fontId="232" fillId="0" borderId="154" applyNumberFormat="0" applyFill="0" applyAlignment="0" applyProtection="0"/>
    <xf numFmtId="171" fontId="232" fillId="0" borderId="154" applyNumberFormat="0" applyFill="0" applyAlignment="0" applyProtection="0"/>
    <xf numFmtId="0" fontId="232" fillId="0" borderId="154" applyNumberFormat="0" applyFill="0" applyAlignment="0" applyProtection="0"/>
    <xf numFmtId="0" fontId="232" fillId="0" borderId="154" applyNumberFormat="0" applyFill="0" applyAlignment="0" applyProtection="0"/>
    <xf numFmtId="175" fontId="232" fillId="0" borderId="154" applyNumberFormat="0" applyFill="0" applyAlignment="0" applyProtection="0"/>
    <xf numFmtId="174" fontId="232" fillId="0" borderId="154" applyNumberFormat="0" applyFill="0" applyAlignment="0" applyProtection="0"/>
    <xf numFmtId="0" fontId="231" fillId="0" borderId="153" applyNumberFormat="0" applyFill="0" applyAlignment="0" applyProtection="0"/>
    <xf numFmtId="171" fontId="232" fillId="0" borderId="154" applyNumberFormat="0" applyFill="0" applyAlignment="0" applyProtection="0"/>
    <xf numFmtId="174" fontId="232" fillId="0" borderId="0" applyNumberFormat="0" applyFill="0" applyBorder="0" applyAlignment="0" applyProtection="0"/>
    <xf numFmtId="175" fontId="232" fillId="0" borderId="0" applyNumberFormat="0" applyFill="0" applyBorder="0" applyAlignment="0" applyProtection="0"/>
    <xf numFmtId="0" fontId="232" fillId="0" borderId="0" applyNumberFormat="0" applyFill="0" applyBorder="0" applyAlignment="0" applyProtection="0"/>
    <xf numFmtId="171"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175" fontId="232" fillId="0" borderId="0" applyNumberFormat="0" applyFill="0" applyBorder="0" applyAlignment="0" applyProtection="0"/>
    <xf numFmtId="174" fontId="232" fillId="0" borderId="0" applyNumberFormat="0" applyFill="0" applyBorder="0" applyAlignment="0" applyProtection="0"/>
    <xf numFmtId="0" fontId="231" fillId="0" borderId="0" applyNumberFormat="0" applyFill="0" applyBorder="0" applyAlignment="0" applyProtection="0"/>
    <xf numFmtId="171" fontId="232" fillId="0" borderId="0" applyNumberFormat="0" applyFill="0" applyBorder="0" applyAlignment="0" applyProtection="0"/>
    <xf numFmtId="174" fontId="172" fillId="9" borderId="0" applyNumberFormat="0" applyBorder="0" applyAlignment="0" applyProtection="0"/>
    <xf numFmtId="175" fontId="172" fillId="9" borderId="0" applyNumberFormat="0" applyBorder="0" applyAlignment="0" applyProtection="0"/>
    <xf numFmtId="0" fontId="172" fillId="9" borderId="0" applyNumberFormat="0" applyBorder="0" applyAlignment="0" applyProtection="0"/>
    <xf numFmtId="171" fontId="172" fillId="9" borderId="0" applyNumberFormat="0" applyBorder="0" applyAlignment="0" applyProtection="0"/>
    <xf numFmtId="0" fontId="172" fillId="9" borderId="0" applyNumberFormat="0" applyBorder="0" applyAlignment="0" applyProtection="0"/>
    <xf numFmtId="0" fontId="172" fillId="9" borderId="0" applyNumberFormat="0" applyBorder="0" applyAlignment="0" applyProtection="0"/>
    <xf numFmtId="175" fontId="172" fillId="9" borderId="0" applyNumberFormat="0" applyBorder="0" applyAlignment="0" applyProtection="0"/>
    <xf numFmtId="174" fontId="172" fillId="9" borderId="0" applyNumberFormat="0" applyBorder="0" applyAlignment="0" applyProtection="0"/>
    <xf numFmtId="0" fontId="172" fillId="7" borderId="0" applyNumberFormat="0" applyBorder="0" applyAlignment="0" applyProtection="0"/>
    <xf numFmtId="171" fontId="172" fillId="9" borderId="0" applyNumberFormat="0" applyBorder="0" applyAlignment="0" applyProtection="0"/>
    <xf numFmtId="174" fontId="222" fillId="10" borderId="0" applyNumberFormat="0" applyBorder="0" applyAlignment="0" applyProtection="0"/>
    <xf numFmtId="175" fontId="222" fillId="10" borderId="0" applyNumberFormat="0" applyBorder="0" applyAlignment="0" applyProtection="0"/>
    <xf numFmtId="0" fontId="222" fillId="10" borderId="0" applyNumberFormat="0" applyBorder="0" applyAlignment="0" applyProtection="0"/>
    <xf numFmtId="171" fontId="222" fillId="10" borderId="0" applyNumberFormat="0" applyBorder="0" applyAlignment="0" applyProtection="0"/>
    <xf numFmtId="0" fontId="222" fillId="10" borderId="0" applyNumberFormat="0" applyBorder="0" applyAlignment="0" applyProtection="0"/>
    <xf numFmtId="0" fontId="222" fillId="10" borderId="0" applyNumberFormat="0" applyBorder="0" applyAlignment="0" applyProtection="0"/>
    <xf numFmtId="175" fontId="222" fillId="10" borderId="0" applyNumberFormat="0" applyBorder="0" applyAlignment="0" applyProtection="0"/>
    <xf numFmtId="174" fontId="222" fillId="10" borderId="0" applyNumberFormat="0" applyBorder="0" applyAlignment="0" applyProtection="0"/>
    <xf numFmtId="0" fontId="222" fillId="8" borderId="0" applyNumberFormat="0" applyBorder="0" applyAlignment="0" applyProtection="0"/>
    <xf numFmtId="171" fontId="222" fillId="10" borderId="0" applyNumberFormat="0" applyBorder="0" applyAlignment="0" applyProtection="0"/>
    <xf numFmtId="0" fontId="34"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0" borderId="0"/>
    <xf numFmtId="0" fontId="34" fillId="0" borderId="0"/>
    <xf numFmtId="0" fontId="94" fillId="0" borderId="0">
      <alignment vertical="center"/>
    </xf>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0">
      <alignment vertical="center"/>
    </xf>
    <xf numFmtId="0" fontId="11" fillId="0" borderId="0"/>
    <xf numFmtId="0" fontId="11" fillId="0" borderId="0"/>
    <xf numFmtId="175" fontId="5" fillId="0" borderId="0"/>
    <xf numFmtId="0" fontId="5" fillId="0" borderId="0"/>
    <xf numFmtId="174" fontId="5" fillId="0" borderId="0"/>
    <xf numFmtId="0" fontId="16" fillId="0" borderId="0"/>
    <xf numFmtId="0" fontId="9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34" fillId="0" borderId="0"/>
    <xf numFmtId="0" fontId="34" fillId="0" borderId="0"/>
    <xf numFmtId="0" fontId="16" fillId="0" borderId="0"/>
    <xf numFmtId="0" fontId="94" fillId="0" borderId="0">
      <alignment vertical="center"/>
    </xf>
    <xf numFmtId="0" fontId="16" fillId="0" borderId="0"/>
    <xf numFmtId="0" fontId="94"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0" borderId="0"/>
    <xf numFmtId="0" fontId="17" fillId="0" borderId="0"/>
    <xf numFmtId="0" fontId="17" fillId="0" borderId="0"/>
    <xf numFmtId="0" fontId="17" fillId="0" borderId="0"/>
    <xf numFmtId="0" fontId="17" fillId="0" borderId="0"/>
    <xf numFmtId="0" fontId="34" fillId="0" borderId="0"/>
    <xf numFmtId="0" fontId="34" fillId="0" borderId="0"/>
    <xf numFmtId="0" fontId="5" fillId="0" borderId="0"/>
    <xf numFmtId="0" fontId="5" fillId="0" borderId="0"/>
    <xf numFmtId="0" fontId="5" fillId="0" borderId="0"/>
    <xf numFmtId="0" fontId="5" fillId="0" borderId="0"/>
    <xf numFmtId="0" fontId="367" fillId="0" borderId="0"/>
    <xf numFmtId="0" fontId="89" fillId="0" borderId="0"/>
    <xf numFmtId="0" fontId="89" fillId="0" borderId="0"/>
    <xf numFmtId="0" fontId="5" fillId="0" borderId="0"/>
    <xf numFmtId="0" fontId="5" fillId="0" borderId="0"/>
    <xf numFmtId="0" fontId="368" fillId="0" borderId="0"/>
    <xf numFmtId="0" fontId="78" fillId="0" borderId="0"/>
    <xf numFmtId="174" fontId="368" fillId="0" borderId="0"/>
    <xf numFmtId="0" fontId="368" fillId="0" borderId="0"/>
    <xf numFmtId="0" fontId="148" fillId="0" borderId="0"/>
    <xf numFmtId="0" fontId="16" fillId="0" borderId="0"/>
    <xf numFmtId="0" fontId="148" fillId="0" borderId="0"/>
    <xf numFmtId="0" fontId="16" fillId="0" borderId="0"/>
    <xf numFmtId="0" fontId="5" fillId="0" borderId="0"/>
    <xf numFmtId="0" fontId="34" fillId="0" borderId="0"/>
    <xf numFmtId="178" fontId="295" fillId="0" borderId="0"/>
    <xf numFmtId="178" fontId="295" fillId="0" borderId="0"/>
    <xf numFmtId="0" fontId="34" fillId="0" borderId="0"/>
    <xf numFmtId="178" fontId="295" fillId="0" borderId="0"/>
    <xf numFmtId="178" fontId="295" fillId="0" borderId="0"/>
    <xf numFmtId="0" fontId="5" fillId="0" borderId="0"/>
    <xf numFmtId="225" fontId="295" fillId="0" borderId="0"/>
    <xf numFmtId="0" fontId="5" fillId="0" borderId="0"/>
    <xf numFmtId="0" fontId="11" fillId="0" borderId="0"/>
    <xf numFmtId="0" fontId="34" fillId="0" borderId="0"/>
    <xf numFmtId="0" fontId="94" fillId="0" borderId="0"/>
    <xf numFmtId="0" fontId="16" fillId="0" borderId="0"/>
    <xf numFmtId="0" fontId="34" fillId="0" borderId="0"/>
    <xf numFmtId="0" fontId="34" fillId="0" borderId="0"/>
    <xf numFmtId="0" fontId="94" fillId="0" borderId="0"/>
    <xf numFmtId="0" fontId="114" fillId="0" borderId="0"/>
    <xf numFmtId="0" fontId="16" fillId="0" borderId="0"/>
    <xf numFmtId="0" fontId="5" fillId="0" borderId="0"/>
    <xf numFmtId="0" fontId="34" fillId="0" borderId="0"/>
    <xf numFmtId="225" fontId="155" fillId="0" borderId="0"/>
    <xf numFmtId="225" fontId="155" fillId="0" borderId="0"/>
    <xf numFmtId="225" fontId="155" fillId="0" borderId="0"/>
    <xf numFmtId="0" fontId="11" fillId="0" borderId="0"/>
    <xf numFmtId="0" fontId="11" fillId="0" borderId="0"/>
    <xf numFmtId="0" fontId="11" fillId="0" borderId="0"/>
    <xf numFmtId="0" fontId="11" fillId="0" borderId="0"/>
    <xf numFmtId="0" fontId="94" fillId="0" borderId="0"/>
    <xf numFmtId="0" fontId="34" fillId="0" borderId="0"/>
    <xf numFmtId="174" fontId="94" fillId="0" borderId="0"/>
    <xf numFmtId="174" fontId="94" fillId="0" borderId="0"/>
    <xf numFmtId="0" fontId="114"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5" fillId="0" borderId="0"/>
    <xf numFmtId="0" fontId="5" fillId="0" borderId="0"/>
    <xf numFmtId="0" fontId="5" fillId="0" borderId="0"/>
    <xf numFmtId="0" fontId="94" fillId="0" borderId="0">
      <alignment vertical="center"/>
    </xf>
    <xf numFmtId="0" fontId="17" fillId="0" borderId="0"/>
    <xf numFmtId="268" fontId="155" fillId="0" borderId="0"/>
    <xf numFmtId="174" fontId="155" fillId="0" borderId="0"/>
    <xf numFmtId="0" fontId="34" fillId="0" borderId="0"/>
    <xf numFmtId="0" fontId="5" fillId="0" borderId="0"/>
    <xf numFmtId="0" fontId="5"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8" fillId="0" borderId="0" applyFont="0" applyFill="0" applyBorder="0" applyAlignment="0" applyProtection="0"/>
    <xf numFmtId="169" fontId="11" fillId="0" borderId="0" applyFont="0" applyFill="0" applyBorder="0" applyAlignment="0" applyProtection="0"/>
    <xf numFmtId="269" fontId="17" fillId="0" borderId="0" applyFont="0" applyFill="0" applyBorder="0" applyAlignment="0" applyProtection="0"/>
    <xf numFmtId="270" fontId="369" fillId="0" borderId="0" applyFont="0" applyFill="0" applyBorder="0" applyAlignment="0" applyProtection="0"/>
    <xf numFmtId="175" fontId="295" fillId="0" borderId="0" applyFill="0" applyBorder="0" applyAlignment="0" applyProtection="0"/>
    <xf numFmtId="271" fontId="295" fillId="0" borderId="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applyFont="0" applyFill="0" applyBorder="0" applyAlignment="0" applyProtection="0"/>
    <xf numFmtId="174" fontId="275" fillId="26" borderId="0" applyNumberFormat="0" applyBorder="0" applyAlignment="0" applyProtection="0"/>
    <xf numFmtId="175" fontId="275" fillId="26" borderId="0" applyNumberFormat="0" applyBorder="0" applyAlignment="0" applyProtection="0"/>
    <xf numFmtId="0" fontId="275" fillId="26" borderId="0" applyNumberFormat="0" applyBorder="0" applyAlignment="0" applyProtection="0"/>
    <xf numFmtId="171" fontId="275" fillId="26" borderId="0" applyNumberFormat="0" applyBorder="0" applyAlignment="0" applyProtection="0"/>
    <xf numFmtId="0" fontId="275" fillId="26" borderId="0" applyNumberFormat="0" applyBorder="0" applyAlignment="0" applyProtection="0"/>
    <xf numFmtId="0" fontId="275" fillId="26" borderId="0" applyNumberFormat="0" applyBorder="0" applyAlignment="0" applyProtection="0"/>
    <xf numFmtId="175" fontId="275" fillId="26" borderId="0" applyNumberFormat="0" applyBorder="0" applyAlignment="0" applyProtection="0"/>
    <xf numFmtId="174" fontId="275" fillId="26" borderId="0" applyNumberFormat="0" applyBorder="0" applyAlignment="0" applyProtection="0"/>
    <xf numFmtId="0" fontId="274" fillId="26" borderId="0" applyNumberFormat="0" applyBorder="0" applyAlignment="0" applyProtection="0"/>
    <xf numFmtId="171" fontId="275" fillId="26" borderId="0" applyNumberFormat="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0" fillId="0" borderId="0" applyFont="0" applyFill="0" applyBorder="0" applyAlignment="0" applyProtection="0"/>
    <xf numFmtId="9" fontId="295" fillId="0" borderId="0" applyFill="0" applyBorder="0" applyAlignment="0" applyProtection="0"/>
    <xf numFmtId="9" fontId="94" fillId="0" borderId="0" applyFill="0" applyBorder="0" applyAlignment="0" applyProtection="0"/>
    <xf numFmtId="9" fontId="94" fillId="0" borderId="0" applyFill="0" applyBorder="0" applyAlignment="0" applyProtection="0"/>
    <xf numFmtId="9" fontId="5"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4" fontId="261" fillId="0" borderId="0" applyNumberFormat="0" applyFill="0" applyBorder="0" applyAlignment="0" applyProtection="0"/>
    <xf numFmtId="175" fontId="261" fillId="0" borderId="0" applyNumberFormat="0" applyFill="0" applyBorder="0" applyAlignment="0" applyProtection="0"/>
    <xf numFmtId="0" fontId="261" fillId="0" borderId="0" applyNumberFormat="0" applyFill="0" applyBorder="0" applyAlignment="0" applyProtection="0"/>
    <xf numFmtId="171"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175" fontId="261" fillId="0" borderId="0" applyNumberFormat="0" applyFill="0" applyBorder="0" applyAlignment="0" applyProtection="0"/>
    <xf numFmtId="174" fontId="261" fillId="0" borderId="0" applyNumberFormat="0" applyFill="0" applyBorder="0" applyAlignment="0" applyProtection="0"/>
    <xf numFmtId="171" fontId="261" fillId="0" borderId="0" applyNumberFormat="0" applyFill="0" applyBorder="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1" fontId="155" fillId="27" borderId="8" applyNumberFormat="0" applyFont="0" applyAlignment="0" applyProtection="0"/>
    <xf numFmtId="171"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1"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5"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1" fontId="154"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1" fontId="155" fillId="27" borderId="8" applyNumberFormat="0" applyFont="0" applyAlignment="0" applyProtection="0"/>
    <xf numFmtId="171"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1"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5"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4"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1"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1" fontId="155"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1"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5"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4"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4"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1"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5" fillId="27" borderId="8" applyNumberFormat="0" applyFont="0" applyAlignment="0" applyProtection="0"/>
    <xf numFmtId="0" fontId="155"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0" fontId="16"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5"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4"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1" fontId="154"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1" fontId="155" fillId="27" borderId="8" applyNumberFormat="0" applyFont="0" applyAlignment="0" applyProtection="0"/>
    <xf numFmtId="171"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175" fontId="154"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5"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5"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174" fontId="155"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4" fillId="27" borderId="8" applyNumberFormat="0" applyFont="0" applyAlignment="0" applyProtection="0"/>
    <xf numFmtId="0" fontId="156" fillId="0" borderId="0"/>
    <xf numFmtId="174" fontId="261" fillId="0" borderId="157" applyNumberFormat="0" applyFill="0" applyAlignment="0" applyProtection="0"/>
    <xf numFmtId="175" fontId="261" fillId="0" borderId="157" applyNumberFormat="0" applyFill="0" applyAlignment="0" applyProtection="0"/>
    <xf numFmtId="0" fontId="261" fillId="0" borderId="157" applyNumberFormat="0" applyFill="0" applyAlignment="0" applyProtection="0"/>
    <xf numFmtId="171" fontId="261" fillId="0" borderId="157" applyNumberFormat="0" applyFill="0" applyAlignment="0" applyProtection="0"/>
    <xf numFmtId="0" fontId="261" fillId="0" borderId="157" applyNumberFormat="0" applyFill="0" applyAlignment="0" applyProtection="0"/>
    <xf numFmtId="0" fontId="261" fillId="0" borderId="157" applyNumberFormat="0" applyFill="0" applyAlignment="0" applyProtection="0"/>
    <xf numFmtId="175" fontId="261" fillId="0" borderId="157" applyNumberFormat="0" applyFill="0" applyAlignment="0" applyProtection="0"/>
    <xf numFmtId="174" fontId="261" fillId="0" borderId="157" applyNumberFormat="0" applyFill="0" applyAlignment="0" applyProtection="0"/>
    <xf numFmtId="0" fontId="260" fillId="0" borderId="7" applyNumberFormat="0" applyFill="0" applyAlignment="0" applyProtection="0"/>
    <xf numFmtId="171" fontId="261" fillId="0" borderId="157"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171" fontId="70" fillId="0" borderId="165" applyNumberFormat="0" applyFill="0" applyAlignment="0" applyProtection="0"/>
    <xf numFmtId="0" fontId="70" fillId="0" borderId="10"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1"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1"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1"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5"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0"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5"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4" fontId="70" fillId="0" borderId="165" applyNumberFormat="0" applyFill="0" applyAlignment="0" applyProtection="0"/>
    <xf numFmtId="171" fontId="70" fillId="0" borderId="165" applyNumberFormat="0" applyFill="0" applyAlignment="0" applyProtection="0"/>
    <xf numFmtId="174" fontId="352" fillId="0" borderId="0" applyNumberFormat="0" applyFill="0" applyBorder="0" applyAlignment="0" applyProtection="0"/>
    <xf numFmtId="175" fontId="352" fillId="0" borderId="0" applyNumberFormat="0" applyFill="0" applyBorder="0" applyAlignment="0" applyProtection="0"/>
    <xf numFmtId="0" fontId="352" fillId="0" borderId="0" applyNumberFormat="0" applyFill="0" applyBorder="0" applyAlignment="0" applyProtection="0"/>
    <xf numFmtId="171" fontId="352" fillId="0" borderId="0" applyNumberFormat="0" applyFill="0" applyBorder="0" applyAlignment="0" applyProtection="0"/>
    <xf numFmtId="0" fontId="352" fillId="0" borderId="0" applyNumberFormat="0" applyFill="0" applyBorder="0" applyAlignment="0" applyProtection="0"/>
    <xf numFmtId="0" fontId="352" fillId="0" borderId="0" applyNumberFormat="0" applyFill="0" applyBorder="0" applyAlignment="0" applyProtection="0"/>
    <xf numFmtId="175" fontId="352" fillId="0" borderId="0" applyNumberFormat="0" applyFill="0" applyBorder="0" applyAlignment="0" applyProtection="0"/>
    <xf numFmtId="174" fontId="352" fillId="0" borderId="0" applyNumberFormat="0" applyFill="0" applyBorder="0" applyAlignment="0" applyProtection="0"/>
    <xf numFmtId="0" fontId="351" fillId="0" borderId="0" applyNumberFormat="0" applyFill="0" applyBorder="0" applyAlignment="0" applyProtection="0"/>
    <xf numFmtId="171" fontId="352" fillId="0" borderId="0" applyNumberFormat="0" applyFill="0" applyBorder="0" applyAlignment="0" applyProtection="0"/>
    <xf numFmtId="0" fontId="371" fillId="0" borderId="0" applyNumberFormat="0" applyFill="0" applyBorder="0" applyAlignment="0" applyProtection="0"/>
    <xf numFmtId="0" fontId="372" fillId="0" borderId="0" applyNumberFormat="0" applyFill="0" applyBorder="0" applyAlignment="0" applyProtection="0">
      <alignment vertical="top"/>
      <protection locked="0"/>
    </xf>
    <xf numFmtId="0" fontId="373" fillId="0" borderId="0" applyNumberFormat="0" applyFill="0" applyBorder="0" applyAlignment="0" applyProtection="0">
      <alignment vertical="top"/>
      <protection locked="0"/>
    </xf>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81" fillId="24" borderId="2" applyNumberFormat="0" applyAlignment="0" applyProtection="0"/>
    <xf numFmtId="171" fontId="180" fillId="67" borderId="2" applyNumberFormat="0" applyAlignment="0" applyProtection="0"/>
    <xf numFmtId="0" fontId="181" fillId="24" borderId="2" applyNumberFormat="0" applyAlignment="0" applyProtection="0"/>
    <xf numFmtId="174"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1"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1" fontId="180" fillId="67" borderId="2" applyNumberFormat="0" applyAlignment="0" applyProtection="0"/>
    <xf numFmtId="171"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5"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174"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180" fillId="67" borderId="2" applyNumberFormat="0" applyAlignment="0" applyProtection="0"/>
    <xf numFmtId="0" fontId="374" fillId="0" borderId="0" applyNumberFormat="0" applyFill="0" applyBorder="0" applyAlignment="0" applyProtection="0">
      <alignment vertical="top"/>
      <protection locked="0"/>
    </xf>
    <xf numFmtId="174" fontId="375" fillId="0" borderId="0" applyProtection="0"/>
    <xf numFmtId="174" fontId="375" fillId="0" borderId="0" applyProtection="0"/>
    <xf numFmtId="175" fontId="375" fillId="0" borderId="0" applyProtection="0"/>
    <xf numFmtId="0" fontId="375" fillId="0" borderId="0" applyProtection="0"/>
    <xf numFmtId="171" fontId="375" fillId="0" borderId="0" applyProtection="0"/>
    <xf numFmtId="0" fontId="375" fillId="0" borderId="0" applyProtection="0"/>
    <xf numFmtId="175" fontId="375" fillId="0" borderId="0" applyProtection="0"/>
    <xf numFmtId="0" fontId="375" fillId="0" borderId="0" applyProtection="0"/>
    <xf numFmtId="174" fontId="375" fillId="0" borderId="0" applyProtection="0"/>
    <xf numFmtId="0" fontId="375" fillId="0" borderId="0" applyProtection="0"/>
    <xf numFmtId="171" fontId="375" fillId="0" borderId="0" applyProtection="0"/>
    <xf numFmtId="273" fontId="28" fillId="0" borderId="0" applyFont="0" applyFill="0" applyBorder="0" applyAlignment="0" applyProtection="0"/>
    <xf numFmtId="274" fontId="28" fillId="0" borderId="0" applyFont="0" applyFill="0" applyBorder="0" applyAlignment="0" applyProtection="0"/>
    <xf numFmtId="174" fontId="376" fillId="0" borderId="0" applyProtection="0"/>
    <xf numFmtId="174" fontId="376" fillId="0" borderId="0" applyProtection="0"/>
    <xf numFmtId="175" fontId="376" fillId="0" borderId="0" applyProtection="0"/>
    <xf numFmtId="0" fontId="376" fillId="0" borderId="0" applyProtection="0"/>
    <xf numFmtId="171" fontId="376" fillId="0" borderId="0" applyProtection="0"/>
    <xf numFmtId="0" fontId="376" fillId="0" borderId="0" applyProtection="0"/>
    <xf numFmtId="175" fontId="376" fillId="0" borderId="0" applyProtection="0"/>
    <xf numFmtId="0" fontId="376" fillId="0" borderId="0" applyProtection="0"/>
    <xf numFmtId="174" fontId="376" fillId="0" borderId="0" applyProtection="0"/>
    <xf numFmtId="0" fontId="376" fillId="0" borderId="0" applyProtection="0"/>
    <xf numFmtId="171" fontId="376" fillId="0" borderId="0" applyProtection="0"/>
    <xf numFmtId="174" fontId="377" fillId="0" borderId="0" applyProtection="0"/>
    <xf numFmtId="174" fontId="377" fillId="0" borderId="0" applyProtection="0"/>
    <xf numFmtId="175" fontId="377" fillId="0" borderId="0" applyProtection="0"/>
    <xf numFmtId="0" fontId="377" fillId="0" borderId="0" applyProtection="0"/>
    <xf numFmtId="171" fontId="377" fillId="0" borderId="0" applyProtection="0"/>
    <xf numFmtId="0" fontId="377" fillId="0" borderId="0" applyProtection="0"/>
    <xf numFmtId="175" fontId="377" fillId="0" borderId="0" applyProtection="0"/>
    <xf numFmtId="0" fontId="377" fillId="0" borderId="0" applyProtection="0"/>
    <xf numFmtId="174" fontId="377" fillId="0" borderId="0" applyProtection="0"/>
    <xf numFmtId="0" fontId="377" fillId="0" borderId="0" applyProtection="0"/>
    <xf numFmtId="171" fontId="377" fillId="0" borderId="0" applyProtection="0"/>
    <xf numFmtId="174"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4"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4" fontId="375" fillId="0" borderId="168" applyProtection="0"/>
    <xf numFmtId="174" fontId="375" fillId="0" borderId="168" applyProtection="0"/>
    <xf numFmtId="174"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174" fontId="375" fillId="0" borderId="168" applyProtection="0"/>
    <xf numFmtId="174"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4" fontId="375" fillId="0" borderId="168" applyProtection="0"/>
    <xf numFmtId="174" fontId="375" fillId="0" borderId="168" applyProtection="0"/>
    <xf numFmtId="171" fontId="375" fillId="0" borderId="168" applyProtection="0"/>
    <xf numFmtId="171" fontId="375" fillId="0" borderId="168" applyProtection="0"/>
    <xf numFmtId="171" fontId="375" fillId="0" borderId="168" applyProtection="0"/>
    <xf numFmtId="171" fontId="375" fillId="0" borderId="168" applyProtection="0"/>
    <xf numFmtId="174" fontId="375" fillId="0" borderId="168" applyProtection="0"/>
    <xf numFmtId="174"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174" fontId="375" fillId="0" borderId="168" applyProtection="0"/>
    <xf numFmtId="174" fontId="375" fillId="0" borderId="168" applyProtection="0"/>
    <xf numFmtId="174" fontId="375" fillId="0" borderId="168" applyProtection="0"/>
    <xf numFmtId="0" fontId="375" fillId="0" borderId="168" applyProtection="0"/>
    <xf numFmtId="0" fontId="375" fillId="0" borderId="168" applyProtection="0"/>
    <xf numFmtId="0" fontId="375" fillId="0" borderId="168" applyProtection="0"/>
    <xf numFmtId="171" fontId="375" fillId="0" borderId="168" applyProtection="0"/>
    <xf numFmtId="171"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5" fontId="375" fillId="0" borderId="168" applyProtection="0"/>
    <xf numFmtId="171" fontId="375" fillId="0" borderId="168" applyProtection="0"/>
    <xf numFmtId="171"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174"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0" fontId="375" fillId="0" borderId="168" applyProtection="0"/>
    <xf numFmtId="174" fontId="375" fillId="0" borderId="168" applyProtection="0"/>
    <xf numFmtId="174" fontId="375" fillId="0" borderId="168" applyProtection="0"/>
    <xf numFmtId="0" fontId="375" fillId="0" borderId="168" applyProtection="0"/>
    <xf numFmtId="0" fontId="375" fillId="0" borderId="168" applyProtection="0"/>
    <xf numFmtId="174" fontId="28" fillId="0" borderId="0"/>
    <xf numFmtId="0" fontId="378" fillId="0" borderId="0" applyNumberFormat="0" applyFill="0" applyBorder="0" applyAlignment="0" applyProtection="0">
      <alignment vertical="top"/>
      <protection locked="0"/>
    </xf>
    <xf numFmtId="10" fontId="375" fillId="0" borderId="0" applyProtection="0"/>
    <xf numFmtId="174" fontId="375" fillId="0" borderId="0"/>
    <xf numFmtId="174" fontId="375" fillId="0" borderId="0"/>
    <xf numFmtId="175" fontId="375" fillId="0" borderId="0"/>
    <xf numFmtId="0" fontId="375" fillId="0" borderId="0"/>
    <xf numFmtId="171" fontId="375" fillId="0" borderId="0"/>
    <xf numFmtId="0" fontId="375" fillId="0" borderId="0"/>
    <xf numFmtId="175" fontId="375" fillId="0" borderId="0"/>
    <xf numFmtId="0" fontId="375" fillId="0" borderId="0"/>
    <xf numFmtId="174" fontId="375" fillId="0" borderId="0"/>
    <xf numFmtId="0" fontId="375" fillId="0" borderId="0"/>
    <xf numFmtId="171" fontId="375" fillId="0" borderId="0"/>
    <xf numFmtId="275" fontId="379" fillId="0" borderId="0" applyFont="0" applyFill="0" applyBorder="0" applyAlignment="0" applyProtection="0"/>
    <xf numFmtId="276" fontId="379" fillId="0" borderId="0" applyFont="0" applyFill="0" applyBorder="0" applyAlignment="0" applyProtection="0"/>
    <xf numFmtId="174" fontId="380" fillId="0" borderId="0" applyNumberFormat="0" applyFill="0" applyBorder="0" applyAlignment="0" applyProtection="0"/>
    <xf numFmtId="174" fontId="380" fillId="0" borderId="0" applyNumberFormat="0" applyFill="0" applyBorder="0" applyAlignment="0" applyProtection="0"/>
    <xf numFmtId="2" fontId="375" fillId="0" borderId="0" applyProtection="0"/>
    <xf numFmtId="277" fontId="28" fillId="0" borderId="0" applyFont="0" applyFill="0" applyBorder="0" applyAlignment="0" applyProtection="0"/>
    <xf numFmtId="276" fontId="381" fillId="0" borderId="0" applyFont="0" applyFill="0" applyBorder="0" applyAlignment="0" applyProtection="0"/>
    <xf numFmtId="0" fontId="269" fillId="0" borderId="0"/>
    <xf numFmtId="0" fontId="3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cellStyleXfs>
  <cellXfs count="1558">
    <xf numFmtId="0" fontId="0" fillId="0" borderId="0" xfId="0"/>
    <xf numFmtId="0" fontId="7" fillId="2" borderId="0" xfId="0" applyFont="1" applyFill="1" applyBorder="1" applyAlignment="1">
      <alignment horizontal="center" vertical="center"/>
    </xf>
    <xf numFmtId="0" fontId="7" fillId="2" borderId="0" xfId="0" applyFont="1" applyFill="1" applyBorder="1"/>
    <xf numFmtId="0" fontId="8" fillId="2"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0" xfId="0" applyFont="1" applyFill="1" applyBorder="1"/>
    <xf numFmtId="0" fontId="9" fillId="2" borderId="0" xfId="0" applyFont="1" applyFill="1" applyBorder="1" applyAlignment="1">
      <alignment horizontal="center" vertical="center"/>
    </xf>
    <xf numFmtId="0" fontId="9" fillId="4" borderId="0" xfId="0" applyFont="1" applyFill="1" applyBorder="1" applyAlignment="1">
      <alignment horizontal="center" vertical="center"/>
    </xf>
    <xf numFmtId="0" fontId="9" fillId="5" borderId="0" xfId="0" applyFont="1" applyFill="1" applyBorder="1" applyAlignment="1">
      <alignment horizontal="center" vertical="center"/>
    </xf>
    <xf numFmtId="0" fontId="38" fillId="29" borderId="0" xfId="0" applyFont="1" applyFill="1" applyBorder="1" applyAlignment="1">
      <alignment horizontal="center" vertical="center"/>
    </xf>
    <xf numFmtId="0" fontId="7" fillId="2" borderId="0" xfId="0" applyFont="1" applyFill="1" applyBorder="1" applyAlignment="1">
      <alignment horizontal="center"/>
    </xf>
    <xf numFmtId="0" fontId="8" fillId="2" borderId="0" xfId="0" applyFont="1" applyFill="1" applyBorder="1" applyAlignment="1">
      <alignment vertical="center" wrapText="1"/>
    </xf>
    <xf numFmtId="0" fontId="8" fillId="2" borderId="0" xfId="0" applyFont="1" applyFill="1" applyBorder="1" applyAlignment="1">
      <alignment wrapText="1"/>
    </xf>
    <xf numFmtId="0" fontId="8" fillId="4" borderId="0" xfId="0" applyFont="1" applyFill="1" applyBorder="1" applyAlignment="1">
      <alignment wrapText="1"/>
    </xf>
    <xf numFmtId="0" fontId="8" fillId="5" borderId="0" xfId="0" applyFont="1" applyFill="1" applyBorder="1" applyAlignment="1">
      <alignment wrapText="1"/>
    </xf>
    <xf numFmtId="0" fontId="10" fillId="2" borderId="0" xfId="0" applyFont="1" applyFill="1" applyBorder="1" applyAlignment="1">
      <alignment wrapText="1"/>
    </xf>
    <xf numFmtId="0" fontId="7" fillId="2" borderId="0" xfId="0" applyFont="1" applyFill="1" applyBorder="1" applyAlignment="1">
      <alignment wrapText="1"/>
    </xf>
    <xf numFmtId="0" fontId="39" fillId="29" borderId="0" xfId="0" applyFont="1" applyFill="1" applyBorder="1" applyAlignment="1">
      <alignment horizontal="center" vertical="center"/>
    </xf>
    <xf numFmtId="0" fontId="40" fillId="29" borderId="0" xfId="0" applyFont="1" applyFill="1" applyBorder="1" applyAlignment="1">
      <alignment horizontal="center" vertical="center"/>
    </xf>
    <xf numFmtId="0" fontId="41" fillId="3" borderId="0" xfId="0" applyFont="1" applyFill="1" applyBorder="1" applyAlignment="1">
      <alignment horizontal="center" vertical="center"/>
    </xf>
    <xf numFmtId="0" fontId="42" fillId="3" borderId="0" xfId="0" applyFont="1" applyFill="1" applyBorder="1" applyAlignment="1">
      <alignment horizontal="center" vertical="center"/>
    </xf>
    <xf numFmtId="0" fontId="41" fillId="3" borderId="0" xfId="0" applyFont="1" applyFill="1" applyBorder="1" applyAlignment="1">
      <alignment wrapText="1"/>
    </xf>
    <xf numFmtId="0" fontId="43" fillId="2" borderId="1" xfId="0" applyFont="1" applyFill="1" applyBorder="1" applyAlignment="1">
      <alignment horizontal="center" vertical="center"/>
    </xf>
    <xf numFmtId="0" fontId="44" fillId="2" borderId="1" xfId="0" applyFont="1" applyFill="1" applyBorder="1" applyAlignment="1">
      <alignment horizontal="center" vertical="center"/>
    </xf>
    <xf numFmtId="0" fontId="43" fillId="2" borderId="1" xfId="0" applyFont="1" applyFill="1" applyBorder="1" applyAlignment="1">
      <alignment vertical="center" wrapText="1"/>
    </xf>
    <xf numFmtId="0" fontId="45" fillId="2" borderId="0" xfId="0" applyFont="1" applyFill="1" applyBorder="1"/>
    <xf numFmtId="0" fontId="44" fillId="2" borderId="1" xfId="0" applyFont="1" applyFill="1" applyBorder="1" applyAlignment="1">
      <alignment horizontal="center" vertical="center" wrapText="1"/>
    </xf>
    <xf numFmtId="0" fontId="41" fillId="3" borderId="0" xfId="0" applyFont="1" applyFill="1" applyBorder="1" applyAlignment="1">
      <alignment vertical="center" wrapText="1"/>
    </xf>
    <xf numFmtId="0" fontId="7" fillId="2" borderId="0" xfId="0" applyFont="1" applyFill="1" applyBorder="1" applyAlignment="1">
      <alignment vertical="center"/>
    </xf>
    <xf numFmtId="0" fontId="36" fillId="28" borderId="11" xfId="0" applyFont="1" applyFill="1" applyBorder="1" applyAlignment="1">
      <alignment horizontal="center" vertical="center"/>
    </xf>
    <xf numFmtId="0" fontId="36" fillId="28" borderId="12" xfId="0" applyFont="1" applyFill="1" applyBorder="1" applyAlignment="1">
      <alignment horizontal="center" vertical="center"/>
    </xf>
    <xf numFmtId="0" fontId="47" fillId="2" borderId="0" xfId="108" applyFont="1" applyFill="1" applyBorder="1"/>
    <xf numFmtId="0" fontId="60" fillId="2" borderId="0" xfId="108" applyFont="1" applyFill="1" applyBorder="1" applyAlignment="1">
      <alignment horizontal="center" vertical="center" wrapText="1"/>
    </xf>
    <xf numFmtId="0" fontId="49" fillId="2" borderId="0" xfId="108" applyFont="1" applyFill="1" applyBorder="1" applyAlignment="1">
      <alignment horizontal="center" vertical="center" wrapText="1"/>
    </xf>
    <xf numFmtId="0" fontId="49" fillId="2" borderId="0" xfId="108" applyFont="1" applyFill="1" applyBorder="1" applyAlignment="1">
      <alignment vertical="center" wrapText="1"/>
    </xf>
    <xf numFmtId="0" fontId="50" fillId="2" borderId="0" xfId="108" applyFont="1" applyFill="1" applyBorder="1" applyAlignment="1">
      <alignment horizontal="center" vertical="center" wrapText="1"/>
    </xf>
    <xf numFmtId="0" fontId="49" fillId="2" borderId="0" xfId="108" applyFont="1" applyFill="1" applyBorder="1" applyAlignment="1">
      <alignment horizontal="right" vertical="center"/>
    </xf>
    <xf numFmtId="0" fontId="50" fillId="2" borderId="0" xfId="108" applyFont="1" applyFill="1" applyBorder="1" applyAlignment="1">
      <alignment vertical="center"/>
    </xf>
    <xf numFmtId="0" fontId="49" fillId="2" borderId="0" xfId="108" applyFont="1" applyFill="1" applyBorder="1" applyAlignment="1">
      <alignment vertical="center"/>
    </xf>
    <xf numFmtId="0" fontId="47" fillId="2" borderId="0" xfId="108" applyFont="1" applyFill="1" applyBorder="1" applyAlignment="1">
      <alignment vertical="center" wrapText="1"/>
    </xf>
    <xf numFmtId="0" fontId="47" fillId="2" borderId="0" xfId="108" applyFont="1" applyFill="1" applyBorder="1" applyAlignment="1">
      <alignment vertical="center"/>
    </xf>
    <xf numFmtId="0" fontId="49" fillId="2" borderId="0" xfId="108" applyFont="1" applyFill="1" applyBorder="1"/>
    <xf numFmtId="0" fontId="49" fillId="2" borderId="0" xfId="108" applyFont="1" applyFill="1" applyBorder="1" applyAlignment="1">
      <alignment horizontal="center" vertical="center"/>
    </xf>
    <xf numFmtId="0" fontId="54" fillId="2" borderId="0" xfId="108" applyFont="1" applyFill="1" applyBorder="1" applyAlignment="1">
      <alignment wrapText="1"/>
    </xf>
    <xf numFmtId="0" fontId="47" fillId="2" borderId="0" xfId="108" applyFont="1" applyFill="1" applyBorder="1" applyAlignment="1">
      <alignment horizontal="center"/>
    </xf>
    <xf numFmtId="0" fontId="53" fillId="2" borderId="0" xfId="108" applyFont="1" applyFill="1" applyBorder="1" applyAlignment="1">
      <alignment wrapText="1"/>
    </xf>
    <xf numFmtId="3" fontId="53" fillId="2" borderId="0" xfId="108" applyNumberFormat="1" applyFont="1" applyFill="1" applyBorder="1" applyAlignment="1">
      <alignment horizontal="right"/>
    </xf>
    <xf numFmtId="3" fontId="53" fillId="2" borderId="0" xfId="108" applyNumberFormat="1" applyFont="1" applyFill="1" applyBorder="1" applyAlignment="1">
      <alignment horizontal="left" wrapText="1"/>
    </xf>
    <xf numFmtId="0" fontId="56" fillId="2" borderId="0" xfId="108" applyFont="1" applyFill="1" applyBorder="1" applyAlignment="1">
      <alignment wrapText="1"/>
    </xf>
    <xf numFmtId="0" fontId="50" fillId="2" borderId="0" xfId="108" applyFont="1" applyFill="1" applyBorder="1" applyAlignment="1">
      <alignment wrapText="1"/>
    </xf>
    <xf numFmtId="3" fontId="58" fillId="2" borderId="0" xfId="108" applyNumberFormat="1" applyFont="1" applyFill="1" applyBorder="1" applyAlignment="1">
      <alignment horizontal="right"/>
    </xf>
    <xf numFmtId="4" fontId="89" fillId="0" borderId="0" xfId="79" applyNumberFormat="1" applyFont="1" applyAlignment="1" applyProtection="1">
      <alignment vertical="center"/>
    </xf>
    <xf numFmtId="3" fontId="89" fillId="0" borderId="0" xfId="79" applyNumberFormat="1" applyFont="1" applyAlignment="1" applyProtection="1">
      <alignment horizontal="center" vertical="center"/>
    </xf>
    <xf numFmtId="0" fontId="84" fillId="0" borderId="0" xfId="79" applyFont="1" applyBorder="1"/>
    <xf numFmtId="4" fontId="113" fillId="0" borderId="0" xfId="79" applyNumberFormat="1" applyFont="1" applyAlignment="1" applyProtection="1">
      <alignment vertical="center"/>
    </xf>
    <xf numFmtId="0" fontId="105" fillId="0" borderId="0" xfId="79" applyFont="1" applyFill="1" applyBorder="1" applyAlignment="1">
      <alignment horizontal="left" vertical="center" wrapText="1" indent="1"/>
    </xf>
    <xf numFmtId="0" fontId="62" fillId="0" borderId="0" xfId="79" applyFont="1" applyAlignment="1">
      <alignment horizontal="left"/>
    </xf>
    <xf numFmtId="0" fontId="34" fillId="0" borderId="0" xfId="79"/>
    <xf numFmtId="0" fontId="8" fillId="0" borderId="0" xfId="79" applyFont="1"/>
    <xf numFmtId="3" fontId="105" fillId="0" borderId="0" xfId="79" applyNumberFormat="1" applyFont="1" applyBorder="1" applyAlignment="1" applyProtection="1">
      <alignment horizontal="right" vertical="top" indent="1"/>
      <protection locked="0"/>
    </xf>
    <xf numFmtId="0" fontId="42" fillId="0" borderId="0" xfId="79" applyFont="1"/>
    <xf numFmtId="0" fontId="62" fillId="42" borderId="54" xfId="79" applyFont="1" applyFill="1" applyBorder="1" applyAlignment="1" applyProtection="1">
      <alignment horizontal="center" vertical="center" wrapText="1"/>
    </xf>
    <xf numFmtId="0" fontId="62" fillId="42" borderId="55" xfId="79" applyFont="1" applyFill="1" applyBorder="1" applyAlignment="1" applyProtection="1">
      <alignment horizontal="center" vertical="center" wrapText="1"/>
    </xf>
    <xf numFmtId="0" fontId="62" fillId="42" borderId="56" xfId="79" applyFont="1" applyFill="1" applyBorder="1" applyAlignment="1" applyProtection="1">
      <alignment horizontal="center" vertical="center" wrapText="1"/>
    </xf>
    <xf numFmtId="0" fontId="105" fillId="0" borderId="63" xfId="79" applyFont="1" applyFill="1" applyBorder="1" applyAlignment="1">
      <alignment horizontal="center" vertical="center"/>
    </xf>
    <xf numFmtId="3" fontId="109" fillId="0" borderId="64" xfId="79" applyNumberFormat="1" applyFont="1" applyBorder="1" applyAlignment="1" applyProtection="1">
      <alignment horizontal="right" vertical="top" indent="1"/>
      <protection locked="0"/>
    </xf>
    <xf numFmtId="3" fontId="109" fillId="0" borderId="82" xfId="79" applyNumberFormat="1" applyFont="1" applyBorder="1" applyAlignment="1" applyProtection="1">
      <alignment horizontal="right" vertical="top" indent="1"/>
      <protection locked="0"/>
    </xf>
    <xf numFmtId="0" fontId="105" fillId="0" borderId="65" xfId="79" applyFont="1" applyFill="1" applyBorder="1" applyAlignment="1">
      <alignment horizontal="center" vertical="center"/>
    </xf>
    <xf numFmtId="3" fontId="9" fillId="0" borderId="66" xfId="79" applyNumberFormat="1" applyFont="1" applyBorder="1" applyAlignment="1" applyProtection="1">
      <alignment horizontal="right" vertical="top" indent="1"/>
      <protection locked="0"/>
    </xf>
    <xf numFmtId="3" fontId="105" fillId="0" borderId="66" xfId="79" applyNumberFormat="1" applyFont="1" applyBorder="1" applyAlignment="1" applyProtection="1">
      <alignment horizontal="right" vertical="top" indent="1"/>
      <protection locked="0"/>
    </xf>
    <xf numFmtId="3" fontId="105" fillId="0" borderId="83" xfId="79" applyNumberFormat="1" applyFont="1" applyBorder="1" applyAlignment="1" applyProtection="1">
      <alignment horizontal="right" vertical="top" indent="1"/>
      <protection locked="0"/>
    </xf>
    <xf numFmtId="3" fontId="109" fillId="0" borderId="66" xfId="79" applyNumberFormat="1" applyFont="1" applyBorder="1" applyAlignment="1" applyProtection="1">
      <alignment horizontal="right" vertical="top" indent="1"/>
      <protection locked="0"/>
    </xf>
    <xf numFmtId="3" fontId="109" fillId="0" borderId="83" xfId="79" applyNumberFormat="1" applyFont="1" applyBorder="1" applyAlignment="1" applyProtection="1">
      <alignment horizontal="right" vertical="top" indent="1"/>
      <protection locked="0"/>
    </xf>
    <xf numFmtId="0" fontId="105" fillId="0" borderId="67" xfId="79" applyFont="1" applyFill="1" applyBorder="1" applyAlignment="1">
      <alignment horizontal="center" vertical="center"/>
    </xf>
    <xf numFmtId="3" fontId="9" fillId="0" borderId="68" xfId="79" applyNumberFormat="1" applyFont="1" applyBorder="1" applyAlignment="1" applyProtection="1">
      <alignment horizontal="right" vertical="top" indent="1"/>
      <protection locked="0"/>
    </xf>
    <xf numFmtId="0" fontId="105" fillId="0" borderId="69" xfId="79" applyFont="1" applyFill="1" applyBorder="1" applyAlignment="1">
      <alignment horizontal="center" vertical="center"/>
    </xf>
    <xf numFmtId="3" fontId="109" fillId="0" borderId="70" xfId="79" applyNumberFormat="1" applyFont="1" applyBorder="1" applyAlignment="1" applyProtection="1">
      <alignment horizontal="right" vertical="top" indent="1"/>
      <protection locked="0"/>
    </xf>
    <xf numFmtId="3" fontId="109" fillId="0" borderId="84" xfId="79" applyNumberFormat="1" applyFont="1" applyBorder="1" applyAlignment="1" applyProtection="1">
      <alignment horizontal="right" vertical="top" indent="1"/>
      <protection locked="0"/>
    </xf>
    <xf numFmtId="0" fontId="100" fillId="0" borderId="65" xfId="79" applyFont="1" applyFill="1" applyBorder="1"/>
    <xf numFmtId="3" fontId="100" fillId="0" borderId="66" xfId="79" applyNumberFormat="1" applyFont="1" applyFill="1" applyBorder="1" applyAlignment="1">
      <alignment horizontal="right"/>
    </xf>
    <xf numFmtId="3" fontId="100" fillId="0" borderId="83" xfId="79" applyNumberFormat="1" applyFont="1" applyFill="1" applyBorder="1" applyAlignment="1">
      <alignment horizontal="right"/>
    </xf>
    <xf numFmtId="0" fontId="103" fillId="0" borderId="85" xfId="79" applyFont="1" applyFill="1" applyBorder="1"/>
    <xf numFmtId="0" fontId="104" fillId="43" borderId="57" xfId="79" applyFont="1" applyFill="1" applyBorder="1"/>
    <xf numFmtId="0" fontId="71" fillId="2" borderId="0" xfId="79" applyFont="1" applyFill="1" applyBorder="1" applyAlignment="1">
      <alignment horizontal="left" vertical="center" indent="2"/>
    </xf>
    <xf numFmtId="0" fontId="71" fillId="2" borderId="0" xfId="79" applyFont="1" applyFill="1" applyBorder="1" applyAlignment="1">
      <alignment horizontal="left" vertical="center" wrapText="1" indent="2"/>
    </xf>
    <xf numFmtId="0" fontId="71" fillId="2" borderId="0" xfId="79" applyFont="1" applyFill="1" applyBorder="1" applyAlignment="1">
      <alignment horizontal="left" vertical="center" wrapText="1" indent="1"/>
    </xf>
    <xf numFmtId="3" fontId="34" fillId="2" borderId="0" xfId="79" applyNumberFormat="1" applyFont="1" applyFill="1" applyBorder="1" applyAlignment="1">
      <alignment horizontal="center" vertical="top"/>
    </xf>
    <xf numFmtId="3" fontId="9" fillId="0" borderId="83" xfId="79" applyNumberFormat="1" applyFont="1" applyBorder="1" applyAlignment="1" applyProtection="1">
      <alignment horizontal="right" vertical="top" indent="1"/>
      <protection locked="0"/>
    </xf>
    <xf numFmtId="3" fontId="9" fillId="0" borderId="88" xfId="79" applyNumberFormat="1" applyFont="1" applyBorder="1" applyAlignment="1" applyProtection="1">
      <alignment horizontal="right" vertical="top" indent="1"/>
      <protection locked="0"/>
    </xf>
    <xf numFmtId="3" fontId="105" fillId="0" borderId="71" xfId="79" applyNumberFormat="1" applyFont="1" applyBorder="1" applyAlignment="1" applyProtection="1">
      <alignment horizontal="right" vertical="top" indent="1"/>
      <protection locked="0"/>
    </xf>
    <xf numFmtId="3" fontId="105" fillId="0" borderId="89" xfId="79" applyNumberFormat="1" applyFont="1" applyBorder="1" applyAlignment="1" applyProtection="1">
      <alignment horizontal="right" vertical="top" indent="1"/>
      <protection locked="0"/>
    </xf>
    <xf numFmtId="3" fontId="71" fillId="2" borderId="0" xfId="79" applyNumberFormat="1" applyFont="1" applyFill="1" applyBorder="1" applyAlignment="1">
      <alignment horizontal="left" vertical="center" wrapText="1" indent="2"/>
    </xf>
    <xf numFmtId="0" fontId="116" fillId="29" borderId="0" xfId="0" applyFont="1" applyFill="1" applyBorder="1" applyAlignment="1">
      <alignment horizontal="center" vertical="center" wrapText="1"/>
    </xf>
    <xf numFmtId="0" fontId="126" fillId="0" borderId="114" xfId="40" applyFont="1" applyFill="1" applyBorder="1" applyAlignment="1">
      <alignment horizontal="left" vertical="center"/>
    </xf>
    <xf numFmtId="0" fontId="127" fillId="0" borderId="114" xfId="40" applyFont="1" applyFill="1" applyBorder="1" applyAlignment="1">
      <alignment horizontal="left" vertical="center"/>
    </xf>
    <xf numFmtId="0" fontId="128" fillId="0" borderId="114" xfId="40" applyFont="1" applyFill="1" applyBorder="1" applyAlignment="1">
      <alignment horizontal="left" vertical="center" indent="1"/>
    </xf>
    <xf numFmtId="0" fontId="129" fillId="5" borderId="114" xfId="39" applyFont="1" applyFill="1" applyBorder="1" applyAlignment="1">
      <alignment horizontal="left" indent="2"/>
    </xf>
    <xf numFmtId="0" fontId="132" fillId="0" borderId="114" xfId="40" applyFont="1" applyFill="1" applyBorder="1" applyAlignment="1">
      <alignment horizontal="left" vertical="center" indent="4"/>
    </xf>
    <xf numFmtId="3" fontId="129" fillId="5" borderId="0" xfId="39" applyNumberFormat="1" applyFont="1" applyFill="1" applyBorder="1" applyAlignment="1"/>
    <xf numFmtId="0" fontId="126" fillId="0" borderId="0" xfId="40" applyFont="1" applyFill="1" applyBorder="1" applyAlignment="1">
      <alignment horizontal="left" vertical="center"/>
    </xf>
    <xf numFmtId="0" fontId="34" fillId="42" borderId="0" xfId="79" applyFill="1"/>
    <xf numFmtId="0" fontId="134" fillId="0" borderId="0" xfId="79" applyFont="1"/>
    <xf numFmtId="0" fontId="34" fillId="0" borderId="0" xfId="79" applyFont="1" applyAlignment="1" applyProtection="1">
      <alignment horizontal="right"/>
    </xf>
    <xf numFmtId="0" fontId="62" fillId="42" borderId="117" xfId="79" applyFont="1" applyFill="1" applyBorder="1" applyAlignment="1" applyProtection="1">
      <alignment horizontal="center" vertical="center" wrapText="1"/>
    </xf>
    <xf numFmtId="0" fontId="62" fillId="42" borderId="118" xfId="79" applyFont="1" applyFill="1" applyBorder="1" applyAlignment="1" applyProtection="1">
      <alignment horizontal="center" vertical="center" wrapText="1"/>
    </xf>
    <xf numFmtId="0" fontId="62" fillId="42" borderId="55" xfId="79" applyFont="1" applyFill="1" applyBorder="1" applyAlignment="1" applyProtection="1">
      <alignment horizontal="center" vertical="top" wrapText="1"/>
    </xf>
    <xf numFmtId="0" fontId="62" fillId="42" borderId="56" xfId="79" applyFont="1" applyFill="1" applyBorder="1" applyAlignment="1" applyProtection="1">
      <alignment horizontal="center" vertical="top" wrapText="1"/>
    </xf>
    <xf numFmtId="173" fontId="87" fillId="43" borderId="54" xfId="79" applyNumberFormat="1" applyFont="1" applyFill="1" applyBorder="1" applyAlignment="1" applyProtection="1">
      <alignment horizontal="center" vertical="top" wrapText="1"/>
    </xf>
    <xf numFmtId="0" fontId="87" fillId="43" borderId="56" xfId="79" applyFont="1" applyFill="1" applyBorder="1" applyAlignment="1" applyProtection="1">
      <alignment horizontal="left" vertical="center" wrapText="1" indent="1"/>
    </xf>
    <xf numFmtId="173" fontId="62" fillId="0" borderId="119" xfId="79" applyNumberFormat="1" applyFont="1" applyBorder="1" applyAlignment="1" applyProtection="1">
      <alignment horizontal="center" vertical="top" wrapText="1"/>
    </xf>
    <xf numFmtId="173" fontId="87" fillId="43" borderId="119" xfId="79" applyNumberFormat="1" applyFont="1" applyFill="1" applyBorder="1" applyAlignment="1" applyProtection="1">
      <alignment horizontal="center" vertical="top" wrapText="1"/>
    </xf>
    <xf numFmtId="0" fontId="62" fillId="42" borderId="57" xfId="79" applyFont="1" applyFill="1" applyBorder="1" applyAlignment="1" applyProtection="1">
      <alignment horizontal="center" vertical="center" wrapText="1"/>
    </xf>
    <xf numFmtId="173" fontId="87" fillId="43" borderId="57" xfId="79" applyNumberFormat="1" applyFont="1" applyFill="1" applyBorder="1" applyAlignment="1" applyProtection="1">
      <alignment horizontal="center" vertical="top" wrapText="1"/>
    </xf>
    <xf numFmtId="0" fontId="87" fillId="43" borderId="61" xfId="79" applyFont="1" applyFill="1" applyBorder="1" applyAlignment="1" applyProtection="1">
      <alignment horizontal="left" vertical="center" wrapText="1" indent="1"/>
    </xf>
    <xf numFmtId="173" fontId="34" fillId="0" borderId="120" xfId="79" applyNumberFormat="1" applyFont="1" applyBorder="1" applyAlignment="1" applyProtection="1">
      <alignment horizontal="center" vertical="top" wrapText="1"/>
    </xf>
    <xf numFmtId="173" fontId="34" fillId="2" borderId="119" xfId="79" applyNumberFormat="1" applyFont="1" applyFill="1" applyBorder="1" applyAlignment="1" applyProtection="1">
      <alignment horizontal="center" vertical="top" wrapText="1"/>
    </xf>
    <xf numFmtId="0" fontId="100" fillId="0" borderId="0" xfId="79" applyFont="1" applyFill="1" applyBorder="1"/>
    <xf numFmtId="3" fontId="69" fillId="0" borderId="0" xfId="79" applyNumberFormat="1" applyFont="1" applyFill="1" applyBorder="1" applyAlignment="1">
      <alignment horizontal="right"/>
    </xf>
    <xf numFmtId="0" fontId="102" fillId="0" borderId="0" xfId="79" applyFont="1"/>
    <xf numFmtId="3" fontId="34" fillId="0" borderId="0" xfId="79" applyNumberFormat="1" applyAlignment="1">
      <alignment horizontal="right"/>
    </xf>
    <xf numFmtId="0" fontId="34" fillId="0" borderId="58" xfId="79" applyFill="1" applyBorder="1" applyAlignment="1">
      <alignment horizontal="right"/>
    </xf>
    <xf numFmtId="0" fontId="34" fillId="0" borderId="58" xfId="79" applyBorder="1" applyAlignment="1">
      <alignment horizontal="right"/>
    </xf>
    <xf numFmtId="0" fontId="101" fillId="0" borderId="54" xfId="79" applyFont="1" applyBorder="1"/>
    <xf numFmtId="0" fontId="34" fillId="0" borderId="55" xfId="79" applyBorder="1"/>
    <xf numFmtId="0" fontId="34" fillId="42" borderId="56" xfId="79" applyFont="1" applyFill="1" applyBorder="1" applyAlignment="1">
      <alignment horizontal="center"/>
    </xf>
    <xf numFmtId="0" fontId="100" fillId="0" borderId="0" xfId="79" applyFont="1" applyFill="1" applyBorder="1" applyAlignment="1">
      <alignment horizontal="left" vertical="center"/>
    </xf>
    <xf numFmtId="0" fontId="103" fillId="0" borderId="57" xfId="79" applyFont="1" applyFill="1" applyBorder="1"/>
    <xf numFmtId="0" fontId="98" fillId="0" borderId="58" xfId="79" applyFont="1" applyFill="1" applyBorder="1"/>
    <xf numFmtId="0" fontId="98" fillId="43" borderId="58" xfId="79" applyFont="1" applyFill="1" applyBorder="1"/>
    <xf numFmtId="0" fontId="104" fillId="0" borderId="0" xfId="79" applyFont="1" applyFill="1" applyBorder="1"/>
    <xf numFmtId="0" fontId="34" fillId="42" borderId="54" xfId="79" applyFill="1" applyBorder="1" applyAlignment="1">
      <alignment wrapText="1"/>
    </xf>
    <xf numFmtId="0" fontId="34" fillId="42" borderId="55" xfId="79" applyFill="1" applyBorder="1" applyAlignment="1">
      <alignment wrapText="1"/>
    </xf>
    <xf numFmtId="14" fontId="62" fillId="42" borderId="55" xfId="79" applyNumberFormat="1" applyFont="1" applyFill="1" applyBorder="1" applyAlignment="1">
      <alignment horizontal="center" vertical="center" wrapText="1"/>
    </xf>
    <xf numFmtId="14" fontId="62" fillId="45" borderId="55" xfId="79" applyNumberFormat="1" applyFont="1" applyFill="1" applyBorder="1" applyAlignment="1">
      <alignment horizontal="center" vertical="center" wrapText="1"/>
    </xf>
    <xf numFmtId="172" fontId="62" fillId="42" borderId="56" xfId="79" applyNumberFormat="1" applyFont="1" applyFill="1" applyBorder="1" applyAlignment="1">
      <alignment horizontal="center" vertical="center" wrapText="1"/>
    </xf>
    <xf numFmtId="172" fontId="62" fillId="45" borderId="56" xfId="79" applyNumberFormat="1" applyFont="1" applyFill="1" applyBorder="1" applyAlignment="1">
      <alignment horizontal="center" vertical="center" wrapText="1"/>
    </xf>
    <xf numFmtId="0" fontId="106" fillId="42" borderId="0" xfId="79" applyFont="1" applyFill="1" applyBorder="1" applyAlignment="1">
      <alignment horizontal="left" vertical="center" indent="2"/>
    </xf>
    <xf numFmtId="0" fontId="106" fillId="42" borderId="0" xfId="79" applyFont="1" applyFill="1" applyBorder="1" applyAlignment="1">
      <alignment horizontal="left" vertical="center" wrapText="1" indent="2"/>
    </xf>
    <xf numFmtId="0" fontId="106" fillId="42" borderId="0" xfId="79" applyFont="1" applyFill="1" applyBorder="1" applyAlignment="1">
      <alignment horizontal="left" vertical="center" wrapText="1" indent="1"/>
    </xf>
    <xf numFmtId="3" fontId="34" fillId="42" borderId="0" xfId="79" applyNumberFormat="1" applyFont="1" applyFill="1" applyBorder="1" applyAlignment="1">
      <alignment horizontal="right" vertical="top" indent="1"/>
    </xf>
    <xf numFmtId="0" fontId="106" fillId="42" borderId="0" xfId="79" applyFont="1" applyFill="1" applyBorder="1" applyAlignment="1">
      <alignment horizontal="center" vertical="center"/>
    </xf>
    <xf numFmtId="0" fontId="106" fillId="42" borderId="0" xfId="79" applyFont="1" applyFill="1" applyBorder="1" applyAlignment="1">
      <alignment horizontal="center" vertical="center" wrapText="1"/>
    </xf>
    <xf numFmtId="3" fontId="107" fillId="42" borderId="0" xfId="79" applyNumberFormat="1" applyFont="1" applyFill="1" applyBorder="1" applyAlignment="1">
      <alignment horizontal="center" vertical="top"/>
    </xf>
    <xf numFmtId="0" fontId="34" fillId="0" borderId="0" xfId="79" applyFill="1"/>
    <xf numFmtId="14" fontId="71" fillId="0" borderId="0" xfId="79" applyNumberFormat="1" applyFont="1" applyFill="1" applyBorder="1" applyAlignment="1" applyProtection="1">
      <alignment horizontal="center" vertical="center"/>
      <protection locked="0"/>
    </xf>
    <xf numFmtId="14" fontId="71" fillId="42" borderId="0" xfId="79" applyNumberFormat="1" applyFont="1" applyFill="1" applyBorder="1" applyAlignment="1" applyProtection="1">
      <alignment horizontal="center" vertical="center" wrapText="1"/>
      <protection locked="0"/>
    </xf>
    <xf numFmtId="0" fontId="106" fillId="0" borderId="0" xfId="79" applyFont="1" applyFill="1" applyBorder="1" applyAlignment="1">
      <alignment horizontal="center" vertical="center" wrapText="1"/>
    </xf>
    <xf numFmtId="14" fontId="62" fillId="42" borderId="0" xfId="79" applyNumberFormat="1" applyFont="1" applyFill="1" applyBorder="1" applyAlignment="1" applyProtection="1">
      <alignment vertical="top"/>
      <protection locked="0"/>
    </xf>
    <xf numFmtId="0" fontId="71" fillId="42" borderId="0" xfId="79" applyFont="1" applyFill="1" applyBorder="1" applyAlignment="1">
      <alignment horizontal="center" vertical="center"/>
    </xf>
    <xf numFmtId="0" fontId="71" fillId="42" borderId="0" xfId="79" applyFont="1" applyFill="1" applyBorder="1" applyAlignment="1">
      <alignment horizontal="center" vertical="center" wrapText="1"/>
    </xf>
    <xf numFmtId="3" fontId="62" fillId="42" borderId="0" xfId="79" applyNumberFormat="1" applyFont="1" applyFill="1" applyBorder="1" applyAlignment="1">
      <alignment vertical="top"/>
    </xf>
    <xf numFmtId="3" fontId="62" fillId="42" borderId="0" xfId="79" applyNumberFormat="1" applyFont="1" applyFill="1" applyBorder="1" applyAlignment="1">
      <alignment horizontal="center" vertical="top"/>
    </xf>
    <xf numFmtId="0" fontId="71" fillId="0" borderId="0" xfId="79" applyFont="1" applyFill="1" applyBorder="1" applyAlignment="1" applyProtection="1">
      <alignment horizontal="center" vertical="center"/>
      <protection locked="0"/>
    </xf>
    <xf numFmtId="0" fontId="71" fillId="42" borderId="0" xfId="79" applyFont="1" applyFill="1" applyBorder="1" applyAlignment="1" applyProtection="1">
      <alignment horizontal="center" vertical="center" wrapText="1"/>
      <protection locked="0"/>
    </xf>
    <xf numFmtId="0" fontId="71" fillId="0" borderId="0" xfId="79" applyFont="1" applyFill="1" applyBorder="1" applyAlignment="1">
      <alignment horizontal="left" vertical="center" wrapText="1" indent="1"/>
    </xf>
    <xf numFmtId="3" fontId="34" fillId="42" borderId="0" xfId="79" applyNumberFormat="1" applyFont="1" applyFill="1" applyBorder="1" applyAlignment="1" applyProtection="1">
      <alignment vertical="top"/>
      <protection locked="0"/>
    </xf>
    <xf numFmtId="0" fontId="71" fillId="42" borderId="0" xfId="79" applyFont="1" applyFill="1" applyBorder="1" applyAlignment="1">
      <alignment horizontal="left" vertical="center" indent="2"/>
    </xf>
    <xf numFmtId="0" fontId="71" fillId="42" borderId="0" xfId="79" applyFont="1" applyFill="1" applyBorder="1" applyAlignment="1">
      <alignment horizontal="left" vertical="center" wrapText="1" indent="2"/>
    </xf>
    <xf numFmtId="0" fontId="71" fillId="42" borderId="0" xfId="79" applyFont="1" applyFill="1" applyBorder="1" applyAlignment="1">
      <alignment horizontal="left" vertical="center" wrapText="1" indent="1"/>
    </xf>
    <xf numFmtId="3" fontId="34" fillId="42" borderId="0" xfId="79" applyNumberFormat="1" applyFont="1" applyFill="1" applyBorder="1" applyAlignment="1">
      <alignment horizontal="center" vertical="top"/>
    </xf>
    <xf numFmtId="3" fontId="34" fillId="0" borderId="0" xfId="79" applyNumberFormat="1"/>
    <xf numFmtId="0" fontId="62" fillId="42" borderId="121" xfId="79" applyFont="1" applyFill="1" applyBorder="1" applyAlignment="1" applyProtection="1">
      <alignment horizontal="center" vertical="center" wrapText="1"/>
    </xf>
    <xf numFmtId="0" fontId="100" fillId="0" borderId="72" xfId="79" applyFont="1" applyFill="1" applyBorder="1"/>
    <xf numFmtId="0" fontId="100" fillId="0" borderId="73" xfId="79" applyFont="1" applyFill="1" applyBorder="1" applyAlignment="1">
      <alignment wrapText="1"/>
    </xf>
    <xf numFmtId="0" fontId="103" fillId="0" borderId="74" xfId="79" applyFont="1" applyFill="1" applyBorder="1"/>
    <xf numFmtId="0" fontId="34" fillId="0" borderId="114" xfId="79" applyFont="1" applyFill="1" applyBorder="1"/>
    <xf numFmtId="0" fontId="34" fillId="0" borderId="125" xfId="79" applyBorder="1"/>
    <xf numFmtId="0" fontId="34" fillId="0" borderId="0" xfId="79" applyFont="1" applyBorder="1"/>
    <xf numFmtId="3" fontId="34" fillId="0" borderId="0" xfId="79" applyNumberFormat="1" applyFont="1" applyBorder="1"/>
    <xf numFmtId="0" fontId="62" fillId="50" borderId="126" xfId="79" applyFont="1" applyFill="1" applyBorder="1" applyAlignment="1" applyProtection="1">
      <alignment horizontal="center" vertical="center" wrapText="1"/>
    </xf>
    <xf numFmtId="0" fontId="138" fillId="0" borderId="0" xfId="79" applyFont="1" applyBorder="1" applyAlignment="1">
      <alignment horizontal="center" wrapText="1"/>
    </xf>
    <xf numFmtId="0" fontId="138" fillId="0" borderId="0" xfId="79" applyFont="1" applyBorder="1" applyAlignment="1">
      <alignment horizontal="center" vertical="center" wrapText="1"/>
    </xf>
    <xf numFmtId="0" fontId="126" fillId="49" borderId="114" xfId="40" applyFont="1" applyFill="1" applyBorder="1" applyAlignment="1">
      <alignment horizontal="left" vertical="center" wrapText="1"/>
    </xf>
    <xf numFmtId="0" fontId="132" fillId="31" borderId="114" xfId="40" applyFont="1" applyFill="1" applyBorder="1" applyAlignment="1">
      <alignment horizontal="left" vertical="center" indent="4"/>
    </xf>
    <xf numFmtId="0" fontId="129" fillId="5" borderId="138" xfId="39" applyFont="1" applyFill="1" applyBorder="1" applyAlignment="1"/>
    <xf numFmtId="0" fontId="126" fillId="0" borderId="114" xfId="40" applyFont="1" applyFill="1" applyBorder="1" applyAlignment="1">
      <alignment horizontal="left" vertical="center" wrapText="1"/>
    </xf>
    <xf numFmtId="4" fontId="100" fillId="0" borderId="0" xfId="79" applyNumberFormat="1" applyFont="1" applyAlignment="1" applyProtection="1">
      <alignment vertical="center"/>
    </xf>
    <xf numFmtId="4" fontId="100" fillId="0" borderId="0" xfId="79" applyNumberFormat="1" applyFont="1" applyFill="1" applyAlignment="1" applyProtection="1">
      <alignment vertical="center"/>
    </xf>
    <xf numFmtId="0" fontId="34" fillId="0" borderId="0" xfId="79" applyFont="1"/>
    <xf numFmtId="3" fontId="34" fillId="0" borderId="86" xfId="79" applyNumberFormat="1" applyFont="1" applyBorder="1" applyAlignment="1">
      <alignment horizontal="right"/>
    </xf>
    <xf numFmtId="3" fontId="34" fillId="0" borderId="87" xfId="79" applyNumberFormat="1" applyFont="1" applyBorder="1" applyAlignment="1">
      <alignment horizontal="right"/>
    </xf>
    <xf numFmtId="4" fontId="100" fillId="42" borderId="0" xfId="79" applyNumberFormat="1" applyFont="1" applyFill="1" applyAlignment="1" applyProtection="1">
      <alignment vertical="center"/>
    </xf>
    <xf numFmtId="3" fontId="100" fillId="42" borderId="0" xfId="79" applyNumberFormat="1" applyFont="1" applyFill="1" applyAlignment="1" applyProtection="1">
      <alignment horizontal="center" vertical="center"/>
    </xf>
    <xf numFmtId="3" fontId="100" fillId="0" borderId="0" xfId="79" applyNumberFormat="1" applyFont="1" applyAlignment="1" applyProtection="1">
      <alignment horizontal="center" vertical="center"/>
    </xf>
    <xf numFmtId="3" fontId="100" fillId="0" borderId="0" xfId="79" applyNumberFormat="1" applyFont="1" applyFill="1" applyAlignment="1" applyProtection="1">
      <alignment horizontal="center" vertical="center"/>
    </xf>
    <xf numFmtId="0" fontId="101" fillId="42" borderId="54" xfId="79" applyNumberFormat="1" applyFont="1" applyFill="1" applyBorder="1" applyAlignment="1" applyProtection="1">
      <alignment horizontal="center" vertical="center"/>
    </xf>
    <xf numFmtId="0" fontId="101" fillId="42" borderId="55" xfId="79" applyNumberFormat="1" applyFont="1" applyFill="1" applyBorder="1" applyAlignment="1" applyProtection="1">
      <alignment horizontal="center" vertical="center"/>
    </xf>
    <xf numFmtId="4" fontId="142" fillId="0" borderId="0" xfId="79" applyNumberFormat="1" applyFont="1" applyAlignment="1" applyProtection="1">
      <alignment vertical="top"/>
    </xf>
    <xf numFmtId="3" fontId="62" fillId="42" borderId="54" xfId="79" applyNumberFormat="1" applyFont="1" applyFill="1" applyBorder="1" applyAlignment="1" applyProtection="1">
      <alignment horizontal="center" vertical="center" wrapText="1"/>
    </xf>
    <xf numFmtId="3" fontId="62" fillId="42" borderId="55" xfId="79" applyNumberFormat="1" applyFont="1" applyFill="1" applyBorder="1" applyAlignment="1" applyProtection="1">
      <alignment horizontal="center" vertical="center" wrapText="1"/>
    </xf>
    <xf numFmtId="0" fontId="100" fillId="0" borderId="0" xfId="79" applyFont="1" applyBorder="1" applyAlignment="1" applyProtection="1">
      <alignment vertical="center" wrapText="1"/>
    </xf>
    <xf numFmtId="0" fontId="100" fillId="0" borderId="0" xfId="79" applyFont="1" applyBorder="1" applyAlignment="1" applyProtection="1">
      <alignment horizontal="center" vertical="center" wrapText="1"/>
    </xf>
    <xf numFmtId="0" fontId="103" fillId="0" borderId="0" xfId="79" applyFont="1" applyFill="1" applyBorder="1"/>
    <xf numFmtId="0" fontId="34" fillId="42" borderId="54" xfId="79" applyFont="1" applyFill="1" applyBorder="1" applyAlignment="1">
      <alignment wrapText="1"/>
    </xf>
    <xf numFmtId="0" fontId="34" fillId="42" borderId="55" xfId="79" applyFont="1" applyFill="1" applyBorder="1" applyAlignment="1">
      <alignment wrapText="1"/>
    </xf>
    <xf numFmtId="172" fontId="62" fillId="45" borderId="54" xfId="79" applyNumberFormat="1" applyFont="1" applyFill="1" applyBorder="1" applyAlignment="1">
      <alignment horizontal="center" vertical="center" wrapText="1"/>
    </xf>
    <xf numFmtId="0" fontId="105" fillId="0" borderId="0" xfId="79" applyFont="1" applyFill="1" applyBorder="1" applyAlignment="1">
      <alignment horizontal="center" vertical="center"/>
    </xf>
    <xf numFmtId="0" fontId="62" fillId="47" borderId="75" xfId="79" applyFont="1" applyFill="1" applyBorder="1" applyAlignment="1">
      <alignment horizontal="left" vertical="center"/>
    </xf>
    <xf numFmtId="3" fontId="62" fillId="47" borderId="75" xfId="79" applyNumberFormat="1" applyFont="1" applyFill="1" applyBorder="1" applyAlignment="1">
      <alignment horizontal="right" vertical="center"/>
    </xf>
    <xf numFmtId="0" fontId="34" fillId="0" borderId="76" xfId="79" applyFont="1" applyFill="1" applyBorder="1" applyAlignment="1">
      <alignment horizontal="left" vertical="center"/>
    </xf>
    <xf numFmtId="3" fontId="34" fillId="0" borderId="77" xfId="79" applyNumberFormat="1" applyFont="1" applyBorder="1" applyAlignment="1" applyProtection="1">
      <alignment horizontal="right" vertical="top" indent="1"/>
      <protection locked="0"/>
    </xf>
    <xf numFmtId="0" fontId="34" fillId="0" borderId="78" xfId="79" applyFont="1" applyFill="1" applyBorder="1" applyAlignment="1">
      <alignment horizontal="left" vertical="center"/>
    </xf>
    <xf numFmtId="3" fontId="34" fillId="0" borderId="79" xfId="79" applyNumberFormat="1" applyFont="1" applyBorder="1" applyAlignment="1" applyProtection="1">
      <alignment horizontal="right" vertical="top" indent="1"/>
      <protection locked="0"/>
    </xf>
    <xf numFmtId="0" fontId="34" fillId="0" borderId="80" xfId="79" applyFont="1" applyFill="1" applyBorder="1" applyAlignment="1">
      <alignment horizontal="left" vertical="center"/>
    </xf>
    <xf numFmtId="3" fontId="34" fillId="0" borderId="81" xfId="79" applyNumberFormat="1" applyFont="1" applyBorder="1" applyAlignment="1" applyProtection="1">
      <alignment horizontal="right" vertical="top" indent="1"/>
      <protection locked="0"/>
    </xf>
    <xf numFmtId="0" fontId="34" fillId="42" borderId="0" xfId="79" applyFont="1" applyFill="1"/>
    <xf numFmtId="0" fontId="34" fillId="0" borderId="0" xfId="79" applyFont="1" applyFill="1"/>
    <xf numFmtId="3" fontId="71" fillId="42" borderId="0" xfId="79" applyNumberFormat="1" applyFont="1" applyFill="1" applyBorder="1" applyAlignment="1">
      <alignment horizontal="center" vertical="top"/>
    </xf>
    <xf numFmtId="0" fontId="9" fillId="0" borderId="0" xfId="79" applyFont="1"/>
    <xf numFmtId="0" fontId="87" fillId="0" borderId="64" xfId="79" applyFont="1" applyFill="1" applyBorder="1" applyAlignment="1" applyProtection="1">
      <alignment horizontal="left" vertical="center" wrapText="1"/>
      <protection locked="0"/>
    </xf>
    <xf numFmtId="0" fontId="71" fillId="0" borderId="66" xfId="79" applyFont="1" applyFill="1" applyBorder="1" applyAlignment="1" applyProtection="1">
      <alignment horizontal="left" vertical="center" wrapText="1"/>
      <protection locked="0"/>
    </xf>
    <xf numFmtId="0" fontId="87" fillId="0" borderId="66" xfId="79" applyFont="1" applyFill="1" applyBorder="1" applyAlignment="1" applyProtection="1">
      <alignment horizontal="left" vertical="center" wrapText="1"/>
      <protection locked="0"/>
    </xf>
    <xf numFmtId="0" fontId="71" fillId="0" borderId="68" xfId="79" applyFont="1" applyFill="1" applyBorder="1" applyAlignment="1" applyProtection="1">
      <alignment horizontal="left" vertical="center" wrapText="1"/>
      <protection locked="0"/>
    </xf>
    <xf numFmtId="0" fontId="87" fillId="0" borderId="70" xfId="79" applyFont="1" applyFill="1" applyBorder="1" applyAlignment="1" applyProtection="1">
      <alignment horizontal="left" vertical="center" wrapText="1"/>
      <protection locked="0"/>
    </xf>
    <xf numFmtId="0" fontId="146" fillId="0" borderId="64" xfId="79" applyFont="1" applyFill="1" applyBorder="1"/>
    <xf numFmtId="0" fontId="147" fillId="0" borderId="66" xfId="79" applyFont="1" applyFill="1" applyBorder="1"/>
    <xf numFmtId="0" fontId="147" fillId="0" borderId="86" xfId="79" applyFont="1" applyFill="1" applyBorder="1" applyAlignment="1">
      <alignment wrapText="1"/>
    </xf>
    <xf numFmtId="0" fontId="103" fillId="43" borderId="57" xfId="79" applyFont="1" applyFill="1" applyBorder="1"/>
    <xf numFmtId="0" fontId="146" fillId="43" borderId="57" xfId="79" applyFont="1" applyFill="1" applyBorder="1" applyAlignment="1">
      <alignment vertical="top" wrapText="1"/>
    </xf>
    <xf numFmtId="3" fontId="103" fillId="43" borderId="58" xfId="79" applyNumberFormat="1" applyFont="1" applyFill="1" applyBorder="1" applyAlignment="1">
      <alignment horizontal="right"/>
    </xf>
    <xf numFmtId="0" fontId="87" fillId="0" borderId="71" xfId="79" applyFont="1" applyFill="1" applyBorder="1" applyAlignment="1" applyProtection="1">
      <alignment horizontal="left" vertical="center" wrapText="1"/>
      <protection locked="0"/>
    </xf>
    <xf numFmtId="0" fontId="112" fillId="0" borderId="0" xfId="79" applyFont="1" applyBorder="1"/>
    <xf numFmtId="0" fontId="36" fillId="28" borderId="12" xfId="0" applyFont="1" applyFill="1" applyBorder="1" applyAlignment="1">
      <alignment horizontal="center" wrapText="1"/>
    </xf>
    <xf numFmtId="0" fontId="36" fillId="28" borderId="12" xfId="0" applyFont="1" applyFill="1" applyBorder="1" applyAlignment="1">
      <alignment horizontal="center" vertical="center" wrapText="1"/>
    </xf>
    <xf numFmtId="3" fontId="42" fillId="3" borderId="0" xfId="0" applyNumberFormat="1" applyFont="1" applyFill="1" applyBorder="1" applyAlignment="1">
      <alignment horizontal="center" vertical="center"/>
    </xf>
    <xf numFmtId="3" fontId="9" fillId="4" borderId="0" xfId="0" applyNumberFormat="1" applyFont="1" applyFill="1" applyBorder="1" applyAlignment="1">
      <alignment horizontal="center" vertical="center"/>
    </xf>
    <xf numFmtId="3" fontId="9" fillId="5"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44"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0" fontId="36" fillId="28" borderId="12" xfId="0" applyFont="1" applyFill="1" applyBorder="1" applyAlignment="1">
      <alignment wrapText="1"/>
    </xf>
    <xf numFmtId="3" fontId="152" fillId="28" borderId="13" xfId="0" applyNumberFormat="1" applyFont="1" applyFill="1" applyBorder="1" applyAlignment="1">
      <alignment horizontal="center" vertical="center"/>
    </xf>
    <xf numFmtId="0" fontId="36" fillId="28" borderId="12" xfId="0" applyFont="1" applyFill="1" applyBorder="1" applyAlignment="1">
      <alignment vertical="center" wrapText="1"/>
    </xf>
    <xf numFmtId="3" fontId="36" fillId="28" borderId="13" xfId="0" applyNumberFormat="1" applyFont="1" applyFill="1" applyBorder="1" applyAlignment="1">
      <alignment horizontal="center" vertical="center"/>
    </xf>
    <xf numFmtId="0" fontId="37" fillId="30" borderId="0" xfId="0" applyFont="1" applyFill="1" applyBorder="1" applyAlignment="1"/>
    <xf numFmtId="3" fontId="37" fillId="30" borderId="0" xfId="0" applyNumberFormat="1" applyFont="1" applyFill="1" applyBorder="1" applyAlignment="1"/>
    <xf numFmtId="0" fontId="42" fillId="3" borderId="0" xfId="0" applyFont="1" applyFill="1" applyBorder="1" applyAlignment="1">
      <alignment horizontal="left" vertical="center"/>
    </xf>
    <xf numFmtId="0" fontId="34" fillId="0" borderId="0" xfId="53010"/>
    <xf numFmtId="0" fontId="34" fillId="0" borderId="0" xfId="53010" applyFill="1"/>
    <xf numFmtId="0" fontId="34" fillId="0" borderId="0" xfId="53010" applyFill="1" applyBorder="1"/>
    <xf numFmtId="0" fontId="34" fillId="45" borderId="58" xfId="53010" applyFill="1" applyBorder="1" applyAlignment="1">
      <alignment horizontal="right"/>
    </xf>
    <xf numFmtId="0" fontId="34" fillId="0" borderId="0" xfId="53010" applyAlignment="1">
      <alignment horizontal="right"/>
    </xf>
    <xf numFmtId="3" fontId="34" fillId="0" borderId="0" xfId="53010" applyNumberFormat="1" applyAlignment="1">
      <alignment horizontal="right"/>
    </xf>
    <xf numFmtId="3" fontId="34" fillId="0" borderId="0" xfId="53010" applyNumberFormat="1" applyFont="1" applyAlignment="1">
      <alignment horizontal="right"/>
    </xf>
    <xf numFmtId="0" fontId="49" fillId="3" borderId="112" xfId="53010" applyFont="1" applyFill="1" applyBorder="1" applyAlignment="1">
      <alignment vertical="center"/>
    </xf>
    <xf numFmtId="0" fontId="122" fillId="0" borderId="0" xfId="53010" applyFont="1"/>
    <xf numFmtId="3" fontId="69" fillId="45" borderId="58" xfId="53010" applyNumberFormat="1" applyFont="1" applyFill="1" applyBorder="1" applyAlignment="1">
      <alignment horizontal="right"/>
    </xf>
    <xf numFmtId="3" fontId="100" fillId="45" borderId="73" xfId="53010" applyNumberFormat="1" applyFont="1" applyFill="1" applyBorder="1" applyAlignment="1">
      <alignment horizontal="right"/>
    </xf>
    <xf numFmtId="3" fontId="34" fillId="31" borderId="0" xfId="53010" applyNumberFormat="1" applyFont="1" applyFill="1" applyAlignment="1">
      <alignment horizontal="right"/>
    </xf>
    <xf numFmtId="3" fontId="34" fillId="0" borderId="0" xfId="53010" applyNumberFormat="1" applyBorder="1" applyAlignment="1">
      <alignment horizontal="right"/>
    </xf>
    <xf numFmtId="3" fontId="34" fillId="5" borderId="116" xfId="53010" applyNumberFormat="1" applyFill="1" applyBorder="1"/>
    <xf numFmtId="3" fontId="34" fillId="0" borderId="0" xfId="53010" applyNumberFormat="1"/>
    <xf numFmtId="0" fontId="130" fillId="5" borderId="115" xfId="53010" applyFont="1" applyFill="1" applyBorder="1"/>
    <xf numFmtId="3" fontId="62" fillId="0" borderId="0" xfId="53010" applyNumberFormat="1" applyFont="1"/>
    <xf numFmtId="0" fontId="62" fillId="0" borderId="0" xfId="53010" applyFont="1"/>
    <xf numFmtId="3" fontId="34" fillId="0" borderId="0" xfId="53010" applyNumberFormat="1" applyFont="1"/>
    <xf numFmtId="0" fontId="62" fillId="5" borderId="0" xfId="53010" applyFont="1" applyFill="1"/>
    <xf numFmtId="0" fontId="78" fillId="2" borderId="0" xfId="53010" applyFont="1" applyFill="1"/>
    <xf numFmtId="0" fontId="78" fillId="0" borderId="0" xfId="53010" applyFont="1"/>
    <xf numFmtId="0" fontId="78" fillId="0" borderId="0" xfId="53010" applyFont="1" applyAlignment="1">
      <alignment vertical="center" wrapText="1"/>
    </xf>
    <xf numFmtId="0" fontId="47" fillId="0" borderId="0" xfId="53010" applyFont="1" applyFill="1"/>
    <xf numFmtId="0" fontId="47" fillId="0" borderId="0" xfId="53010" applyFont="1"/>
    <xf numFmtId="0" fontId="123" fillId="0" borderId="0" xfId="53010" applyFont="1"/>
    <xf numFmtId="0" fontId="78" fillId="0" borderId="0" xfId="53010" applyFont="1" applyAlignment="1">
      <alignment wrapText="1"/>
    </xf>
    <xf numFmtId="0" fontId="78" fillId="0" borderId="0" xfId="53010" applyFont="1" applyFill="1"/>
    <xf numFmtId="0" fontId="47" fillId="2" borderId="0" xfId="53010" applyFont="1" applyFill="1"/>
    <xf numFmtId="3" fontId="87" fillId="41" borderId="62" xfId="53010" applyNumberFormat="1" applyFont="1" applyFill="1" applyBorder="1" applyAlignment="1" applyProtection="1">
      <alignment vertical="center" wrapText="1"/>
    </xf>
    <xf numFmtId="0" fontId="87" fillId="41" borderId="62" xfId="53010" applyFont="1" applyFill="1" applyBorder="1" applyAlignment="1" applyProtection="1">
      <alignment horizontal="left" vertical="center" wrapText="1" indent="1"/>
    </xf>
    <xf numFmtId="0" fontId="49" fillId="42" borderId="112" xfId="53010" applyFont="1" applyFill="1" applyBorder="1" applyAlignment="1">
      <alignment vertical="center"/>
    </xf>
    <xf numFmtId="0" fontId="34" fillId="0" borderId="17" xfId="53010" applyFill="1" applyBorder="1"/>
    <xf numFmtId="0" fontId="121" fillId="2" borderId="0" xfId="53010" applyFont="1" applyFill="1" applyBorder="1"/>
    <xf numFmtId="0" fontId="8" fillId="0" borderId="0" xfId="53010" applyFont="1"/>
    <xf numFmtId="0" fontId="120" fillId="41" borderId="0" xfId="53010" applyFont="1" applyFill="1" applyBorder="1" applyAlignment="1" applyProtection="1">
      <alignment horizontal="left" vertical="center" wrapText="1" indent="1"/>
    </xf>
    <xf numFmtId="0" fontId="34" fillId="0" borderId="0" xfId="53010" applyFont="1" applyFill="1" applyBorder="1"/>
    <xf numFmtId="0" fontId="84" fillId="0" borderId="0" xfId="53010" applyFont="1" applyBorder="1"/>
    <xf numFmtId="3" fontId="105" fillId="0" borderId="0" xfId="53010" applyNumberFormat="1" applyFont="1" applyBorder="1" applyAlignment="1" applyProtection="1">
      <alignment horizontal="right" vertical="top" indent="1"/>
      <protection locked="0"/>
    </xf>
    <xf numFmtId="0" fontId="105" fillId="0" borderId="0" xfId="53010" applyFont="1" applyFill="1" applyBorder="1" applyAlignment="1">
      <alignment horizontal="left" vertical="center" wrapText="1" indent="1"/>
    </xf>
    <xf numFmtId="0" fontId="105" fillId="0" borderId="0" xfId="53010" applyFont="1" applyFill="1" applyBorder="1" applyAlignment="1">
      <alignment horizontal="center" vertical="center"/>
    </xf>
    <xf numFmtId="3" fontId="69" fillId="43" borderId="58" xfId="53010" applyNumberFormat="1" applyFont="1" applyFill="1" applyBorder="1" applyAlignment="1">
      <alignment horizontal="right"/>
    </xf>
    <xf numFmtId="0" fontId="104" fillId="43" borderId="57" xfId="53010" applyFont="1" applyFill="1" applyBorder="1"/>
    <xf numFmtId="0" fontId="104" fillId="43" borderId="74" xfId="53010" applyFont="1" applyFill="1" applyBorder="1"/>
    <xf numFmtId="0" fontId="34" fillId="0" borderId="111" xfId="53010" applyBorder="1" applyAlignment="1">
      <alignment horizontal="right"/>
    </xf>
    <xf numFmtId="0" fontId="34" fillId="0" borderId="58" xfId="53010" applyBorder="1" applyAlignment="1">
      <alignment horizontal="right"/>
    </xf>
    <xf numFmtId="0" fontId="103" fillId="0" borderId="57" xfId="53010" applyFont="1" applyFill="1" applyBorder="1"/>
    <xf numFmtId="0" fontId="103" fillId="0" borderId="74" xfId="53010" applyFont="1" applyFill="1" applyBorder="1"/>
    <xf numFmtId="3" fontId="100" fillId="0" borderId="110" xfId="53010" applyNumberFormat="1" applyFont="1" applyFill="1" applyBorder="1" applyAlignment="1">
      <alignment horizontal="right"/>
    </xf>
    <xf numFmtId="3" fontId="100" fillId="0" borderId="73" xfId="53010" applyNumberFormat="1" applyFont="1" applyFill="1" applyBorder="1" applyAlignment="1">
      <alignment horizontal="right"/>
    </xf>
    <xf numFmtId="0" fontId="100" fillId="0" borderId="73" xfId="53010" applyFont="1" applyFill="1" applyBorder="1"/>
    <xf numFmtId="0" fontId="100" fillId="0" borderId="72" xfId="53010" applyFont="1" applyFill="1" applyBorder="1"/>
    <xf numFmtId="3" fontId="105" fillId="0" borderId="71" xfId="53010" applyNumberFormat="1" applyFont="1" applyBorder="1" applyAlignment="1" applyProtection="1">
      <alignment horizontal="right" vertical="top" indent="1"/>
      <protection locked="0"/>
    </xf>
    <xf numFmtId="0" fontId="108" fillId="0" borderId="71" xfId="53010" applyFont="1" applyFill="1" applyBorder="1" applyAlignment="1" applyProtection="1">
      <alignment horizontal="left" vertical="center" wrapText="1"/>
      <protection locked="0"/>
    </xf>
    <xf numFmtId="0" fontId="105" fillId="0" borderId="71" xfId="53010" applyFont="1" applyFill="1" applyBorder="1" applyAlignment="1">
      <alignment horizontal="center" vertical="center"/>
    </xf>
    <xf numFmtId="3" fontId="109" fillId="0" borderId="84" xfId="53010" applyNumberFormat="1" applyFont="1" applyBorder="1" applyAlignment="1" applyProtection="1">
      <alignment horizontal="right" vertical="top" indent="1"/>
      <protection locked="0"/>
    </xf>
    <xf numFmtId="3" fontId="109" fillId="0" borderId="70" xfId="53010" applyNumberFormat="1" applyFont="1" applyBorder="1" applyAlignment="1" applyProtection="1">
      <alignment horizontal="right" vertical="top" indent="1"/>
      <protection locked="0"/>
    </xf>
    <xf numFmtId="0" fontId="108" fillId="0" borderId="70" xfId="53010" applyFont="1" applyFill="1" applyBorder="1" applyAlignment="1" applyProtection="1">
      <alignment horizontal="left" vertical="center" wrapText="1"/>
      <protection locked="0"/>
    </xf>
    <xf numFmtId="0" fontId="105" fillId="0" borderId="69" xfId="53010" applyFont="1" applyFill="1" applyBorder="1" applyAlignment="1">
      <alignment horizontal="center" vertical="center"/>
    </xf>
    <xf numFmtId="3" fontId="34" fillId="0" borderId="0" xfId="53010" applyNumberFormat="1" applyFill="1" applyBorder="1"/>
    <xf numFmtId="3" fontId="9" fillId="0" borderId="68" xfId="53010" applyNumberFormat="1" applyFont="1" applyBorder="1" applyAlignment="1" applyProtection="1">
      <alignment horizontal="right" vertical="top" indent="1"/>
      <protection locked="0"/>
    </xf>
    <xf numFmtId="0" fontId="110" fillId="0" borderId="68" xfId="53010" applyFont="1" applyFill="1" applyBorder="1" applyAlignment="1" applyProtection="1">
      <alignment horizontal="left" vertical="center" wrapText="1"/>
      <protection locked="0"/>
    </xf>
    <xf numFmtId="0" fontId="105" fillId="0" borderId="67" xfId="53010" applyFont="1" applyFill="1" applyBorder="1" applyAlignment="1">
      <alignment horizontal="center" vertical="center"/>
    </xf>
    <xf numFmtId="3" fontId="9" fillId="0" borderId="83" xfId="53010" applyNumberFormat="1" applyFont="1" applyBorder="1" applyAlignment="1" applyProtection="1">
      <alignment horizontal="right" vertical="top" indent="1"/>
      <protection locked="0"/>
    </xf>
    <xf numFmtId="3" fontId="9" fillId="0" borderId="66" xfId="53010" applyNumberFormat="1" applyFont="1" applyBorder="1" applyAlignment="1" applyProtection="1">
      <alignment horizontal="right" vertical="top" indent="1"/>
      <protection locked="0"/>
    </xf>
    <xf numFmtId="0" fontId="110" fillId="0" borderId="66" xfId="53010" applyFont="1" applyFill="1" applyBorder="1" applyAlignment="1" applyProtection="1">
      <alignment horizontal="left" vertical="center" wrapText="1"/>
      <protection locked="0"/>
    </xf>
    <xf numFmtId="0" fontId="105" fillId="0" borderId="65" xfId="53010" applyFont="1" applyFill="1" applyBorder="1" applyAlignment="1">
      <alignment horizontal="center" vertical="center"/>
    </xf>
    <xf numFmtId="3" fontId="109" fillId="0" borderId="83" xfId="53010" applyNumberFormat="1" applyFont="1" applyBorder="1" applyAlignment="1" applyProtection="1">
      <alignment horizontal="right" vertical="top" indent="1"/>
      <protection locked="0"/>
    </xf>
    <xf numFmtId="3" fontId="109" fillId="0" borderId="66" xfId="53010" applyNumberFormat="1" applyFont="1" applyBorder="1" applyAlignment="1" applyProtection="1">
      <alignment horizontal="right" vertical="top" indent="1"/>
      <protection locked="0"/>
    </xf>
    <xf numFmtId="0" fontId="108" fillId="0" borderId="66" xfId="53010" applyFont="1" applyFill="1" applyBorder="1" applyAlignment="1" applyProtection="1">
      <alignment horizontal="left" vertical="center" wrapText="1"/>
      <protection locked="0"/>
    </xf>
    <xf numFmtId="3" fontId="9" fillId="0" borderId="77" xfId="53010" applyNumberFormat="1" applyFont="1" applyBorder="1" applyAlignment="1" applyProtection="1">
      <alignment horizontal="right" vertical="top" indent="1"/>
      <protection locked="0"/>
    </xf>
    <xf numFmtId="3" fontId="9" fillId="2" borderId="66" xfId="53010" applyNumberFormat="1" applyFont="1" applyFill="1" applyBorder="1" applyAlignment="1" applyProtection="1">
      <alignment horizontal="right" vertical="top" indent="1"/>
      <protection locked="0"/>
    </xf>
    <xf numFmtId="0" fontId="110" fillId="2" borderId="66" xfId="53010" applyFont="1" applyFill="1" applyBorder="1" applyAlignment="1" applyProtection="1">
      <alignment horizontal="left" vertical="center" wrapText="1"/>
      <protection locked="0"/>
    </xf>
    <xf numFmtId="3" fontId="9" fillId="0" borderId="108" xfId="53010" applyNumberFormat="1" applyFont="1" applyBorder="1" applyAlignment="1" applyProtection="1">
      <alignment horizontal="right" vertical="top" indent="1"/>
      <protection locked="0"/>
    </xf>
    <xf numFmtId="0" fontId="110" fillId="0" borderId="108" xfId="53010" applyFont="1" applyFill="1" applyBorder="1" applyAlignment="1" applyProtection="1">
      <alignment horizontal="left" vertical="center" wrapText="1"/>
      <protection locked="0"/>
    </xf>
    <xf numFmtId="0" fontId="105" fillId="0" borderId="107" xfId="53010" applyFont="1" applyFill="1" applyBorder="1" applyAlignment="1">
      <alignment horizontal="center" vertical="center"/>
    </xf>
    <xf numFmtId="3" fontId="9" fillId="0" borderId="109" xfId="53010" applyNumberFormat="1" applyFont="1" applyBorder="1" applyAlignment="1" applyProtection="1">
      <alignment horizontal="right" vertical="top" indent="1"/>
      <protection locked="0"/>
    </xf>
    <xf numFmtId="3" fontId="109" fillId="0" borderId="64" xfId="53010" applyNumberFormat="1" applyFont="1" applyBorder="1" applyAlignment="1" applyProtection="1">
      <alignment horizontal="right" vertical="top" indent="1"/>
      <protection locked="0"/>
    </xf>
    <xf numFmtId="0" fontId="108" fillId="0" borderId="64" xfId="53010" applyFont="1" applyFill="1" applyBorder="1" applyAlignment="1" applyProtection="1">
      <alignment horizontal="left" vertical="center" wrapText="1"/>
      <protection locked="0"/>
    </xf>
    <xf numFmtId="0" fontId="105" fillId="0" borderId="63" xfId="53010" applyFont="1" applyFill="1" applyBorder="1" applyAlignment="1">
      <alignment horizontal="center" vertical="center"/>
    </xf>
    <xf numFmtId="0" fontId="62" fillId="42" borderId="56" xfId="53010" applyFont="1" applyFill="1" applyBorder="1" applyAlignment="1" applyProtection="1">
      <alignment horizontal="center" vertical="center" wrapText="1"/>
    </xf>
    <xf numFmtId="0" fontId="62" fillId="42" borderId="55" xfId="53010" applyFont="1" applyFill="1" applyBorder="1" applyAlignment="1" applyProtection="1">
      <alignment horizontal="center" vertical="center" wrapText="1"/>
    </xf>
    <xf numFmtId="0" fontId="62" fillId="42" borderId="54" xfId="53010" applyFont="1" applyFill="1" applyBorder="1" applyAlignment="1" applyProtection="1">
      <alignment horizontal="center" vertical="center" wrapText="1"/>
    </xf>
    <xf numFmtId="0" fontId="42" fillId="0" borderId="0" xfId="53010" applyFont="1"/>
    <xf numFmtId="0" fontId="62" fillId="0" borderId="0" xfId="53010" applyFont="1" applyAlignment="1">
      <alignment horizontal="left"/>
    </xf>
    <xf numFmtId="0" fontId="105" fillId="0" borderId="0" xfId="53010" applyFont="1" applyFill="1" applyBorder="1" applyAlignment="1">
      <alignment horizontal="right" vertical="center" wrapText="1" indent="1"/>
    </xf>
    <xf numFmtId="3" fontId="34" fillId="42" borderId="0" xfId="53010" applyNumberFormat="1" applyFont="1" applyFill="1" applyBorder="1" applyAlignment="1">
      <alignment horizontal="center" vertical="top"/>
    </xf>
    <xf numFmtId="0" fontId="71" fillId="42" borderId="0" xfId="53010" applyFont="1" applyFill="1" applyBorder="1" applyAlignment="1">
      <alignment horizontal="left" vertical="center" wrapText="1" indent="1"/>
    </xf>
    <xf numFmtId="0" fontId="71" fillId="42" borderId="0" xfId="53010" applyFont="1" applyFill="1" applyBorder="1" applyAlignment="1">
      <alignment horizontal="left" vertical="center" wrapText="1" indent="2"/>
    </xf>
    <xf numFmtId="0" fontId="71" fillId="42" borderId="0" xfId="53010" applyFont="1" applyFill="1" applyBorder="1" applyAlignment="1">
      <alignment horizontal="left" vertical="center" indent="2"/>
    </xf>
    <xf numFmtId="0" fontId="34" fillId="42" borderId="0" xfId="53010" applyFill="1"/>
    <xf numFmtId="3" fontId="34" fillId="42" borderId="0" xfId="53010" applyNumberFormat="1" applyFont="1" applyFill="1" applyBorder="1" applyAlignment="1" applyProtection="1">
      <alignment vertical="top"/>
      <protection locked="0"/>
    </xf>
    <xf numFmtId="0" fontId="71" fillId="0" borderId="0" xfId="53010" applyFont="1" applyFill="1" applyBorder="1" applyAlignment="1">
      <alignment horizontal="left" vertical="center" wrapText="1" indent="1"/>
    </xf>
    <xf numFmtId="0" fontId="71" fillId="42" borderId="0" xfId="53010" applyFont="1" applyFill="1" applyBorder="1" applyAlignment="1" applyProtection="1">
      <alignment horizontal="center" vertical="center" wrapText="1"/>
      <protection locked="0"/>
    </xf>
    <xf numFmtId="0" fontId="71" fillId="0" borderId="0" xfId="53010" applyFont="1" applyFill="1" applyBorder="1" applyAlignment="1" applyProtection="1">
      <alignment horizontal="center" vertical="center"/>
      <protection locked="0"/>
    </xf>
    <xf numFmtId="3" fontId="62" fillId="42" borderId="0" xfId="53010" applyNumberFormat="1" applyFont="1" applyFill="1" applyBorder="1" applyAlignment="1">
      <alignment vertical="top"/>
    </xf>
    <xf numFmtId="3" fontId="62" fillId="42" borderId="0" xfId="53010" applyNumberFormat="1" applyFont="1" applyFill="1" applyBorder="1" applyAlignment="1">
      <alignment horizontal="center" vertical="top"/>
    </xf>
    <xf numFmtId="0" fontId="71" fillId="42" borderId="0" xfId="53010" applyFont="1" applyFill="1" applyBorder="1" applyAlignment="1">
      <alignment horizontal="center" vertical="center"/>
    </xf>
    <xf numFmtId="0" fontId="71" fillId="42" borderId="0" xfId="53010" applyFont="1" applyFill="1" applyBorder="1" applyAlignment="1">
      <alignment horizontal="center" vertical="center" wrapText="1"/>
    </xf>
    <xf numFmtId="14" fontId="62" fillId="42" borderId="0" xfId="53010" applyNumberFormat="1" applyFont="1" applyFill="1" applyBorder="1" applyAlignment="1" applyProtection="1">
      <alignment vertical="top"/>
      <protection locked="0"/>
    </xf>
    <xf numFmtId="0" fontId="106" fillId="0" borderId="0" xfId="53010" applyFont="1" applyFill="1" applyBorder="1" applyAlignment="1">
      <alignment horizontal="center" vertical="center" wrapText="1"/>
    </xf>
    <xf numFmtId="14" fontId="71" fillId="42" borderId="0" xfId="53010" applyNumberFormat="1" applyFont="1" applyFill="1" applyBorder="1" applyAlignment="1" applyProtection="1">
      <alignment horizontal="center" vertical="center" wrapText="1"/>
      <protection locked="0"/>
    </xf>
    <xf numFmtId="14" fontId="71" fillId="0" borderId="0" xfId="53010" applyNumberFormat="1" applyFont="1" applyFill="1" applyBorder="1" applyAlignment="1" applyProtection="1">
      <alignment horizontal="center" vertical="center"/>
      <protection locked="0"/>
    </xf>
    <xf numFmtId="3" fontId="107" fillId="42" borderId="0" xfId="53010" applyNumberFormat="1" applyFont="1" applyFill="1" applyBorder="1" applyAlignment="1">
      <alignment horizontal="center" vertical="top"/>
    </xf>
    <xf numFmtId="0" fontId="106" fillId="42" borderId="0" xfId="53010" applyFont="1" applyFill="1" applyBorder="1" applyAlignment="1">
      <alignment horizontal="center" vertical="center" wrapText="1"/>
    </xf>
    <xf numFmtId="0" fontId="106" fillId="42" borderId="0" xfId="53010" applyFont="1" applyFill="1" applyBorder="1" applyAlignment="1">
      <alignment horizontal="center" vertical="center"/>
    </xf>
    <xf numFmtId="3" fontId="34" fillId="42" borderId="0" xfId="53010" applyNumberFormat="1" applyFont="1" applyFill="1" applyBorder="1" applyAlignment="1">
      <alignment horizontal="right" vertical="top" indent="1"/>
    </xf>
    <xf numFmtId="0" fontId="106" fillId="42" borderId="0" xfId="53010" applyFont="1" applyFill="1" applyBorder="1" applyAlignment="1">
      <alignment horizontal="left" vertical="center" wrapText="1" indent="1"/>
    </xf>
    <xf numFmtId="0" fontId="106" fillId="42" borderId="0" xfId="53010" applyFont="1" applyFill="1" applyBorder="1" applyAlignment="1">
      <alignment horizontal="left" vertical="center" wrapText="1" indent="2"/>
    </xf>
    <xf numFmtId="0" fontId="106" fillId="42" borderId="0" xfId="53010" applyFont="1" applyFill="1" applyBorder="1" applyAlignment="1">
      <alignment horizontal="left" vertical="center" indent="2"/>
    </xf>
    <xf numFmtId="0" fontId="34" fillId="2" borderId="0" xfId="53010" applyFont="1" applyFill="1"/>
    <xf numFmtId="0" fontId="34" fillId="43" borderId="0" xfId="53010" applyFill="1"/>
    <xf numFmtId="172" fontId="62" fillId="45" borderId="54" xfId="53010" applyNumberFormat="1" applyFont="1" applyFill="1" applyBorder="1" applyAlignment="1">
      <alignment horizontal="center" vertical="center" wrapText="1"/>
    </xf>
    <xf numFmtId="172" fontId="62" fillId="42" borderId="62" xfId="53010" applyNumberFormat="1" applyFont="1" applyFill="1" applyBorder="1" applyAlignment="1">
      <alignment horizontal="center" vertical="center" wrapText="1"/>
    </xf>
    <xf numFmtId="14" fontId="62" fillId="42" borderId="55" xfId="53010" applyNumberFormat="1" applyFont="1" applyFill="1" applyBorder="1" applyAlignment="1">
      <alignment horizontal="center" vertical="center" wrapText="1"/>
    </xf>
    <xf numFmtId="0" fontId="62" fillId="45" borderId="55" xfId="53010" applyFont="1" applyFill="1" applyBorder="1" applyAlignment="1" applyProtection="1">
      <alignment horizontal="center" vertical="top" wrapText="1"/>
    </xf>
    <xf numFmtId="0" fontId="34" fillId="42" borderId="55" xfId="53010" applyFill="1" applyBorder="1" applyAlignment="1">
      <alignment wrapText="1"/>
    </xf>
    <xf numFmtId="0" fontId="34" fillId="42" borderId="54" xfId="53010" applyFill="1" applyBorder="1" applyAlignment="1">
      <alignment wrapText="1"/>
    </xf>
    <xf numFmtId="0" fontId="104" fillId="0" borderId="0" xfId="53010" applyFont="1" applyFill="1" applyBorder="1"/>
    <xf numFmtId="0" fontId="34" fillId="43" borderId="0" xfId="53010" applyFill="1" applyBorder="1"/>
    <xf numFmtId="3" fontId="69" fillId="43" borderId="61" xfId="53010" applyNumberFormat="1" applyFont="1" applyFill="1" applyBorder="1" applyAlignment="1">
      <alignment horizontal="right"/>
    </xf>
    <xf numFmtId="0" fontId="98" fillId="43" borderId="58" xfId="53010" applyFont="1" applyFill="1" applyBorder="1"/>
    <xf numFmtId="0" fontId="34" fillId="0" borderId="61" xfId="53010" applyBorder="1" applyAlignment="1">
      <alignment horizontal="right"/>
    </xf>
    <xf numFmtId="0" fontId="98" fillId="0" borderId="58" xfId="53010" applyFont="1" applyFill="1" applyBorder="1"/>
    <xf numFmtId="0" fontId="100" fillId="0" borderId="0" xfId="53010" applyFont="1" applyFill="1" applyAlignment="1">
      <alignment horizontal="left" vertical="center"/>
    </xf>
    <xf numFmtId="0" fontId="100" fillId="0" borderId="0" xfId="53010" applyFont="1" applyFill="1" applyBorder="1" applyAlignment="1">
      <alignment horizontal="left" vertical="center"/>
    </xf>
    <xf numFmtId="3" fontId="100" fillId="0" borderId="0" xfId="53010" applyNumberFormat="1" applyFont="1" applyFill="1" applyBorder="1" applyAlignment="1">
      <alignment horizontal="left" vertical="center"/>
    </xf>
    <xf numFmtId="0" fontId="100" fillId="0" borderId="0" xfId="53010" applyFont="1" applyFill="1"/>
    <xf numFmtId="0" fontId="100" fillId="0" borderId="0" xfId="53010" applyFont="1" applyFill="1" applyBorder="1"/>
    <xf numFmtId="0" fontId="34" fillId="0" borderId="0" xfId="53010" applyBorder="1"/>
    <xf numFmtId="0" fontId="34" fillId="42" borderId="56" xfId="53010" applyFont="1" applyFill="1" applyBorder="1" applyAlignment="1">
      <alignment horizontal="center"/>
    </xf>
    <xf numFmtId="0" fontId="34" fillId="42" borderId="55" xfId="53010" applyFont="1" applyFill="1" applyBorder="1" applyAlignment="1">
      <alignment horizontal="center"/>
    </xf>
    <xf numFmtId="0" fontId="34" fillId="42" borderId="55" xfId="53010" applyFont="1" applyFill="1" applyBorder="1" applyAlignment="1">
      <alignment horizontal="center" wrapText="1"/>
    </xf>
    <xf numFmtId="0" fontId="34" fillId="45" borderId="55" xfId="53010" applyFill="1" applyBorder="1" applyAlignment="1">
      <alignment horizontal="center"/>
    </xf>
    <xf numFmtId="0" fontId="34" fillId="42" borderId="55" xfId="53010" applyFill="1" applyBorder="1" applyAlignment="1">
      <alignment horizontal="center"/>
    </xf>
    <xf numFmtId="0" fontId="34" fillId="0" borderId="55" xfId="53010" applyBorder="1"/>
    <xf numFmtId="0" fontId="101" fillId="0" borderId="54" xfId="53010" applyFont="1" applyBorder="1"/>
    <xf numFmtId="0" fontId="34" fillId="0" borderId="60" xfId="53010" applyBorder="1"/>
    <xf numFmtId="0" fontId="34" fillId="0" borderId="60" xfId="53010" applyFill="1" applyBorder="1"/>
    <xf numFmtId="0" fontId="34" fillId="0" borderId="59" xfId="53010" applyFill="1" applyBorder="1"/>
    <xf numFmtId="0" fontId="34" fillId="0" borderId="58" xfId="53010" applyFill="1" applyBorder="1" applyAlignment="1">
      <alignment horizontal="right"/>
    </xf>
    <xf numFmtId="0" fontId="102" fillId="0" borderId="0" xfId="53010" applyFont="1"/>
    <xf numFmtId="3" fontId="99" fillId="0" borderId="0" xfId="53010" applyNumberFormat="1" applyFont="1" applyFill="1" applyBorder="1" applyAlignment="1">
      <alignment horizontal="right"/>
    </xf>
    <xf numFmtId="0" fontId="98" fillId="0" borderId="0" xfId="53010" applyFont="1" applyFill="1" applyBorder="1"/>
    <xf numFmtId="3" fontId="99" fillId="43" borderId="61" xfId="53010" applyNumberFormat="1" applyFont="1" applyFill="1" applyBorder="1" applyAlignment="1">
      <alignment horizontal="right"/>
    </xf>
    <xf numFmtId="3" fontId="99" fillId="43" borderId="58" xfId="53010" applyNumberFormat="1" applyFont="1" applyFill="1" applyBorder="1" applyAlignment="1">
      <alignment horizontal="right"/>
    </xf>
    <xf numFmtId="3" fontId="97" fillId="43" borderId="106" xfId="53010" applyNumberFormat="1" applyFont="1" applyFill="1" applyBorder="1" applyAlignment="1">
      <alignment horizontal="right"/>
    </xf>
    <xf numFmtId="3" fontId="87" fillId="43" borderId="56" xfId="53010" applyNumberFormat="1" applyFont="1" applyFill="1" applyBorder="1" applyAlignment="1">
      <alignment horizontal="right" vertical="top" wrapText="1"/>
    </xf>
    <xf numFmtId="3" fontId="87" fillId="43" borderId="55" xfId="53010" applyNumberFormat="1" applyFont="1" applyFill="1" applyBorder="1" applyAlignment="1">
      <alignment horizontal="right" vertical="top" wrapText="1"/>
    </xf>
    <xf numFmtId="0" fontId="86" fillId="43" borderId="55" xfId="53010" applyFont="1" applyFill="1" applyBorder="1" applyAlignment="1">
      <alignment horizontal="left" vertical="center" wrapText="1" indent="1"/>
    </xf>
    <xf numFmtId="173" fontId="86" fillId="43" borderId="54" xfId="53010" applyNumberFormat="1" applyFont="1" applyFill="1" applyBorder="1" applyAlignment="1">
      <alignment horizontal="center" vertical="top" wrapText="1"/>
    </xf>
    <xf numFmtId="0" fontId="89" fillId="0" borderId="0" xfId="53010" applyFont="1"/>
    <xf numFmtId="0" fontId="88" fillId="0" borderId="0" xfId="53010" applyFont="1" applyBorder="1" applyAlignment="1">
      <alignment horizontal="left" vertical="center" wrapText="1" indent="1"/>
    </xf>
    <xf numFmtId="49" fontId="85" fillId="0" borderId="0" xfId="53010" applyNumberFormat="1" applyFont="1" applyAlignment="1">
      <alignment horizontal="left" vertical="top"/>
    </xf>
    <xf numFmtId="3" fontId="89" fillId="0" borderId="0" xfId="53010" applyNumberFormat="1" applyFont="1"/>
    <xf numFmtId="0" fontId="90" fillId="0" borderId="0" xfId="53010" applyFont="1" applyBorder="1" applyAlignment="1">
      <alignment horizontal="left" vertical="center" wrapText="1" indent="1"/>
    </xf>
    <xf numFmtId="173" fontId="34" fillId="0" borderId="0" xfId="53010" applyNumberFormat="1" applyFont="1" applyBorder="1" applyAlignment="1">
      <alignment horizontal="center"/>
    </xf>
    <xf numFmtId="0" fontId="34" fillId="0" borderId="0" xfId="53010" applyAlignment="1">
      <alignment vertical="center"/>
    </xf>
    <xf numFmtId="0" fontId="34" fillId="0" borderId="0" xfId="53010" applyFill="1" applyAlignment="1">
      <alignment vertical="center"/>
    </xf>
    <xf numFmtId="0" fontId="34" fillId="0" borderId="0" xfId="53010" applyFill="1" applyBorder="1" applyAlignment="1">
      <alignment vertical="center"/>
    </xf>
    <xf numFmtId="0" fontId="34" fillId="0" borderId="0" xfId="53010" applyFont="1" applyAlignment="1" applyProtection="1">
      <alignment horizontal="right"/>
    </xf>
    <xf numFmtId="0" fontId="70" fillId="0" borderId="0" xfId="53010" applyFont="1" applyAlignment="1">
      <alignment horizontal="center"/>
    </xf>
    <xf numFmtId="173" fontId="84" fillId="42" borderId="0" xfId="53010" applyNumberFormat="1" applyFont="1" applyFill="1" applyAlignment="1" applyProtection="1">
      <alignment horizontal="center"/>
    </xf>
    <xf numFmtId="0" fontId="114" fillId="0" borderId="0" xfId="79" applyFont="1"/>
    <xf numFmtId="3" fontId="104" fillId="43" borderId="58" xfId="79" applyNumberFormat="1" applyFont="1" applyFill="1" applyBorder="1" applyAlignment="1">
      <alignment horizontal="center"/>
    </xf>
    <xf numFmtId="0" fontId="83" fillId="0" borderId="114" xfId="53010" applyFont="1" applyBorder="1" applyAlignment="1">
      <alignment horizontal="right"/>
    </xf>
    <xf numFmtId="3" fontId="384" fillId="43" borderId="56" xfId="111" applyNumberFormat="1" applyFont="1" applyFill="1" applyBorder="1" applyAlignment="1" applyProtection="1">
      <alignment horizontal="right" vertical="center" wrapText="1" indent="1"/>
    </xf>
    <xf numFmtId="173" fontId="34" fillId="0" borderId="119" xfId="79" applyNumberFormat="1" applyFont="1" applyBorder="1" applyAlignment="1" applyProtection="1">
      <alignment horizontal="center" vertical="top" wrapText="1"/>
    </xf>
    <xf numFmtId="3" fontId="382" fillId="0" borderId="0" xfId="79" applyNumberFormat="1" applyFont="1" applyFill="1" applyBorder="1" applyAlignment="1">
      <alignment horizontal="center"/>
    </xf>
    <xf numFmtId="0" fontId="114" fillId="0" borderId="58" xfId="79" applyFont="1" applyBorder="1" applyAlignment="1">
      <alignment horizontal="right"/>
    </xf>
    <xf numFmtId="0" fontId="114" fillId="0" borderId="58" xfId="79" applyFont="1" applyFill="1" applyBorder="1" applyAlignment="1">
      <alignment horizontal="right"/>
    </xf>
    <xf numFmtId="0" fontId="114" fillId="0" borderId="61" xfId="79" applyFont="1" applyBorder="1" applyAlignment="1">
      <alignment horizontal="right"/>
    </xf>
    <xf numFmtId="0" fontId="385" fillId="0" borderId="0" xfId="79" applyFont="1"/>
    <xf numFmtId="0" fontId="386" fillId="2" borderId="0" xfId="0" applyFont="1" applyFill="1" applyBorder="1" applyAlignment="1">
      <alignment horizontal="center" vertical="center"/>
    </xf>
    <xf numFmtId="0" fontId="39" fillId="29" borderId="174" xfId="0" applyFont="1" applyFill="1" applyBorder="1" applyAlignment="1">
      <alignment horizontal="center" vertical="center" wrapText="1"/>
    </xf>
    <xf numFmtId="0" fontId="39" fillId="29" borderId="175" xfId="0" applyFont="1" applyFill="1" applyBorder="1" applyAlignment="1">
      <alignment horizontal="center" vertical="center" wrapText="1"/>
    </xf>
    <xf numFmtId="0" fontId="39" fillId="29" borderId="176" xfId="0" applyFont="1" applyFill="1" applyBorder="1" applyAlignment="1">
      <alignment horizontal="center" vertical="center" wrapText="1"/>
    </xf>
    <xf numFmtId="0" fontId="40" fillId="29" borderId="177" xfId="0" applyFont="1" applyFill="1" applyBorder="1" applyAlignment="1">
      <alignment horizontal="center" vertical="center"/>
    </xf>
    <xf numFmtId="0" fontId="8" fillId="2" borderId="184" xfId="0" applyFont="1" applyFill="1" applyBorder="1" applyAlignment="1">
      <alignment vertical="center" wrapText="1"/>
    </xf>
    <xf numFmtId="0" fontId="8" fillId="2" borderId="179" xfId="0" applyFont="1" applyFill="1" applyBorder="1" applyAlignment="1">
      <alignment horizontal="center" vertical="center"/>
    </xf>
    <xf numFmtId="0" fontId="7" fillId="2" borderId="185" xfId="0" applyFont="1" applyFill="1" applyBorder="1" applyAlignment="1">
      <alignment horizontal="center" vertical="center"/>
    </xf>
    <xf numFmtId="0" fontId="392" fillId="2" borderId="0" xfId="53010" applyFont="1" applyFill="1" applyAlignment="1">
      <alignment horizontal="right"/>
    </xf>
    <xf numFmtId="0" fontId="125" fillId="2" borderId="0" xfId="53010" applyFont="1" applyFill="1"/>
    <xf numFmtId="0" fontId="394" fillId="2" borderId="0" xfId="53010" applyFont="1" applyFill="1"/>
    <xf numFmtId="3" fontId="117" fillId="2" borderId="187" xfId="53010" applyNumberFormat="1" applyFont="1" applyFill="1" applyBorder="1" applyAlignment="1">
      <alignment horizontal="center" vertical="top" wrapText="1"/>
    </xf>
    <xf numFmtId="3" fontId="117" fillId="2" borderId="188" xfId="53010" applyNumberFormat="1" applyFont="1" applyFill="1" applyBorder="1" applyAlignment="1">
      <alignment horizontal="center" vertical="top" wrapText="1"/>
    </xf>
    <xf numFmtId="3" fontId="117" fillId="2" borderId="189" xfId="53010" applyNumberFormat="1" applyFont="1" applyFill="1" applyBorder="1" applyAlignment="1">
      <alignment horizontal="center" vertical="top" wrapText="1"/>
    </xf>
    <xf numFmtId="3" fontId="117" fillId="2" borderId="190" xfId="53010" applyNumberFormat="1" applyFont="1" applyFill="1" applyBorder="1" applyAlignment="1">
      <alignment horizontal="center" vertical="top" wrapText="1"/>
    </xf>
    <xf numFmtId="0" fontId="117" fillId="2" borderId="191" xfId="53010" applyFont="1" applyFill="1" applyBorder="1" applyAlignment="1">
      <alignment vertical="top" wrapText="1"/>
    </xf>
    <xf numFmtId="3" fontId="117" fillId="2" borderId="125" xfId="53010" applyNumberFormat="1" applyFont="1" applyFill="1" applyBorder="1" applyAlignment="1">
      <alignment horizontal="center" vertical="top" wrapText="1"/>
    </xf>
    <xf numFmtId="3" fontId="117" fillId="2" borderId="32" xfId="53010" applyNumberFormat="1" applyFont="1" applyFill="1" applyBorder="1" applyAlignment="1">
      <alignment horizontal="center" vertical="top" wrapText="1"/>
    </xf>
    <xf numFmtId="3" fontId="117" fillId="2" borderId="27" xfId="53010" applyNumberFormat="1" applyFont="1" applyFill="1" applyBorder="1" applyAlignment="1">
      <alignment horizontal="center" vertical="top" wrapText="1"/>
    </xf>
    <xf numFmtId="3" fontId="117" fillId="2" borderId="26" xfId="53010" applyNumberFormat="1" applyFont="1" applyFill="1" applyBorder="1" applyAlignment="1">
      <alignment horizontal="center" vertical="top" wrapText="1"/>
    </xf>
    <xf numFmtId="0" fontId="117" fillId="2" borderId="31" xfId="53010" applyFont="1" applyFill="1" applyBorder="1" applyAlignment="1">
      <alignment horizontal="center" vertical="top" wrapText="1"/>
    </xf>
    <xf numFmtId="3" fontId="117" fillId="2" borderId="192" xfId="53010" applyNumberFormat="1" applyFont="1" applyFill="1" applyBorder="1" applyAlignment="1">
      <alignment horizontal="center" vertical="top" wrapText="1"/>
    </xf>
    <xf numFmtId="3" fontId="117" fillId="2" borderId="193" xfId="53010" applyNumberFormat="1" applyFont="1" applyFill="1" applyBorder="1" applyAlignment="1">
      <alignment horizontal="center" vertical="top" wrapText="1"/>
    </xf>
    <xf numFmtId="3" fontId="117" fillId="2" borderId="194" xfId="53010" applyNumberFormat="1" applyFont="1" applyFill="1" applyBorder="1" applyAlignment="1">
      <alignment horizontal="center" vertical="top" wrapText="1"/>
    </xf>
    <xf numFmtId="3" fontId="117" fillId="2" borderId="195" xfId="53010" applyNumberFormat="1" applyFont="1" applyFill="1" applyBorder="1" applyAlignment="1">
      <alignment horizontal="center" vertical="top" wrapText="1"/>
    </xf>
    <xf numFmtId="0" fontId="117" fillId="2" borderId="196" xfId="53010" applyFont="1" applyFill="1" applyBorder="1" applyAlignment="1">
      <alignment vertical="top" wrapText="1"/>
    </xf>
    <xf numFmtId="3" fontId="117" fillId="2" borderId="48" xfId="53010" applyNumberFormat="1" applyFont="1" applyFill="1" applyBorder="1" applyAlignment="1">
      <alignment horizontal="center" vertical="top" wrapText="1"/>
    </xf>
    <xf numFmtId="3" fontId="117" fillId="2" borderId="197" xfId="53010" applyNumberFormat="1" applyFont="1" applyFill="1" applyBorder="1" applyAlignment="1">
      <alignment horizontal="center" vertical="top" wrapText="1"/>
    </xf>
    <xf numFmtId="3" fontId="117" fillId="2" borderId="198" xfId="53010" applyNumberFormat="1" applyFont="1" applyFill="1" applyBorder="1" applyAlignment="1">
      <alignment horizontal="center" vertical="top" wrapText="1"/>
    </xf>
    <xf numFmtId="3" fontId="117" fillId="2" borderId="199" xfId="53010" applyNumberFormat="1" applyFont="1" applyFill="1" applyBorder="1" applyAlignment="1">
      <alignment horizontal="center" vertical="top" wrapText="1"/>
    </xf>
    <xf numFmtId="0" fontId="117" fillId="2" borderId="200" xfId="53010" applyFont="1" applyFill="1" applyBorder="1" applyAlignment="1">
      <alignment horizontal="left" vertical="top" wrapText="1"/>
    </xf>
    <xf numFmtId="0" fontId="117" fillId="33" borderId="32" xfId="53010" applyFont="1" applyFill="1" applyBorder="1" applyAlignment="1">
      <alignment horizontal="center" vertical="top" wrapText="1"/>
    </xf>
    <xf numFmtId="0" fontId="117" fillId="33" borderId="27" xfId="53010" applyFont="1" applyFill="1" applyBorder="1" applyAlignment="1">
      <alignment horizontal="center" vertical="top" wrapText="1"/>
    </xf>
    <xf numFmtId="0" fontId="117" fillId="33" borderId="26" xfId="53010" applyFont="1" applyFill="1" applyBorder="1" applyAlignment="1">
      <alignment horizontal="center" vertical="top" wrapText="1"/>
    </xf>
    <xf numFmtId="0" fontId="117" fillId="33" borderId="25" xfId="53010" applyFont="1" applyFill="1" applyBorder="1" applyAlignment="1">
      <alignment horizontal="center" vertical="top" wrapText="1"/>
    </xf>
    <xf numFmtId="0" fontId="117" fillId="33" borderId="23" xfId="53010" applyFont="1" applyFill="1" applyBorder="1" applyAlignment="1">
      <alignment horizontal="center" vertical="top" wrapText="1"/>
    </xf>
    <xf numFmtId="0" fontId="117" fillId="33" borderId="22" xfId="53010" applyFont="1" applyFill="1" applyBorder="1" applyAlignment="1">
      <alignment horizontal="center" vertical="top" wrapText="1"/>
    </xf>
    <xf numFmtId="0" fontId="34" fillId="0" borderId="0" xfId="53010" applyFont="1"/>
    <xf numFmtId="0" fontId="34" fillId="0" borderId="0" xfId="53010" applyFont="1" applyFill="1"/>
    <xf numFmtId="0" fontId="34" fillId="0" borderId="170" xfId="53010" applyFont="1" applyBorder="1"/>
    <xf numFmtId="0" fontId="34" fillId="0" borderId="169" xfId="53010" applyFont="1" applyBorder="1"/>
    <xf numFmtId="0" fontId="34" fillId="0" borderId="17" xfId="53010" applyFont="1" applyBorder="1"/>
    <xf numFmtId="0" fontId="34" fillId="0" borderId="0" xfId="53010" applyFont="1" applyBorder="1"/>
    <xf numFmtId="0" fontId="112" fillId="0" borderId="0" xfId="53010" applyFont="1" applyBorder="1"/>
    <xf numFmtId="0" fontId="34" fillId="0" borderId="17" xfId="53010" applyFont="1" applyFill="1" applyBorder="1"/>
    <xf numFmtId="3" fontId="104" fillId="43" borderId="58" xfId="53010" applyNumberFormat="1" applyFont="1" applyFill="1" applyBorder="1" applyAlignment="1">
      <alignment horizontal="right"/>
    </xf>
    <xf numFmtId="3" fontId="105" fillId="45" borderId="204" xfId="53010" applyNumberFormat="1" applyFont="1" applyFill="1" applyBorder="1" applyAlignment="1" applyProtection="1">
      <alignment horizontal="right" vertical="top" indent="1"/>
      <protection locked="0"/>
    </xf>
    <xf numFmtId="3" fontId="104" fillId="45" borderId="58" xfId="53010" applyNumberFormat="1" applyFont="1" applyFill="1" applyBorder="1" applyAlignment="1">
      <alignment horizontal="right"/>
    </xf>
    <xf numFmtId="3" fontId="103" fillId="43" borderId="58" xfId="53010" applyNumberFormat="1" applyFont="1" applyFill="1" applyBorder="1" applyAlignment="1">
      <alignment horizontal="right"/>
    </xf>
    <xf numFmtId="0" fontId="103" fillId="43" borderId="57" xfId="53010" applyFont="1" applyFill="1" applyBorder="1"/>
    <xf numFmtId="0" fontId="34" fillId="0" borderId="58" xfId="53010" applyFont="1" applyBorder="1" applyAlignment="1">
      <alignment horizontal="right"/>
    </xf>
    <xf numFmtId="0" fontId="34" fillId="45" borderId="58" xfId="53010" applyFont="1" applyFill="1" applyBorder="1" applyAlignment="1">
      <alignment horizontal="right"/>
    </xf>
    <xf numFmtId="3" fontId="34" fillId="0" borderId="0" xfId="53010" applyNumberFormat="1" applyFont="1" applyFill="1" applyBorder="1"/>
    <xf numFmtId="0" fontId="384" fillId="0" borderId="71" xfId="53010" applyFont="1" applyFill="1" applyBorder="1" applyAlignment="1" applyProtection="1">
      <alignment horizontal="left" vertical="center" wrapText="1"/>
      <protection locked="0"/>
    </xf>
    <xf numFmtId="0" fontId="87" fillId="0" borderId="70" xfId="53010" applyFont="1" applyFill="1" applyBorder="1" applyAlignment="1" applyProtection="1">
      <alignment horizontal="left" vertical="center" wrapText="1"/>
      <protection locked="0"/>
    </xf>
    <xf numFmtId="3" fontId="9" fillId="0" borderId="68" xfId="53010" applyNumberFormat="1" applyFont="1" applyFill="1" applyBorder="1" applyAlignment="1" applyProtection="1">
      <alignment horizontal="right" vertical="top" indent="1"/>
      <protection locked="0"/>
    </xf>
    <xf numFmtId="0" fontId="71" fillId="0" borderId="68" xfId="53010" applyFont="1" applyFill="1" applyBorder="1" applyAlignment="1" applyProtection="1">
      <alignment horizontal="left" vertical="center" wrapText="1"/>
      <protection locked="0"/>
    </xf>
    <xf numFmtId="0" fontId="71" fillId="0" borderId="66" xfId="53010" applyFont="1" applyFill="1" applyBorder="1" applyAlignment="1" applyProtection="1">
      <alignment horizontal="left" vertical="center" wrapText="1"/>
      <protection locked="0"/>
    </xf>
    <xf numFmtId="0" fontId="87" fillId="0" borderId="66" xfId="53010" applyFont="1" applyFill="1" applyBorder="1" applyAlignment="1" applyProtection="1">
      <alignment horizontal="left" vertical="center" wrapText="1"/>
      <protection locked="0"/>
    </xf>
    <xf numFmtId="0" fontId="87" fillId="0" borderId="64" xfId="53010" applyFont="1" applyFill="1" applyBorder="1" applyAlignment="1" applyProtection="1">
      <alignment horizontal="left" vertical="center" wrapText="1"/>
      <protection locked="0"/>
    </xf>
    <xf numFmtId="0" fontId="34" fillId="42" borderId="0" xfId="53010" applyFont="1" applyFill="1"/>
    <xf numFmtId="3" fontId="105" fillId="45" borderId="205" xfId="53010" applyNumberFormat="1" applyFont="1" applyFill="1" applyBorder="1" applyAlignment="1" applyProtection="1">
      <alignment horizontal="right" vertical="top" indent="1"/>
      <protection locked="0"/>
    </xf>
    <xf numFmtId="3" fontId="105" fillId="0" borderId="206" xfId="53010" applyNumberFormat="1" applyFont="1" applyBorder="1" applyAlignment="1" applyProtection="1">
      <alignment horizontal="right" vertical="top" indent="1"/>
      <protection locked="0"/>
    </xf>
    <xf numFmtId="3" fontId="105" fillId="0" borderId="207" xfId="53010" applyNumberFormat="1" applyFont="1" applyBorder="1" applyAlignment="1" applyProtection="1">
      <alignment horizontal="right" vertical="top" indent="1"/>
      <protection locked="0"/>
    </xf>
    <xf numFmtId="3" fontId="105" fillId="45" borderId="207" xfId="53010" applyNumberFormat="1" applyFont="1" applyFill="1" applyBorder="1" applyAlignment="1" applyProtection="1">
      <alignment horizontal="right" vertical="top" indent="1"/>
      <protection locked="0"/>
    </xf>
    <xf numFmtId="0" fontId="105" fillId="0" borderId="207" xfId="53010" applyFont="1" applyFill="1" applyBorder="1" applyAlignment="1">
      <alignment horizontal="left" vertical="center" wrapText="1" indent="1"/>
    </xf>
    <xf numFmtId="0" fontId="105" fillId="0" borderId="205" xfId="53010" applyFont="1" applyFill="1" applyBorder="1" applyAlignment="1">
      <alignment horizontal="center" vertical="center"/>
    </xf>
    <xf numFmtId="3" fontId="105" fillId="0" borderId="208" xfId="53010" applyNumberFormat="1" applyFont="1" applyBorder="1" applyAlignment="1" applyProtection="1">
      <alignment horizontal="right" vertical="top" indent="1"/>
      <protection locked="0"/>
    </xf>
    <xf numFmtId="3" fontId="105" fillId="0" borderId="209" xfId="53010" applyNumberFormat="1" applyFont="1" applyBorder="1" applyAlignment="1" applyProtection="1">
      <alignment horizontal="right" vertical="top" indent="1"/>
      <protection locked="0"/>
    </xf>
    <xf numFmtId="3" fontId="105" fillId="45" borderId="209" xfId="53010" applyNumberFormat="1" applyFont="1" applyFill="1" applyBorder="1" applyAlignment="1" applyProtection="1">
      <alignment horizontal="right" vertical="top" indent="1"/>
      <protection locked="0"/>
    </xf>
    <xf numFmtId="3" fontId="383" fillId="0" borderId="209" xfId="79" applyNumberFormat="1" applyFont="1" applyBorder="1" applyAlignment="1" applyProtection="1">
      <alignment horizontal="right" vertical="top" indent="1"/>
      <protection locked="0"/>
    </xf>
    <xf numFmtId="0" fontId="105" fillId="0" borderId="209" xfId="53010" applyFont="1" applyFill="1" applyBorder="1" applyAlignment="1">
      <alignment horizontal="left" vertical="center" wrapText="1" indent="1"/>
    </xf>
    <xf numFmtId="0" fontId="105" fillId="0" borderId="204" xfId="53010" applyFont="1" applyFill="1" applyBorder="1" applyAlignment="1">
      <alignment horizontal="center" vertical="center"/>
    </xf>
    <xf numFmtId="3" fontId="34" fillId="45" borderId="204" xfId="53010" applyNumberFormat="1" applyFont="1" applyFill="1" applyBorder="1" applyAlignment="1" applyProtection="1">
      <alignment horizontal="right" vertical="top" indent="1"/>
      <protection locked="0"/>
    </xf>
    <xf numFmtId="3" fontId="34" fillId="43" borderId="208" xfId="53010" applyNumberFormat="1" applyFont="1" applyFill="1" applyBorder="1" applyAlignment="1" applyProtection="1">
      <alignment horizontal="right" vertical="top" indent="1"/>
      <protection locked="0"/>
    </xf>
    <xf numFmtId="3" fontId="34" fillId="43" borderId="209" xfId="53010" applyNumberFormat="1" applyFont="1" applyFill="1" applyBorder="1" applyAlignment="1" applyProtection="1">
      <alignment horizontal="right" vertical="top" indent="1"/>
      <protection locked="0"/>
    </xf>
    <xf numFmtId="3" fontId="34" fillId="45" borderId="209" xfId="53010" applyNumberFormat="1" applyFont="1" applyFill="1" applyBorder="1" applyAlignment="1" applyProtection="1">
      <alignment horizontal="right" vertical="top" indent="1"/>
      <protection locked="0"/>
    </xf>
    <xf numFmtId="3" fontId="114" fillId="43" borderId="209" xfId="79" applyNumberFormat="1" applyFont="1" applyFill="1" applyBorder="1" applyAlignment="1" applyProtection="1">
      <alignment horizontal="right" vertical="top" indent="1"/>
      <protection locked="0"/>
    </xf>
    <xf numFmtId="0" fontId="100" fillId="43" borderId="209" xfId="53010" applyFont="1" applyFill="1" applyBorder="1" applyAlignment="1">
      <alignment horizontal="left" vertical="center" wrapText="1" indent="1"/>
    </xf>
    <xf numFmtId="0" fontId="34" fillId="43" borderId="204" xfId="53010" applyFont="1" applyFill="1" applyBorder="1" applyAlignment="1">
      <alignment horizontal="center" vertical="center"/>
    </xf>
    <xf numFmtId="0" fontId="34" fillId="43" borderId="0" xfId="53010" applyFont="1" applyFill="1"/>
    <xf numFmtId="0" fontId="34" fillId="43" borderId="209" xfId="53010" applyFont="1" applyFill="1" applyBorder="1" applyAlignment="1">
      <alignment horizontal="left" vertical="center" wrapText="1" indent="1"/>
    </xf>
    <xf numFmtId="3" fontId="100" fillId="45" borderId="204" xfId="53010" applyNumberFormat="1" applyFont="1" applyFill="1" applyBorder="1" applyAlignment="1">
      <alignment horizontal="right" vertical="center" wrapText="1" indent="1"/>
    </xf>
    <xf numFmtId="3" fontId="100" fillId="43" borderId="208" xfId="53010" applyNumberFormat="1" applyFont="1" applyFill="1" applyBorder="1" applyAlignment="1">
      <alignment horizontal="right" vertical="center" wrapText="1" indent="1"/>
    </xf>
    <xf numFmtId="3" fontId="100" fillId="43" borderId="209" xfId="53010" applyNumberFormat="1" applyFont="1" applyFill="1" applyBorder="1" applyAlignment="1">
      <alignment horizontal="right" vertical="center" wrapText="1" indent="1"/>
    </xf>
    <xf numFmtId="3" fontId="100" fillId="45" borderId="209" xfId="53010" applyNumberFormat="1" applyFont="1" applyFill="1" applyBorder="1" applyAlignment="1">
      <alignment horizontal="right" vertical="center" wrapText="1" indent="1"/>
    </xf>
    <xf numFmtId="3" fontId="382" fillId="43" borderId="209" xfId="79" applyNumberFormat="1" applyFont="1" applyFill="1" applyBorder="1" applyAlignment="1">
      <alignment horizontal="right" vertical="center" wrapText="1" indent="1"/>
    </xf>
    <xf numFmtId="0" fontId="105" fillId="0" borderId="209" xfId="53010" applyFont="1" applyFill="1" applyBorder="1" applyAlignment="1">
      <alignment horizontal="left" vertical="center" wrapText="1"/>
    </xf>
    <xf numFmtId="0" fontId="34" fillId="42" borderId="55" xfId="53010" applyFont="1" applyFill="1" applyBorder="1" applyAlignment="1">
      <alignment wrapText="1"/>
    </xf>
    <xf numFmtId="0" fontId="34" fillId="42" borderId="54" xfId="53010" applyFont="1" applyFill="1" applyBorder="1" applyAlignment="1">
      <alignment wrapText="1"/>
    </xf>
    <xf numFmtId="0" fontId="34" fillId="43" borderId="0" xfId="53010" applyFont="1" applyFill="1" applyBorder="1"/>
    <xf numFmtId="3" fontId="100" fillId="44" borderId="209" xfId="53010" applyNumberFormat="1" applyFont="1" applyFill="1" applyBorder="1" applyAlignment="1">
      <alignment horizontal="right"/>
    </xf>
    <xf numFmtId="0" fontId="389" fillId="43" borderId="58" xfId="53010" applyFont="1" applyFill="1" applyBorder="1"/>
    <xf numFmtId="0" fontId="34" fillId="0" borderId="61" xfId="53010" applyFont="1" applyBorder="1" applyAlignment="1">
      <alignment horizontal="right"/>
    </xf>
    <xf numFmtId="0" fontId="389" fillId="0" borderId="58" xfId="53010" applyFont="1" applyFill="1" applyBorder="1"/>
    <xf numFmtId="3" fontId="100" fillId="0" borderId="210" xfId="53010" applyNumberFormat="1" applyFont="1" applyFill="1" applyBorder="1" applyAlignment="1">
      <alignment horizontal="right"/>
    </xf>
    <xf numFmtId="3" fontId="100" fillId="0" borderId="207" xfId="53010" applyNumberFormat="1" applyFont="1" applyFill="1" applyBorder="1" applyAlignment="1">
      <alignment horizontal="right"/>
    </xf>
    <xf numFmtId="3" fontId="100" fillId="45" borderId="207" xfId="53010" applyNumberFormat="1" applyFont="1" applyFill="1" applyBorder="1" applyAlignment="1">
      <alignment horizontal="right"/>
    </xf>
    <xf numFmtId="0" fontId="100" fillId="0" borderId="207" xfId="53010" applyFont="1" applyFill="1" applyBorder="1"/>
    <xf numFmtId="0" fontId="100" fillId="0" borderId="205" xfId="53010" applyFont="1" applyFill="1" applyBorder="1"/>
    <xf numFmtId="3" fontId="100" fillId="0" borderId="211" xfId="53010" applyNumberFormat="1" applyFont="1" applyFill="1" applyBorder="1" applyAlignment="1">
      <alignment horizontal="right"/>
    </xf>
    <xf numFmtId="3" fontId="100" fillId="0" borderId="208" xfId="53010" applyNumberFormat="1" applyFont="1" applyFill="1" applyBorder="1" applyAlignment="1">
      <alignment horizontal="right"/>
    </xf>
    <xf numFmtId="3" fontId="100" fillId="0" borderId="209" xfId="53010" applyNumberFormat="1" applyFont="1" applyFill="1" applyBorder="1" applyAlignment="1">
      <alignment horizontal="right"/>
    </xf>
    <xf numFmtId="3" fontId="100" fillId="45" borderId="209" xfId="53010" applyNumberFormat="1" applyFont="1" applyFill="1" applyBorder="1" applyAlignment="1">
      <alignment horizontal="right"/>
    </xf>
    <xf numFmtId="0" fontId="100" fillId="0" borderId="209" xfId="53010" applyFont="1" applyFill="1" applyBorder="1"/>
    <xf numFmtId="0" fontId="100" fillId="0" borderId="204" xfId="53010" applyFont="1" applyFill="1" applyBorder="1"/>
    <xf numFmtId="0" fontId="34" fillId="45" borderId="55" xfId="53010" applyFont="1" applyFill="1" applyBorder="1" applyAlignment="1">
      <alignment horizontal="center"/>
    </xf>
    <xf numFmtId="0" fontId="34" fillId="0" borderId="55" xfId="53010" applyFont="1" applyBorder="1"/>
    <xf numFmtId="3" fontId="103" fillId="0" borderId="0" xfId="53010" applyNumberFormat="1" applyFont="1" applyFill="1" applyBorder="1" applyAlignment="1">
      <alignment horizontal="right"/>
    </xf>
    <xf numFmtId="3" fontId="103" fillId="46" borderId="0" xfId="53010" applyNumberFormat="1" applyFont="1" applyFill="1" applyBorder="1" applyAlignment="1">
      <alignment horizontal="right"/>
    </xf>
    <xf numFmtId="0" fontId="389" fillId="46" borderId="0" xfId="53010" applyFont="1" applyFill="1" applyBorder="1"/>
    <xf numFmtId="0" fontId="100" fillId="46" borderId="0" xfId="53010" applyFont="1" applyFill="1" applyBorder="1"/>
    <xf numFmtId="0" fontId="88" fillId="43" borderId="58" xfId="53010" applyFont="1" applyFill="1" applyBorder="1" applyAlignment="1">
      <alignment horizontal="left" vertical="center" wrapText="1" indent="1"/>
    </xf>
    <xf numFmtId="0" fontId="88" fillId="43" borderId="57" xfId="53010" applyFont="1" applyFill="1" applyBorder="1" applyAlignment="1">
      <alignment horizontal="left" vertical="center" wrapText="1" indent="1"/>
    </xf>
    <xf numFmtId="3" fontId="101" fillId="43" borderId="58" xfId="53010" applyNumberFormat="1" applyFont="1" applyFill="1" applyBorder="1" applyAlignment="1">
      <alignment horizontal="right"/>
    </xf>
    <xf numFmtId="173" fontId="62" fillId="35" borderId="58" xfId="53010" applyNumberFormat="1" applyFont="1" applyFill="1" applyBorder="1" applyAlignment="1" applyProtection="1">
      <alignment horizontal="left" vertical="center" wrapText="1"/>
    </xf>
    <xf numFmtId="173" fontId="62" fillId="35" borderId="57" xfId="53010" applyNumberFormat="1" applyFont="1" applyFill="1" applyBorder="1" applyAlignment="1" applyProtection="1">
      <alignment horizontal="left" vertical="center" wrapText="1"/>
    </xf>
    <xf numFmtId="3" fontId="100" fillId="0" borderId="0" xfId="53010" applyNumberFormat="1" applyFont="1" applyBorder="1" applyAlignment="1">
      <alignment horizontal="right"/>
    </xf>
    <xf numFmtId="0" fontId="389" fillId="0" borderId="0" xfId="53010" applyFont="1" applyBorder="1"/>
    <xf numFmtId="3" fontId="101" fillId="43" borderId="207" xfId="53010" applyNumberFormat="1" applyFont="1" applyFill="1" applyBorder="1" applyAlignment="1">
      <alignment horizontal="right"/>
    </xf>
    <xf numFmtId="0" fontId="88" fillId="43" borderId="207" xfId="53010" applyFont="1" applyFill="1" applyBorder="1" applyAlignment="1">
      <alignment horizontal="left" vertical="center" wrapText="1" indent="1"/>
    </xf>
    <xf numFmtId="0" fontId="62" fillId="43" borderId="205" xfId="53010" applyFont="1" applyFill="1" applyBorder="1" applyAlignment="1">
      <alignment horizontal="left" vertical="center" wrapText="1" indent="1"/>
    </xf>
    <xf numFmtId="3" fontId="100" fillId="43" borderId="211" xfId="53010" applyNumberFormat="1" applyFont="1" applyFill="1" applyBorder="1" applyAlignment="1">
      <alignment horizontal="right"/>
    </xf>
    <xf numFmtId="3" fontId="382" fillId="45" borderId="209" xfId="53010" applyNumberFormat="1" applyFont="1" applyFill="1" applyBorder="1" applyAlignment="1">
      <alignment horizontal="right"/>
    </xf>
    <xf numFmtId="3" fontId="382" fillId="43" borderId="209" xfId="53010" applyNumberFormat="1" applyFont="1" applyFill="1" applyBorder="1" applyAlignment="1">
      <alignment horizontal="right"/>
    </xf>
    <xf numFmtId="0" fontId="88" fillId="43" borderId="209" xfId="53010" applyFont="1" applyFill="1" applyBorder="1" applyAlignment="1">
      <alignment horizontal="left" vertical="center" wrapText="1" indent="1"/>
    </xf>
    <xf numFmtId="173" fontId="88" fillId="43" borderId="204" xfId="53010" applyNumberFormat="1" applyFont="1" applyFill="1" applyBorder="1" applyAlignment="1">
      <alignment horizontal="center" vertical="top" wrapText="1"/>
    </xf>
    <xf numFmtId="3" fontId="100" fillId="0" borderId="211" xfId="53010" applyNumberFormat="1" applyFont="1" applyBorder="1" applyAlignment="1">
      <alignment horizontal="right"/>
    </xf>
    <xf numFmtId="3" fontId="100" fillId="0" borderId="209" xfId="53010" applyNumberFormat="1" applyFont="1" applyBorder="1" applyAlignment="1">
      <alignment horizontal="right"/>
    </xf>
    <xf numFmtId="0" fontId="88" fillId="0" borderId="209" xfId="53010" applyFont="1" applyBorder="1" applyAlignment="1">
      <alignment horizontal="left" vertical="center" wrapText="1" indent="1"/>
    </xf>
    <xf numFmtId="173" fontId="88" fillId="0" borderId="204" xfId="53010" applyNumberFormat="1" applyFont="1" applyBorder="1" applyAlignment="1">
      <alignment horizontal="center" vertical="top" wrapText="1"/>
    </xf>
    <xf numFmtId="3" fontId="387" fillId="0" borderId="211" xfId="53010" applyNumberFormat="1" applyFont="1" applyBorder="1" applyAlignment="1">
      <alignment horizontal="right"/>
    </xf>
    <xf numFmtId="3" fontId="387" fillId="0" borderId="209" xfId="53010" applyNumberFormat="1" applyFont="1" applyBorder="1" applyAlignment="1">
      <alignment horizontal="right"/>
    </xf>
    <xf numFmtId="0" fontId="92" fillId="0" borderId="209" xfId="53010" applyFont="1" applyBorder="1" applyAlignment="1">
      <alignment horizontal="left" vertical="center" wrapText="1" indent="2"/>
    </xf>
    <xf numFmtId="173" fontId="91" fillId="0" borderId="204" xfId="53010" applyNumberFormat="1" applyFont="1" applyBorder="1" applyAlignment="1">
      <alignment horizontal="center" vertical="top" wrapText="1"/>
    </xf>
    <xf numFmtId="0" fontId="90" fillId="0" borderId="209" xfId="53010" applyFont="1" applyBorder="1" applyAlignment="1">
      <alignment horizontal="left" vertical="center" wrapText="1" indent="1"/>
    </xf>
    <xf numFmtId="173" fontId="90" fillId="0" borderId="204" xfId="53010" applyNumberFormat="1" applyFont="1" applyBorder="1" applyAlignment="1">
      <alignment horizontal="center" vertical="top" wrapText="1"/>
    </xf>
    <xf numFmtId="3" fontId="87" fillId="43" borderId="211" xfId="53010" applyNumberFormat="1" applyFont="1" applyFill="1" applyBorder="1" applyAlignment="1">
      <alignment horizontal="right" vertical="top" wrapText="1"/>
    </xf>
    <xf numFmtId="3" fontId="87" fillId="43" borderId="209" xfId="53010" applyNumberFormat="1" applyFont="1" applyFill="1" applyBorder="1" applyAlignment="1">
      <alignment horizontal="right" vertical="top" wrapText="1"/>
    </xf>
    <xf numFmtId="0" fontId="86" fillId="43" borderId="209" xfId="53010" applyFont="1" applyFill="1" applyBorder="1" applyAlignment="1">
      <alignment horizontal="left" vertical="center" wrapText="1" indent="1"/>
    </xf>
    <xf numFmtId="173" fontId="86" fillId="43" borderId="204" xfId="53010" applyNumberFormat="1" applyFont="1" applyFill="1" applyBorder="1" applyAlignment="1">
      <alignment horizontal="center" vertical="top" wrapText="1"/>
    </xf>
    <xf numFmtId="3" fontId="388" fillId="0" borderId="210" xfId="53010" applyNumberFormat="1" applyFont="1" applyBorder="1" applyAlignment="1">
      <alignment horizontal="right"/>
    </xf>
    <xf numFmtId="3" fontId="388" fillId="0" borderId="207" xfId="53010" applyNumberFormat="1" applyFont="1" applyBorder="1" applyAlignment="1">
      <alignment horizontal="right"/>
    </xf>
    <xf numFmtId="0" fontId="88" fillId="0" borderId="207" xfId="53010" applyFont="1" applyFill="1" applyBorder="1" applyAlignment="1">
      <alignment horizontal="left" vertical="center" wrapText="1" indent="1"/>
    </xf>
    <xf numFmtId="173" fontId="88" fillId="0" borderId="205" xfId="53010" applyNumberFormat="1" applyFont="1" applyBorder="1" applyAlignment="1">
      <alignment horizontal="center" vertical="top" wrapText="1"/>
    </xf>
    <xf numFmtId="3" fontId="388" fillId="0" borderId="211" xfId="53010" applyNumberFormat="1" applyFont="1" applyBorder="1" applyAlignment="1">
      <alignment horizontal="right"/>
    </xf>
    <xf numFmtId="3" fontId="388" fillId="0" borderId="209" xfId="53010" applyNumberFormat="1" applyFont="1" applyBorder="1" applyAlignment="1">
      <alignment horizontal="right"/>
    </xf>
    <xf numFmtId="0" fontId="90" fillId="2" borderId="209" xfId="53010" applyFont="1" applyFill="1" applyBorder="1" applyAlignment="1">
      <alignment horizontal="left" vertical="center" wrapText="1" indent="1"/>
    </xf>
    <xf numFmtId="0" fontId="100" fillId="0" borderId="0" xfId="53010" applyFont="1"/>
    <xf numFmtId="3" fontId="100" fillId="0" borderId="0" xfId="53010" applyNumberFormat="1" applyFont="1"/>
    <xf numFmtId="0" fontId="91" fillId="0" borderId="209" xfId="53010" applyFont="1" applyBorder="1" applyAlignment="1">
      <alignment horizontal="left" vertical="center" wrapText="1" indent="1"/>
    </xf>
    <xf numFmtId="3" fontId="95" fillId="43" borderId="211" xfId="53010" applyNumberFormat="1" applyFont="1" applyFill="1" applyBorder="1" applyAlignment="1">
      <alignment horizontal="right" vertical="top" wrapText="1"/>
    </xf>
    <xf numFmtId="3" fontId="95" fillId="43" borderId="209" xfId="53010" applyNumberFormat="1" applyFont="1" applyFill="1" applyBorder="1" applyAlignment="1">
      <alignment horizontal="right" vertical="top" wrapText="1"/>
    </xf>
    <xf numFmtId="173" fontId="34" fillId="0" borderId="212" xfId="107" applyNumberFormat="1" applyFont="1" applyBorder="1" applyAlignment="1">
      <alignment horizontal="center" vertical="top" wrapText="1"/>
    </xf>
    <xf numFmtId="0" fontId="102" fillId="0" borderId="0" xfId="53010" applyFont="1" applyAlignment="1">
      <alignment horizontal="center"/>
    </xf>
    <xf numFmtId="0" fontId="34" fillId="2" borderId="0" xfId="53010" applyFill="1"/>
    <xf numFmtId="0" fontId="73" fillId="2" borderId="0" xfId="53010" applyFont="1" applyFill="1" applyAlignment="1">
      <alignment horizontal="center"/>
    </xf>
    <xf numFmtId="0" fontId="41" fillId="2" borderId="34" xfId="53010" applyFont="1" applyFill="1" applyBorder="1" applyAlignment="1">
      <alignment horizontal="center" vertical="top" wrapText="1"/>
    </xf>
    <xf numFmtId="0" fontId="41" fillId="33" borderId="38" xfId="53010" applyFont="1" applyFill="1" applyBorder="1" applyAlignment="1">
      <alignment horizontal="center" vertical="top" wrapText="1"/>
    </xf>
    <xf numFmtId="0" fontId="41" fillId="33" borderId="39" xfId="53010" applyFont="1" applyFill="1" applyBorder="1" applyAlignment="1">
      <alignment horizontal="center" vertical="top" wrapText="1"/>
    </xf>
    <xf numFmtId="0" fontId="41" fillId="33" borderId="23" xfId="53010" applyFont="1" applyFill="1" applyBorder="1" applyAlignment="1">
      <alignment horizontal="center" vertical="top" wrapText="1"/>
    </xf>
    <xf numFmtId="0" fontId="41" fillId="33" borderId="24" xfId="53010" applyFont="1" applyFill="1" applyBorder="1" applyAlignment="1">
      <alignment horizontal="center" vertical="top" wrapText="1"/>
    </xf>
    <xf numFmtId="0" fontId="41" fillId="2" borderId="29" xfId="53010" applyFont="1" applyFill="1" applyBorder="1" applyAlignment="1">
      <alignment vertical="top" wrapText="1"/>
    </xf>
    <xf numFmtId="3" fontId="41" fillId="2" borderId="40" xfId="53010" applyNumberFormat="1" applyFont="1" applyFill="1" applyBorder="1" applyAlignment="1">
      <alignment horizontal="center" vertical="top" wrapText="1"/>
    </xf>
    <xf numFmtId="4" fontId="41" fillId="2" borderId="39" xfId="53010" applyNumberFormat="1" applyFont="1" applyFill="1" applyBorder="1" applyAlignment="1">
      <alignment horizontal="right" vertical="top" wrapText="1"/>
    </xf>
    <xf numFmtId="3" fontId="41" fillId="2" borderId="30" xfId="53010" applyNumberFormat="1" applyFont="1" applyFill="1" applyBorder="1" applyAlignment="1">
      <alignment horizontal="center" vertical="top" wrapText="1"/>
    </xf>
    <xf numFmtId="4" fontId="41" fillId="2" borderId="23" xfId="53010" applyNumberFormat="1" applyFont="1" applyFill="1" applyBorder="1" applyAlignment="1">
      <alignment horizontal="right" vertical="top" wrapText="1"/>
    </xf>
    <xf numFmtId="4" fontId="41" fillId="2" borderId="24" xfId="53010" applyNumberFormat="1" applyFont="1" applyFill="1" applyBorder="1" applyAlignment="1">
      <alignment horizontal="right" vertical="top" wrapText="1"/>
    </xf>
    <xf numFmtId="0" fontId="41" fillId="2" borderId="31" xfId="53010" applyFont="1" applyFill="1" applyBorder="1" applyAlignment="1">
      <alignment horizontal="center" vertical="top" wrapText="1"/>
    </xf>
    <xf numFmtId="3" fontId="41" fillId="2" borderId="17" xfId="53010" applyNumberFormat="1" applyFont="1" applyFill="1" applyBorder="1" applyAlignment="1">
      <alignment horizontal="center" vertical="top" wrapText="1"/>
    </xf>
    <xf numFmtId="4" fontId="41" fillId="2" borderId="34" xfId="53010" applyNumberFormat="1" applyFont="1" applyFill="1" applyBorder="1" applyAlignment="1">
      <alignment horizontal="right" vertical="top" wrapText="1"/>
    </xf>
    <xf numFmtId="3" fontId="41" fillId="2" borderId="33" xfId="53010" applyNumberFormat="1" applyFont="1" applyFill="1" applyBorder="1" applyAlignment="1">
      <alignment horizontal="center" vertical="top" wrapText="1"/>
    </xf>
    <xf numFmtId="4" fontId="41" fillId="2" borderId="27" xfId="53010" applyNumberFormat="1" applyFont="1" applyFill="1" applyBorder="1" applyAlignment="1">
      <alignment horizontal="right" vertical="top" wrapText="1"/>
    </xf>
    <xf numFmtId="4" fontId="41" fillId="2" borderId="28" xfId="53010" applyNumberFormat="1" applyFont="1" applyFill="1" applyBorder="1" applyAlignment="1">
      <alignment horizontal="right" vertical="top" wrapText="1"/>
    </xf>
    <xf numFmtId="0" fontId="41" fillId="2" borderId="31" xfId="53010" applyFont="1" applyFill="1" applyBorder="1" applyAlignment="1">
      <alignment vertical="top" wrapText="1"/>
    </xf>
    <xf numFmtId="0" fontId="8" fillId="2" borderId="31" xfId="53010" applyFont="1" applyFill="1" applyBorder="1" applyAlignment="1">
      <alignment vertical="top" wrapText="1"/>
    </xf>
    <xf numFmtId="3" fontId="8" fillId="2" borderId="17" xfId="53010" applyNumberFormat="1" applyFont="1" applyFill="1" applyBorder="1" applyAlignment="1">
      <alignment horizontal="center" vertical="top" wrapText="1"/>
    </xf>
    <xf numFmtId="4" fontId="8" fillId="2" borderId="34" xfId="53010" applyNumberFormat="1" applyFont="1" applyFill="1" applyBorder="1" applyAlignment="1">
      <alignment horizontal="right" vertical="top" wrapText="1"/>
    </xf>
    <xf numFmtId="3" fontId="8" fillId="2" borderId="33" xfId="53010" applyNumberFormat="1" applyFont="1" applyFill="1" applyBorder="1" applyAlignment="1">
      <alignment horizontal="center" vertical="top" wrapText="1"/>
    </xf>
    <xf numFmtId="4" fontId="8" fillId="2" borderId="27" xfId="53010" applyNumberFormat="1" applyFont="1" applyFill="1" applyBorder="1" applyAlignment="1">
      <alignment horizontal="right" vertical="top" wrapText="1"/>
    </xf>
    <xf numFmtId="4" fontId="8" fillId="2" borderId="28" xfId="53010" applyNumberFormat="1" applyFont="1" applyFill="1" applyBorder="1" applyAlignment="1">
      <alignment horizontal="right" vertical="top" wrapText="1"/>
    </xf>
    <xf numFmtId="3" fontId="41" fillId="2" borderId="41" xfId="53010" applyNumberFormat="1" applyFont="1" applyFill="1" applyBorder="1" applyAlignment="1">
      <alignment horizontal="center" vertical="top" wrapText="1"/>
    </xf>
    <xf numFmtId="4" fontId="41" fillId="2" borderId="213" xfId="53010" applyNumberFormat="1" applyFont="1" applyFill="1" applyBorder="1" applyAlignment="1">
      <alignment horizontal="right" vertical="top" wrapText="1"/>
    </xf>
    <xf numFmtId="0" fontId="41" fillId="2" borderId="191" xfId="53010" applyFont="1" applyFill="1" applyBorder="1" applyAlignment="1">
      <alignment horizontal="left" vertical="top" wrapText="1" indent="1"/>
    </xf>
    <xf numFmtId="3" fontId="41" fillId="2" borderId="42" xfId="53010" applyNumberFormat="1" applyFont="1" applyFill="1" applyBorder="1" applyAlignment="1">
      <alignment horizontal="center" vertical="top" wrapText="1"/>
    </xf>
    <xf numFmtId="4" fontId="41" fillId="2" borderId="43" xfId="53010" applyNumberFormat="1" applyFont="1" applyFill="1" applyBorder="1" applyAlignment="1">
      <alignment horizontal="right" vertical="top" wrapText="1"/>
    </xf>
    <xf numFmtId="3" fontId="41" fillId="2" borderId="44" xfId="53010" applyNumberFormat="1" applyFont="1" applyFill="1" applyBorder="1" applyAlignment="1">
      <alignment horizontal="center" vertical="top" wrapText="1"/>
    </xf>
    <xf numFmtId="4" fontId="41" fillId="2" borderId="45" xfId="53010" applyNumberFormat="1" applyFont="1" applyFill="1" applyBorder="1" applyAlignment="1">
      <alignment horizontal="right" vertical="top" wrapText="1"/>
    </xf>
    <xf numFmtId="4" fontId="41" fillId="2" borderId="46" xfId="53010" applyNumberFormat="1" applyFont="1" applyFill="1" applyBorder="1" applyAlignment="1">
      <alignment horizontal="right" vertical="top" wrapText="1"/>
    </xf>
    <xf numFmtId="0" fontId="73" fillId="2" borderId="0" xfId="53010" applyFont="1" applyFill="1"/>
    <xf numFmtId="0" fontId="76" fillId="2" borderId="0" xfId="53010" applyFont="1" applyFill="1"/>
    <xf numFmtId="0" fontId="82" fillId="2" borderId="0" xfId="53010" applyFont="1" applyFill="1"/>
    <xf numFmtId="0" fontId="80" fillId="2" borderId="0" xfId="53010" applyFont="1" applyFill="1"/>
    <xf numFmtId="0" fontId="9" fillId="2" borderId="0" xfId="53010" applyFont="1" applyFill="1"/>
    <xf numFmtId="0" fontId="140" fillId="43" borderId="204" xfId="79" applyNumberFormat="1" applyFont="1" applyFill="1" applyBorder="1" applyAlignment="1" applyProtection="1">
      <alignment vertical="center" wrapText="1"/>
    </xf>
    <xf numFmtId="0" fontId="141" fillId="43" borderId="209" xfId="111" applyNumberFormat="1" applyFont="1" applyFill="1" applyBorder="1" applyAlignment="1" applyProtection="1">
      <alignment vertical="center" wrapText="1"/>
    </xf>
    <xf numFmtId="3" fontId="141" fillId="43" borderId="209" xfId="111" applyNumberFormat="1" applyFont="1" applyFill="1" applyBorder="1" applyAlignment="1" applyProtection="1">
      <alignment horizontal="right" vertical="center"/>
    </xf>
    <xf numFmtId="3" fontId="141" fillId="43" borderId="211" xfId="111" applyNumberFormat="1" applyFont="1" applyFill="1" applyBorder="1" applyAlignment="1" applyProtection="1">
      <alignment horizontal="right" vertical="center"/>
    </xf>
    <xf numFmtId="0" fontId="101" fillId="43" borderId="204" xfId="79" applyNumberFormat="1" applyFont="1" applyFill="1" applyBorder="1" applyAlignment="1" applyProtection="1">
      <alignment horizontal="left" vertical="center" wrapText="1"/>
    </xf>
    <xf numFmtId="0" fontId="101" fillId="43" borderId="209" xfId="111" applyNumberFormat="1" applyFont="1" applyFill="1" applyBorder="1" applyAlignment="1" applyProtection="1">
      <alignment vertical="center" wrapText="1"/>
    </xf>
    <xf numFmtId="3" fontId="101" fillId="43" borderId="209" xfId="111" applyNumberFormat="1" applyFont="1" applyFill="1" applyBorder="1" applyAlignment="1" applyProtection="1">
      <alignment horizontal="right" vertical="center"/>
    </xf>
    <xf numFmtId="3" fontId="101" fillId="43" borderId="211" xfId="111" applyNumberFormat="1" applyFont="1" applyFill="1" applyBorder="1" applyAlignment="1" applyProtection="1">
      <alignment horizontal="right" vertical="center"/>
    </xf>
    <xf numFmtId="0" fontId="34" fillId="0" borderId="204" xfId="79" applyNumberFormat="1" applyFont="1" applyBorder="1" applyAlignment="1" applyProtection="1">
      <alignment horizontal="left" vertical="center" wrapText="1"/>
    </xf>
    <xf numFmtId="0" fontId="100" fillId="0" borderId="209" xfId="111" applyNumberFormat="1" applyFont="1" applyBorder="1" applyAlignment="1" applyProtection="1">
      <alignment vertical="center" wrapText="1"/>
    </xf>
    <xf numFmtId="3" fontId="100" fillId="0" borderId="209" xfId="111" applyNumberFormat="1" applyFont="1" applyBorder="1" applyAlignment="1" applyProtection="1">
      <alignment horizontal="right" vertical="center"/>
    </xf>
    <xf numFmtId="3" fontId="100" fillId="0" borderId="211" xfId="111" applyNumberFormat="1" applyFont="1" applyBorder="1" applyAlignment="1" applyProtection="1">
      <alignment horizontal="right" vertical="center"/>
    </xf>
    <xf numFmtId="0" fontId="100" fillId="0" borderId="204" xfId="79" applyNumberFormat="1" applyFont="1" applyBorder="1" applyAlignment="1" applyProtection="1">
      <alignment horizontal="left" vertical="center" wrapText="1"/>
    </xf>
    <xf numFmtId="0" fontId="100" fillId="0" borderId="209" xfId="111" applyNumberFormat="1" applyFont="1" applyBorder="1" applyAlignment="1" applyProtection="1">
      <alignment horizontal="left" vertical="center" wrapText="1"/>
    </xf>
    <xf numFmtId="0" fontId="101" fillId="43" borderId="209" xfId="111" applyNumberFormat="1" applyFont="1" applyFill="1" applyBorder="1" applyAlignment="1" applyProtection="1">
      <alignment horizontal="left" vertical="center" wrapText="1"/>
    </xf>
    <xf numFmtId="0" fontId="100" fillId="0" borderId="204" xfId="79" applyNumberFormat="1" applyFont="1" applyFill="1" applyBorder="1" applyAlignment="1" applyProtection="1">
      <alignment horizontal="left" vertical="center" wrapText="1"/>
    </xf>
    <xf numFmtId="0" fontId="100" fillId="0" borderId="209" xfId="111" applyNumberFormat="1" applyFont="1" applyFill="1" applyBorder="1" applyAlignment="1" applyProtection="1">
      <alignment vertical="center" wrapText="1"/>
    </xf>
    <xf numFmtId="3" fontId="100" fillId="0" borderId="209" xfId="111" applyNumberFormat="1" applyFont="1" applyFill="1" applyBorder="1" applyAlignment="1" applyProtection="1">
      <alignment horizontal="right" vertical="center"/>
    </xf>
    <xf numFmtId="3" fontId="100" fillId="0" borderId="211" xfId="111" applyNumberFormat="1" applyFont="1" applyFill="1" applyBorder="1" applyAlignment="1" applyProtection="1">
      <alignment horizontal="right" vertical="center"/>
    </xf>
    <xf numFmtId="0" fontId="100" fillId="43" borderId="209" xfId="111" applyNumberFormat="1" applyFont="1" applyFill="1" applyBorder="1" applyAlignment="1" applyProtection="1">
      <alignment vertical="center" wrapText="1"/>
    </xf>
    <xf numFmtId="0" fontId="100" fillId="43" borderId="209" xfId="111" applyNumberFormat="1" applyFont="1" applyFill="1" applyBorder="1" applyAlignment="1" applyProtection="1">
      <alignment horizontal="left" vertical="center" wrapText="1"/>
    </xf>
    <xf numFmtId="0" fontId="34" fillId="0" borderId="204" xfId="79" applyNumberFormat="1" applyFont="1" applyFill="1" applyBorder="1" applyAlignment="1" applyProtection="1">
      <alignment horizontal="left" vertical="center" wrapText="1"/>
    </xf>
    <xf numFmtId="0" fontId="144" fillId="0" borderId="209" xfId="111" applyNumberFormat="1" applyFont="1" applyFill="1" applyBorder="1" applyAlignment="1" applyProtection="1">
      <alignment vertical="center" wrapText="1"/>
    </xf>
    <xf numFmtId="3" fontId="144" fillId="0" borderId="209" xfId="111" applyNumberFormat="1" applyFont="1" applyFill="1" applyBorder="1" applyAlignment="1" applyProtection="1">
      <alignment horizontal="right" vertical="center"/>
    </xf>
    <xf numFmtId="3" fontId="144" fillId="0" borderId="211" xfId="111" applyNumberFormat="1" applyFont="1" applyFill="1" applyBorder="1" applyAlignment="1" applyProtection="1">
      <alignment horizontal="right" vertical="center"/>
    </xf>
    <xf numFmtId="0" fontId="140" fillId="43" borderId="205" xfId="79" applyNumberFormat="1" applyFont="1" applyFill="1" applyBorder="1" applyAlignment="1" applyProtection="1">
      <alignment vertical="center" wrapText="1"/>
    </xf>
    <xf numFmtId="0" fontId="62" fillId="43" borderId="207" xfId="111" applyNumberFormat="1" applyFont="1" applyFill="1" applyBorder="1" applyAlignment="1" applyProtection="1">
      <alignment vertical="center" wrapText="1"/>
    </xf>
    <xf numFmtId="3" fontId="62" fillId="43" borderId="207" xfId="111" applyNumberFormat="1" applyFont="1" applyFill="1" applyBorder="1" applyAlignment="1" applyProtection="1">
      <alignment horizontal="right" vertical="center"/>
    </xf>
    <xf numFmtId="3" fontId="62" fillId="43" borderId="210" xfId="111" applyNumberFormat="1" applyFont="1" applyFill="1" applyBorder="1" applyAlignment="1" applyProtection="1">
      <alignment horizontal="right" vertical="center"/>
    </xf>
    <xf numFmtId="3" fontId="140" fillId="0" borderId="204" xfId="79" applyNumberFormat="1" applyFont="1" applyFill="1" applyBorder="1" applyAlignment="1" applyProtection="1">
      <alignment vertical="center" wrapText="1"/>
    </xf>
    <xf numFmtId="3" fontId="145" fillId="0" borderId="209" xfId="79" applyNumberFormat="1" applyFont="1" applyFill="1" applyBorder="1" applyAlignment="1" applyProtection="1">
      <alignment vertical="center" wrapText="1"/>
    </xf>
    <xf numFmtId="3" fontId="145" fillId="0" borderId="209" xfId="79" applyNumberFormat="1" applyFont="1" applyFill="1" applyBorder="1" applyAlignment="1" applyProtection="1">
      <alignment horizontal="right" vertical="center" wrapText="1"/>
    </xf>
    <xf numFmtId="3" fontId="145" fillId="0" borderId="211" xfId="79" applyNumberFormat="1" applyFont="1" applyFill="1" applyBorder="1" applyAlignment="1" applyProtection="1">
      <alignment horizontal="right" vertical="center" wrapText="1"/>
    </xf>
    <xf numFmtId="3" fontId="62" fillId="0" borderId="204" xfId="79" applyNumberFormat="1" applyFont="1" applyFill="1" applyBorder="1" applyAlignment="1" applyProtection="1">
      <alignment horizontal="left" vertical="center" wrapText="1"/>
    </xf>
    <xf numFmtId="3" fontId="62" fillId="0" borderId="209" xfId="79" applyNumberFormat="1" applyFont="1" applyFill="1" applyBorder="1" applyAlignment="1" applyProtection="1">
      <alignment horizontal="left" vertical="center" wrapText="1"/>
    </xf>
    <xf numFmtId="3" fontId="62" fillId="0" borderId="209" xfId="79" applyNumberFormat="1" applyFont="1" applyFill="1" applyBorder="1" applyAlignment="1" applyProtection="1">
      <alignment horizontal="right" vertical="center" wrapText="1"/>
    </xf>
    <xf numFmtId="3" fontId="62" fillId="0" borderId="211" xfId="79" applyNumberFormat="1" applyFont="1" applyFill="1" applyBorder="1" applyAlignment="1" applyProtection="1">
      <alignment horizontal="right" vertical="center" wrapText="1"/>
    </xf>
    <xf numFmtId="3" fontId="62" fillId="0" borderId="209" xfId="79" applyNumberFormat="1" applyFont="1" applyFill="1" applyBorder="1" applyAlignment="1" applyProtection="1">
      <alignment vertical="center" wrapText="1"/>
    </xf>
    <xf numFmtId="3" fontId="100" fillId="0" borderId="204" xfId="79" applyNumberFormat="1" applyFont="1" applyBorder="1" applyAlignment="1" applyProtection="1">
      <alignment horizontal="left" vertical="center" wrapText="1"/>
    </xf>
    <xf numFmtId="3" fontId="100" fillId="0" borderId="209" xfId="79" applyNumberFormat="1" applyFont="1" applyBorder="1" applyAlignment="1" applyProtection="1">
      <alignment horizontal="left" vertical="center" wrapText="1"/>
    </xf>
    <xf numFmtId="3" fontId="100" fillId="0" borderId="209" xfId="79" applyNumberFormat="1" applyFont="1" applyBorder="1" applyAlignment="1" applyProtection="1">
      <alignment horizontal="right" vertical="center" wrapText="1"/>
    </xf>
    <xf numFmtId="3" fontId="100" fillId="0" borderId="211" xfId="79" applyNumberFormat="1" applyFont="1" applyBorder="1" applyAlignment="1" applyProtection="1">
      <alignment horizontal="right" vertical="center" wrapText="1"/>
    </xf>
    <xf numFmtId="3" fontId="62" fillId="0" borderId="205" xfId="79" applyNumberFormat="1" applyFont="1" applyFill="1" applyBorder="1" applyAlignment="1" applyProtection="1">
      <alignment horizontal="left" vertical="center" wrapText="1"/>
    </xf>
    <xf numFmtId="3" fontId="62" fillId="0" borderId="207" xfId="79" applyNumberFormat="1" applyFont="1" applyFill="1" applyBorder="1" applyAlignment="1" applyProtection="1">
      <alignment horizontal="left" vertical="center" wrapText="1"/>
    </xf>
    <xf numFmtId="3" fontId="62" fillId="0" borderId="207" xfId="79" applyNumberFormat="1" applyFont="1" applyFill="1" applyBorder="1" applyAlignment="1" applyProtection="1">
      <alignment horizontal="right" vertical="center" wrapText="1"/>
    </xf>
    <xf numFmtId="3" fontId="62" fillId="0" borderId="210" xfId="79" applyNumberFormat="1" applyFont="1" applyFill="1" applyBorder="1" applyAlignment="1" applyProtection="1">
      <alignment horizontal="right" vertical="center" wrapText="1"/>
    </xf>
    <xf numFmtId="3" fontId="105" fillId="0" borderId="209" xfId="79" applyNumberFormat="1" applyFont="1" applyBorder="1" applyAlignment="1" applyProtection="1">
      <alignment horizontal="right" vertical="top" indent="1"/>
      <protection locked="0"/>
    </xf>
    <xf numFmtId="3" fontId="100" fillId="45" borderId="209" xfId="79" applyNumberFormat="1" applyFont="1" applyFill="1" applyBorder="1" applyAlignment="1">
      <alignment horizontal="right" vertical="center" wrapText="1" indent="1"/>
    </xf>
    <xf numFmtId="3" fontId="100" fillId="45" borderId="204" xfId="79" applyNumberFormat="1" applyFont="1" applyFill="1" applyBorder="1" applyAlignment="1">
      <alignment horizontal="right" vertical="center" wrapText="1" indent="1"/>
    </xf>
    <xf numFmtId="0" fontId="34" fillId="43" borderId="204" xfId="79" applyFont="1" applyFill="1" applyBorder="1" applyAlignment="1">
      <alignment horizontal="center" vertical="center"/>
    </xf>
    <xf numFmtId="0" fontId="100" fillId="43" borderId="209" xfId="79" applyFont="1" applyFill="1" applyBorder="1" applyAlignment="1">
      <alignment horizontal="left" vertical="center" wrapText="1" indent="1"/>
    </xf>
    <xf numFmtId="3" fontId="100" fillId="43" borderId="209" xfId="79" applyNumberFormat="1" applyFont="1" applyFill="1" applyBorder="1" applyAlignment="1">
      <alignment horizontal="right" vertical="center" wrapText="1" indent="1"/>
    </xf>
    <xf numFmtId="3" fontId="105" fillId="45" borderId="209" xfId="79" applyNumberFormat="1" applyFont="1" applyFill="1" applyBorder="1" applyAlignment="1" applyProtection="1">
      <alignment horizontal="right" vertical="top" indent="1"/>
      <protection locked="0"/>
    </xf>
    <xf numFmtId="3" fontId="105" fillId="45" borderId="204" xfId="79" applyNumberFormat="1" applyFont="1" applyFill="1" applyBorder="1" applyAlignment="1" applyProtection="1">
      <alignment horizontal="right" vertical="top" indent="1"/>
      <protection locked="0"/>
    </xf>
    <xf numFmtId="0" fontId="105" fillId="0" borderId="204" xfId="79" applyFont="1" applyFill="1" applyBorder="1" applyAlignment="1">
      <alignment horizontal="center" vertical="center"/>
    </xf>
    <xf numFmtId="0" fontId="105" fillId="0" borderId="209" xfId="79" applyFont="1" applyFill="1" applyBorder="1" applyAlignment="1">
      <alignment horizontal="left" vertical="center" wrapText="1" indent="1"/>
    </xf>
    <xf numFmtId="3" fontId="34" fillId="45" borderId="209" xfId="79" applyNumberFormat="1" applyFont="1" applyFill="1" applyBorder="1" applyAlignment="1" applyProtection="1">
      <alignment horizontal="right" vertical="top" indent="1"/>
      <protection locked="0"/>
    </xf>
    <xf numFmtId="3" fontId="34" fillId="45" borderId="204" xfId="79" applyNumberFormat="1" applyFont="1" applyFill="1" applyBorder="1" applyAlignment="1" applyProtection="1">
      <alignment horizontal="right" vertical="top" indent="1"/>
      <protection locked="0"/>
    </xf>
    <xf numFmtId="0" fontId="34" fillId="43" borderId="209" xfId="79" applyFont="1" applyFill="1" applyBorder="1" applyAlignment="1">
      <alignment horizontal="left" vertical="center" wrapText="1" indent="1"/>
    </xf>
    <xf numFmtId="3" fontId="105" fillId="45" borderId="207" xfId="79" applyNumberFormat="1" applyFont="1" applyFill="1" applyBorder="1" applyAlignment="1" applyProtection="1">
      <alignment horizontal="right" vertical="top" indent="1"/>
      <protection locked="0"/>
    </xf>
    <xf numFmtId="3" fontId="105" fillId="45" borderId="205" xfId="79" applyNumberFormat="1" applyFont="1" applyFill="1" applyBorder="1" applyAlignment="1" applyProtection="1">
      <alignment horizontal="right" vertical="top" indent="1"/>
      <protection locked="0"/>
    </xf>
    <xf numFmtId="3" fontId="34" fillId="43" borderId="209" xfId="79" applyNumberFormat="1" applyFont="1" applyFill="1" applyBorder="1" applyAlignment="1" applyProtection="1">
      <alignment horizontal="right" vertical="top" indent="1"/>
      <protection locked="0"/>
    </xf>
    <xf numFmtId="0" fontId="105" fillId="0" borderId="205" xfId="79" applyFont="1" applyFill="1" applyBorder="1" applyAlignment="1">
      <alignment horizontal="center" vertical="center"/>
    </xf>
    <xf numFmtId="0" fontId="105" fillId="0" borderId="207" xfId="79" applyFont="1" applyFill="1" applyBorder="1" applyAlignment="1">
      <alignment horizontal="left" vertical="center" wrapText="1" indent="1"/>
    </xf>
    <xf numFmtId="3" fontId="105" fillId="0" borderId="207" xfId="79" applyNumberFormat="1" applyFont="1" applyBorder="1" applyAlignment="1" applyProtection="1">
      <alignment horizontal="right" vertical="top" indent="1"/>
      <protection locked="0"/>
    </xf>
    <xf numFmtId="3" fontId="105" fillId="45" borderId="214" xfId="79" applyNumberFormat="1" applyFont="1" applyFill="1" applyBorder="1" applyAlignment="1" applyProtection="1">
      <alignment horizontal="right" vertical="top" indent="1"/>
      <protection locked="0"/>
    </xf>
    <xf numFmtId="3" fontId="105" fillId="45" borderId="215" xfId="79" applyNumberFormat="1" applyFont="1" applyFill="1" applyBorder="1" applyAlignment="1" applyProtection="1">
      <alignment horizontal="right" vertical="top" indent="1"/>
      <protection locked="0"/>
    </xf>
    <xf numFmtId="0" fontId="112" fillId="0" borderId="96" xfId="53010" applyFont="1" applyBorder="1" applyAlignment="1">
      <alignment horizontal="center" vertical="center"/>
    </xf>
    <xf numFmtId="0" fontId="34" fillId="0" borderId="0" xfId="53010" applyAlignment="1">
      <alignment horizontal="center"/>
    </xf>
    <xf numFmtId="0" fontId="34" fillId="34" borderId="100" xfId="53010" applyFill="1" applyBorder="1" applyAlignment="1">
      <alignment vertical="center"/>
    </xf>
    <xf numFmtId="0" fontId="114" fillId="0" borderId="0" xfId="53010" applyFont="1"/>
    <xf numFmtId="0" fontId="112" fillId="0" borderId="0" xfId="53010" applyFont="1" applyFill="1" applyAlignment="1">
      <alignment horizontal="center" vertical="center"/>
    </xf>
    <xf numFmtId="0" fontId="112" fillId="0" borderId="0" xfId="53010" applyFont="1" applyFill="1" applyAlignment="1">
      <alignment horizontal="center" wrapText="1"/>
    </xf>
    <xf numFmtId="173" fontId="115" fillId="0" borderId="0" xfId="53010" applyNumberFormat="1" applyFont="1" applyBorder="1" applyAlignment="1">
      <alignment horizontal="left"/>
    </xf>
    <xf numFmtId="3" fontId="99" fillId="45" borderId="58" xfId="53010" applyNumberFormat="1" applyFont="1" applyFill="1" applyBorder="1" applyAlignment="1">
      <alignment horizontal="right"/>
    </xf>
    <xf numFmtId="0" fontId="34" fillId="0" borderId="219" xfId="53010" applyFill="1" applyBorder="1"/>
    <xf numFmtId="0" fontId="62" fillId="3" borderId="55" xfId="53010" applyFont="1" applyFill="1" applyBorder="1" applyAlignment="1" applyProtection="1">
      <alignment horizontal="center" vertical="center" wrapText="1"/>
    </xf>
    <xf numFmtId="0" fontId="62" fillId="3" borderId="56" xfId="53010" applyFont="1" applyFill="1" applyBorder="1" applyAlignment="1" applyProtection="1">
      <alignment horizontal="center" vertical="center" wrapText="1"/>
    </xf>
    <xf numFmtId="3" fontId="34" fillId="45" borderId="0" xfId="53010" applyNumberFormat="1" applyFill="1"/>
    <xf numFmtId="0" fontId="34" fillId="45" borderId="0" xfId="53010" applyFill="1"/>
    <xf numFmtId="0" fontId="129" fillId="5" borderId="186" xfId="39" applyFont="1" applyFill="1" applyBorder="1" applyAlignment="1"/>
    <xf numFmtId="3" fontId="34" fillId="45" borderId="116" xfId="53010" applyNumberFormat="1" applyFill="1" applyBorder="1"/>
    <xf numFmtId="3" fontId="34" fillId="45" borderId="0" xfId="53010" applyNumberFormat="1" applyFont="1" applyFill="1" applyAlignment="1">
      <alignment horizontal="right"/>
    </xf>
    <xf numFmtId="3" fontId="34" fillId="45" borderId="0" xfId="53010" applyNumberFormat="1" applyFill="1" applyAlignment="1">
      <alignment horizontal="right"/>
    </xf>
    <xf numFmtId="0" fontId="34" fillId="45" borderId="0" xfId="53010" applyFill="1" applyAlignment="1">
      <alignment horizontal="right"/>
    </xf>
    <xf numFmtId="173" fontId="34" fillId="0" borderId="0" xfId="53010" applyNumberFormat="1" applyFont="1" applyBorder="1" applyAlignment="1">
      <alignment horizontal="left"/>
    </xf>
    <xf numFmtId="3" fontId="382" fillId="44" borderId="220" xfId="79" applyNumberFormat="1" applyFont="1" applyFill="1" applyBorder="1" applyAlignment="1">
      <alignment horizontal="right"/>
    </xf>
    <xf numFmtId="0" fontId="114" fillId="0" borderId="221" xfId="79" applyFont="1" applyBorder="1" applyAlignment="1">
      <alignment horizontal="right"/>
    </xf>
    <xf numFmtId="0" fontId="62" fillId="42" borderId="118" xfId="79" applyFont="1" applyFill="1" applyBorder="1" applyAlignment="1" applyProtection="1">
      <alignment horizontal="center" vertical="top" wrapText="1"/>
    </xf>
    <xf numFmtId="3" fontId="382" fillId="45" borderId="73" xfId="79" applyNumberFormat="1" applyFont="1" applyFill="1" applyBorder="1" applyAlignment="1">
      <alignment horizontal="right"/>
    </xf>
    <xf numFmtId="3" fontId="382" fillId="0" borderId="73" xfId="79" applyNumberFormat="1" applyFont="1" applyFill="1" applyBorder="1" applyAlignment="1">
      <alignment horizontal="center"/>
    </xf>
    <xf numFmtId="3" fontId="382" fillId="45" borderId="73" xfId="79" applyNumberFormat="1" applyFont="1" applyFill="1" applyBorder="1" applyAlignment="1">
      <alignment horizontal="center"/>
    </xf>
    <xf numFmtId="3" fontId="69" fillId="45" borderId="58" xfId="79" applyNumberFormat="1" applyFont="1" applyFill="1" applyBorder="1" applyAlignment="1">
      <alignment horizontal="right"/>
    </xf>
    <xf numFmtId="3" fontId="382" fillId="0" borderId="122" xfId="79" applyNumberFormat="1" applyFont="1" applyFill="1" applyBorder="1" applyAlignment="1">
      <alignment horizontal="center"/>
    </xf>
    <xf numFmtId="0" fontId="114" fillId="0" borderId="58" xfId="79" applyFont="1" applyBorder="1" applyAlignment="1">
      <alignment horizontal="center"/>
    </xf>
    <xf numFmtId="0" fontId="114" fillId="0" borderId="58" xfId="79" applyFont="1" applyFill="1" applyBorder="1" applyAlignment="1">
      <alignment horizontal="center"/>
    </xf>
    <xf numFmtId="0" fontId="114" fillId="45" borderId="58" xfId="79" applyFont="1" applyFill="1" applyBorder="1" applyAlignment="1">
      <alignment horizontal="center"/>
    </xf>
    <xf numFmtId="0" fontId="104" fillId="43" borderId="74" xfId="79" applyFont="1" applyFill="1" applyBorder="1"/>
    <xf numFmtId="3" fontId="104" fillId="45" borderId="58" xfId="79" applyNumberFormat="1" applyFont="1" applyFill="1" applyBorder="1" applyAlignment="1">
      <alignment horizontal="center"/>
    </xf>
    <xf numFmtId="0" fontId="114" fillId="45" borderId="58" xfId="79" applyFont="1" applyFill="1" applyBorder="1" applyAlignment="1">
      <alignment horizontal="right"/>
    </xf>
    <xf numFmtId="0" fontId="34" fillId="0" borderId="114" xfId="79" applyFill="1" applyBorder="1"/>
    <xf numFmtId="0" fontId="34" fillId="0" borderId="0" xfId="79" applyFill="1" applyBorder="1"/>
    <xf numFmtId="0" fontId="34" fillId="0" borderId="125" xfId="79" applyFill="1" applyBorder="1"/>
    <xf numFmtId="0" fontId="34" fillId="0" borderId="114" xfId="79" applyBorder="1"/>
    <xf numFmtId="0" fontId="34" fillId="0" borderId="0" xfId="79" applyBorder="1"/>
    <xf numFmtId="0" fontId="115" fillId="0" borderId="0" xfId="79" applyFont="1" applyFill="1" applyBorder="1" applyAlignment="1"/>
    <xf numFmtId="0" fontId="111" fillId="0" borderId="0" xfId="79" applyFont="1" applyFill="1" applyBorder="1" applyAlignment="1">
      <alignment vertical="center"/>
    </xf>
    <xf numFmtId="3" fontId="60" fillId="51" borderId="128" xfId="79" applyNumberFormat="1" applyFont="1" applyFill="1" applyBorder="1" applyAlignment="1">
      <alignment vertical="top" wrapText="1"/>
    </xf>
    <xf numFmtId="3" fontId="401" fillId="45" borderId="73" xfId="79" applyNumberFormat="1" applyFont="1" applyFill="1" applyBorder="1" applyAlignment="1">
      <alignment horizontal="right"/>
    </xf>
    <xf numFmtId="0" fontId="139" fillId="0" borderId="0" xfId="79" applyFont="1" applyBorder="1" applyAlignment="1">
      <alignment horizontal="center" wrapText="1"/>
    </xf>
    <xf numFmtId="0" fontId="400" fillId="51" borderId="128" xfId="79" applyFont="1" applyFill="1" applyBorder="1" applyAlignment="1">
      <alignment vertical="top" wrapText="1"/>
    </xf>
    <xf numFmtId="3" fontId="112" fillId="51" borderId="128" xfId="79" applyNumberFormat="1" applyFont="1" applyFill="1" applyBorder="1" applyAlignment="1">
      <alignment vertical="top" wrapText="1"/>
    </xf>
    <xf numFmtId="0" fontId="400" fillId="0" borderId="52" xfId="79" applyFont="1" applyBorder="1" applyAlignment="1">
      <alignment vertical="top" wrapText="1"/>
    </xf>
    <xf numFmtId="3" fontId="112" fillId="0" borderId="50" xfId="79" applyNumberFormat="1" applyFont="1" applyBorder="1" applyAlignment="1">
      <alignment horizontal="right" vertical="top" wrapText="1"/>
    </xf>
    <xf numFmtId="0" fontId="404" fillId="0" borderId="171" xfId="79" applyFont="1" applyFill="1" applyBorder="1" applyAlignment="1">
      <alignment vertical="top" wrapText="1"/>
    </xf>
    <xf numFmtId="0" fontId="400" fillId="103" borderId="49" xfId="79" applyFont="1" applyFill="1" applyBorder="1" applyAlignment="1">
      <alignment vertical="top" wrapText="1"/>
    </xf>
    <xf numFmtId="0" fontId="112" fillId="103" borderId="31" xfId="79" applyFont="1" applyFill="1" applyBorder="1" applyAlignment="1">
      <alignment vertical="top" wrapText="1"/>
    </xf>
    <xf numFmtId="0" fontId="402" fillId="0" borderId="171" xfId="79" applyFont="1" applyFill="1" applyBorder="1" applyAlignment="1">
      <alignment vertical="top" wrapText="1"/>
    </xf>
    <xf numFmtId="3" fontId="104" fillId="43" borderId="173" xfId="79" applyNumberFormat="1" applyFont="1" applyFill="1" applyBorder="1" applyAlignment="1">
      <alignment horizontal="right"/>
    </xf>
    <xf numFmtId="0" fontId="34" fillId="0" borderId="125" xfId="53010" applyBorder="1"/>
    <xf numFmtId="0" fontId="405" fillId="0" borderId="114" xfId="40" applyFont="1" applyFill="1" applyBorder="1" applyAlignment="1">
      <alignment horizontal="left" vertical="center" indent="2"/>
    </xf>
    <xf numFmtId="0" fontId="128" fillId="0" borderId="114" xfId="40" applyFont="1" applyFill="1" applyBorder="1" applyAlignment="1">
      <alignment horizontal="right" vertical="center"/>
    </xf>
    <xf numFmtId="0" fontId="129" fillId="5" borderId="131" xfId="39" applyFont="1" applyFill="1" applyBorder="1" applyAlignment="1">
      <alignment horizontal="left"/>
    </xf>
    <xf numFmtId="0" fontId="406" fillId="5" borderId="135" xfId="53010" applyFont="1" applyFill="1" applyBorder="1"/>
    <xf numFmtId="0" fontId="34" fillId="5" borderId="129" xfId="53010" applyFill="1" applyBorder="1"/>
    <xf numFmtId="0" fontId="34" fillId="5" borderId="130" xfId="53010" applyFill="1" applyBorder="1"/>
    <xf numFmtId="0" fontId="127" fillId="0" borderId="114" xfId="40" applyFont="1" applyFill="1" applyBorder="1" applyAlignment="1">
      <alignment horizontal="left" vertical="center" indent="4"/>
    </xf>
    <xf numFmtId="0" fontId="34" fillId="0" borderId="0" xfId="53010" applyBorder="1" applyAlignment="1">
      <alignment horizontal="center"/>
    </xf>
    <xf numFmtId="0" fontId="34" fillId="0" borderId="114" xfId="53010" applyBorder="1"/>
    <xf numFmtId="0" fontId="127" fillId="0" borderId="114" xfId="40" applyFont="1" applyFill="1" applyBorder="1" applyAlignment="1">
      <alignment horizontal="left" vertical="center" indent="1"/>
    </xf>
    <xf numFmtId="0" fontId="128" fillId="0" borderId="114" xfId="40" applyFont="1" applyFill="1" applyBorder="1" applyAlignment="1">
      <alignment horizontal="left" vertical="center" indent="2"/>
    </xf>
    <xf numFmtId="0" fontId="407" fillId="0" borderId="114" xfId="40" applyFont="1" applyFill="1" applyBorder="1" applyAlignment="1">
      <alignment horizontal="left" vertical="center" wrapText="1" indent="1"/>
    </xf>
    <xf numFmtId="0" fontId="129" fillId="52" borderId="131" xfId="39" applyFont="1" applyFill="1" applyBorder="1" applyAlignment="1">
      <alignment horizontal="center"/>
    </xf>
    <xf numFmtId="0" fontId="406" fillId="52" borderId="135" xfId="53010" applyFont="1" applyFill="1" applyBorder="1" applyAlignment="1">
      <alignment horizontal="left"/>
    </xf>
    <xf numFmtId="0" fontId="34" fillId="52" borderId="129" xfId="53010" applyFill="1" applyBorder="1" applyAlignment="1">
      <alignment horizontal="center"/>
    </xf>
    <xf numFmtId="0" fontId="34" fillId="52" borderId="130" xfId="53010" applyFill="1" applyBorder="1" applyAlignment="1">
      <alignment horizontal="center"/>
    </xf>
    <xf numFmtId="0" fontId="90" fillId="0" borderId="114" xfId="53010" applyFont="1" applyBorder="1"/>
    <xf numFmtId="0" fontId="128" fillId="0" borderId="114" xfId="40" applyFont="1" applyFill="1" applyBorder="1" applyAlignment="1">
      <alignment horizontal="left" vertical="center" wrapText="1" indent="4"/>
    </xf>
    <xf numFmtId="0" fontId="128" fillId="0" borderId="114" xfId="40" applyFont="1" applyFill="1" applyBorder="1" applyAlignment="1">
      <alignment horizontal="left" vertical="center" indent="4"/>
    </xf>
    <xf numFmtId="0" fontId="407" fillId="0" borderId="114" xfId="40" applyFont="1" applyFill="1" applyBorder="1" applyAlignment="1">
      <alignment horizontal="left" vertical="center" indent="4"/>
    </xf>
    <xf numFmtId="0" fontId="409" fillId="5" borderId="114" xfId="39" applyFont="1" applyFill="1" applyBorder="1" applyAlignment="1">
      <alignment horizontal="left" indent="2"/>
    </xf>
    <xf numFmtId="0" fontId="129" fillId="52" borderId="131" xfId="39" applyFont="1" applyFill="1" applyBorder="1" applyAlignment="1">
      <alignment horizontal="left"/>
    </xf>
    <xf numFmtId="0" fontId="90" fillId="0" borderId="186" xfId="53010" applyFont="1" applyBorder="1"/>
    <xf numFmtId="0" fontId="90" fillId="0" borderId="187" xfId="53010" applyFont="1" applyBorder="1"/>
    <xf numFmtId="0" fontId="90" fillId="0" borderId="0" xfId="53010" applyFont="1"/>
    <xf numFmtId="0" fontId="47" fillId="2" borderId="0" xfId="53010" applyFont="1" applyFill="1" applyBorder="1"/>
    <xf numFmtId="0" fontId="49" fillId="2" borderId="0" xfId="53010" applyFont="1" applyFill="1" applyBorder="1" applyAlignment="1">
      <alignment vertical="center" wrapText="1"/>
    </xf>
    <xf numFmtId="0" fontId="50" fillId="2" borderId="0" xfId="53010" applyFont="1" applyFill="1" applyBorder="1" applyAlignment="1">
      <alignment horizontal="center" vertical="center" wrapText="1"/>
    </xf>
    <xf numFmtId="0" fontId="49" fillId="36" borderId="0" xfId="53010" applyFont="1" applyFill="1" applyBorder="1" applyAlignment="1">
      <alignment horizontal="right" vertical="center"/>
    </xf>
    <xf numFmtId="0" fontId="49" fillId="36" borderId="0" xfId="53010" applyFont="1" applyFill="1" applyBorder="1" applyAlignment="1">
      <alignment vertical="center" wrapText="1"/>
    </xf>
    <xf numFmtId="0" fontId="50" fillId="36" borderId="0" xfId="53010" applyFont="1" applyFill="1" applyBorder="1" applyAlignment="1">
      <alignment vertical="center"/>
    </xf>
    <xf numFmtId="0" fontId="49" fillId="37" borderId="0" xfId="53010" applyFont="1" applyFill="1" applyBorder="1" applyAlignment="1">
      <alignment vertical="center"/>
    </xf>
    <xf numFmtId="0" fontId="49" fillId="37" borderId="0" xfId="53010" applyFont="1" applyFill="1" applyBorder="1" applyAlignment="1">
      <alignment vertical="center" wrapText="1"/>
    </xf>
    <xf numFmtId="0" fontId="49" fillId="2" borderId="0" xfId="53010" applyFont="1" applyFill="1" applyBorder="1" applyAlignment="1">
      <alignment horizontal="center" vertical="center"/>
    </xf>
    <xf numFmtId="0" fontId="51" fillId="2" borderId="0" xfId="53010" applyFont="1" applyFill="1" applyBorder="1" applyAlignment="1">
      <alignment vertical="center" wrapText="1"/>
    </xf>
    <xf numFmtId="0" fontId="52" fillId="2" borderId="0" xfId="53010" applyFont="1" applyFill="1" applyBorder="1" applyAlignment="1">
      <alignment vertical="center"/>
    </xf>
    <xf numFmtId="0" fontId="49" fillId="2" borderId="0" xfId="53010" applyFont="1" applyFill="1" applyBorder="1" applyAlignment="1">
      <alignment horizontal="right" vertical="center"/>
    </xf>
    <xf numFmtId="0" fontId="49" fillId="2" borderId="0" xfId="53010" applyFont="1" applyFill="1" applyBorder="1" applyAlignment="1">
      <alignment vertical="center"/>
    </xf>
    <xf numFmtId="0" fontId="49" fillId="2" borderId="0" xfId="53010" applyFont="1" applyFill="1" applyBorder="1" applyAlignment="1">
      <alignment horizontal="left" vertical="center" wrapText="1"/>
    </xf>
    <xf numFmtId="0" fontId="52" fillId="2" borderId="0" xfId="53010" applyFont="1" applyFill="1" applyBorder="1" applyAlignment="1">
      <alignment horizontal="left" vertical="center" wrapText="1"/>
    </xf>
    <xf numFmtId="0" fontId="47" fillId="2" borderId="0" xfId="53010" applyFont="1" applyFill="1" applyBorder="1" applyAlignment="1">
      <alignment vertical="center"/>
    </xf>
    <xf numFmtId="0" fontId="47" fillId="2" borderId="0" xfId="53010" applyFont="1" applyFill="1" applyBorder="1" applyAlignment="1">
      <alignment vertical="center" wrapText="1"/>
    </xf>
    <xf numFmtId="0" fontId="49" fillId="0" borderId="0" xfId="53010" applyFont="1" applyFill="1" applyBorder="1" applyAlignment="1">
      <alignment vertical="center" wrapText="1"/>
    </xf>
    <xf numFmtId="0" fontId="47" fillId="37" borderId="0" xfId="53010" applyFont="1" applyFill="1" applyBorder="1" applyAlignment="1">
      <alignment vertical="center"/>
    </xf>
    <xf numFmtId="0" fontId="49" fillId="38" borderId="0" xfId="53010" applyFont="1" applyFill="1" applyBorder="1" applyAlignment="1">
      <alignment horizontal="right" vertical="center"/>
    </xf>
    <xf numFmtId="0" fontId="49" fillId="38" borderId="0" xfId="53010" applyFont="1" applyFill="1" applyBorder="1" applyAlignment="1">
      <alignment vertical="center" wrapText="1"/>
    </xf>
    <xf numFmtId="0" fontId="49" fillId="38" borderId="0" xfId="53010" applyFont="1" applyFill="1" applyBorder="1" applyAlignment="1">
      <alignment horizontal="right" vertical="center" wrapText="1"/>
    </xf>
    <xf numFmtId="0" fontId="49" fillId="39" borderId="0" xfId="53010" applyFont="1" applyFill="1" applyBorder="1" applyAlignment="1">
      <alignment horizontal="right" vertical="center"/>
    </xf>
    <xf numFmtId="0" fontId="49" fillId="39" borderId="0" xfId="53010" applyFont="1" applyFill="1" applyBorder="1" applyAlignment="1">
      <alignment vertical="center" wrapText="1"/>
    </xf>
    <xf numFmtId="3" fontId="47" fillId="39" borderId="0" xfId="53010" applyNumberFormat="1" applyFont="1" applyFill="1" applyBorder="1" applyAlignment="1">
      <alignment horizontal="right" vertical="center" wrapText="1"/>
    </xf>
    <xf numFmtId="0" fontId="50" fillId="36" borderId="0" xfId="53010" applyFont="1" applyFill="1" applyBorder="1" applyAlignment="1">
      <alignment horizontal="center" vertical="center"/>
    </xf>
    <xf numFmtId="0" fontId="53" fillId="2" borderId="0" xfId="53010" applyFont="1" applyFill="1" applyBorder="1" applyAlignment="1">
      <alignment wrapText="1"/>
    </xf>
    <xf numFmtId="49" fontId="53" fillId="2" borderId="0" xfId="53010" applyNumberFormat="1" applyFont="1" applyFill="1" applyBorder="1" applyAlignment="1">
      <alignment horizontal="right" vertical="center"/>
    </xf>
    <xf numFmtId="3" fontId="53" fillId="2" borderId="0" xfId="53010" applyNumberFormat="1" applyFont="1" applyFill="1" applyBorder="1" applyAlignment="1">
      <alignment horizontal="right" vertical="center"/>
    </xf>
    <xf numFmtId="0" fontId="47" fillId="37" borderId="0" xfId="53010" applyFont="1" applyFill="1" applyBorder="1"/>
    <xf numFmtId="0" fontId="54" fillId="37" borderId="0" xfId="53010" applyFont="1" applyFill="1" applyBorder="1" applyAlignment="1">
      <alignment wrapText="1"/>
    </xf>
    <xf numFmtId="49" fontId="54" fillId="37" borderId="0" xfId="53010" applyNumberFormat="1" applyFont="1" applyFill="1" applyBorder="1" applyAlignment="1">
      <alignment horizontal="right" vertical="center"/>
    </xf>
    <xf numFmtId="3" fontId="54" fillId="37" borderId="0" xfId="53010" applyNumberFormat="1" applyFont="1" applyFill="1" applyBorder="1" applyAlignment="1">
      <alignment horizontal="right" vertical="center"/>
    </xf>
    <xf numFmtId="0" fontId="55" fillId="2" borderId="0" xfId="53010" applyFont="1" applyFill="1" applyBorder="1" applyAlignment="1">
      <alignment vertical="center" wrapText="1"/>
    </xf>
    <xf numFmtId="0" fontId="53" fillId="2" borderId="0" xfId="53010" applyFont="1" applyFill="1" applyBorder="1" applyAlignment="1">
      <alignment horizontal="right" vertical="center" wrapText="1"/>
    </xf>
    <xf numFmtId="0" fontId="56" fillId="37" borderId="0" xfId="53010" applyFont="1" applyFill="1" applyBorder="1"/>
    <xf numFmtId="3" fontId="57" fillId="37" borderId="0" xfId="53010" applyNumberFormat="1" applyFont="1" applyFill="1" applyBorder="1" applyAlignment="1">
      <alignment horizontal="right" vertical="center"/>
    </xf>
    <xf numFmtId="0" fontId="47" fillId="36" borderId="0" xfId="53010" applyFont="1" applyFill="1" applyBorder="1"/>
    <xf numFmtId="0" fontId="54" fillId="36" borderId="0" xfId="53010" applyFont="1" applyFill="1" applyBorder="1" applyAlignment="1">
      <alignment wrapText="1"/>
    </xf>
    <xf numFmtId="3" fontId="58" fillId="36" borderId="0" xfId="53010" applyNumberFormat="1" applyFont="1" applyFill="1" applyBorder="1" applyAlignment="1">
      <alignment vertical="center"/>
    </xf>
    <xf numFmtId="0" fontId="58" fillId="2" borderId="0" xfId="53010" applyFont="1" applyFill="1" applyBorder="1"/>
    <xf numFmtId="0" fontId="49" fillId="2" borderId="0" xfId="53010" applyFont="1" applyFill="1" applyBorder="1" applyAlignment="1">
      <alignment horizontal="center" vertical="top"/>
    </xf>
    <xf numFmtId="0" fontId="49" fillId="2" borderId="0" xfId="53010" applyFont="1" applyFill="1" applyBorder="1" applyAlignment="1">
      <alignment horizontal="left" wrapText="1"/>
    </xf>
    <xf numFmtId="0" fontId="59" fillId="2" borderId="0" xfId="53010" applyFont="1" applyFill="1" applyBorder="1" applyAlignment="1">
      <alignment horizontal="center" vertical="center"/>
    </xf>
    <xf numFmtId="3" fontId="59" fillId="2" borderId="0" xfId="53010" applyNumberFormat="1" applyFont="1" applyFill="1" applyBorder="1" applyAlignment="1" applyProtection="1">
      <alignment horizontal="right" vertical="top" indent="1"/>
      <protection locked="0"/>
    </xf>
    <xf numFmtId="0" fontId="47" fillId="2" borderId="0" xfId="53010" applyFont="1" applyFill="1" applyBorder="1" applyAlignment="1">
      <alignment horizontal="center" vertical="center"/>
    </xf>
    <xf numFmtId="3" fontId="53" fillId="2" borderId="0" xfId="53010" applyNumberFormat="1" applyFont="1" applyFill="1" applyBorder="1" applyAlignment="1">
      <alignment horizontal="right" vertical="center" wrapText="1" indent="1"/>
    </xf>
    <xf numFmtId="3" fontId="47" fillId="2" borderId="0" xfId="53010" applyNumberFormat="1" applyFont="1" applyFill="1" applyBorder="1" applyAlignment="1" applyProtection="1">
      <alignment horizontal="right" vertical="top" indent="1"/>
      <protection locked="0"/>
    </xf>
    <xf numFmtId="0" fontId="60" fillId="2" borderId="0" xfId="53010" applyFont="1" applyFill="1" applyBorder="1" applyAlignment="1">
      <alignment vertical="center" wrapText="1"/>
    </xf>
    <xf numFmtId="49" fontId="49" fillId="2" borderId="219" xfId="53010" applyNumberFormat="1" applyFont="1" applyFill="1" applyBorder="1" applyAlignment="1">
      <alignment horizontal="center" vertical="center" wrapText="1"/>
    </xf>
    <xf numFmtId="0" fontId="50" fillId="2" borderId="17" xfId="53010" applyFont="1" applyFill="1" applyBorder="1" applyAlignment="1">
      <alignment horizontal="center" vertical="center" wrapText="1"/>
    </xf>
    <xf numFmtId="49" fontId="49" fillId="36" borderId="219" xfId="53010" applyNumberFormat="1" applyFont="1" applyFill="1" applyBorder="1" applyAlignment="1">
      <alignment horizontal="center" vertical="center" wrapText="1"/>
    </xf>
    <xf numFmtId="0" fontId="50" fillId="36" borderId="17" xfId="53010" applyFont="1" applyFill="1" applyBorder="1" applyAlignment="1">
      <alignment vertical="center"/>
    </xf>
    <xf numFmtId="49" fontId="49" fillId="37" borderId="219" xfId="53010" applyNumberFormat="1" applyFont="1" applyFill="1" applyBorder="1" applyAlignment="1">
      <alignment horizontal="center" vertical="center" wrapText="1"/>
    </xf>
    <xf numFmtId="0" fontId="49" fillId="37" borderId="17" xfId="53010" applyFont="1" applyFill="1" applyBorder="1" applyAlignment="1">
      <alignment vertical="center"/>
    </xf>
    <xf numFmtId="0" fontId="49" fillId="2" borderId="17" xfId="53010" applyFont="1" applyFill="1" applyBorder="1" applyAlignment="1">
      <alignment vertical="center"/>
    </xf>
    <xf numFmtId="49" fontId="61" fillId="2" borderId="219" xfId="53010" applyNumberFormat="1" applyFont="1" applyFill="1" applyBorder="1" applyAlignment="1">
      <alignment horizontal="center" vertical="center"/>
    </xf>
    <xf numFmtId="0" fontId="52" fillId="2" borderId="17" xfId="53010" applyFont="1" applyFill="1" applyBorder="1" applyAlignment="1">
      <alignment vertical="center"/>
    </xf>
    <xf numFmtId="49" fontId="61" fillId="2" borderId="219" xfId="53010" applyNumberFormat="1" applyFont="1" applyFill="1" applyBorder="1" applyAlignment="1">
      <alignment horizontal="center" vertical="center" wrapText="1"/>
    </xf>
    <xf numFmtId="49" fontId="47" fillId="2" borderId="219" xfId="53010" applyNumberFormat="1" applyFont="1" applyFill="1" applyBorder="1" applyAlignment="1">
      <alignment horizontal="center" vertical="center" wrapText="1"/>
    </xf>
    <xf numFmtId="0" fontId="47" fillId="2" borderId="17" xfId="53010" applyFont="1" applyFill="1" applyBorder="1" applyAlignment="1">
      <alignment vertical="center"/>
    </xf>
    <xf numFmtId="0" fontId="61" fillId="2" borderId="0" xfId="53010" applyFont="1" applyFill="1" applyBorder="1" applyAlignment="1">
      <alignment horizontal="left" vertical="center"/>
    </xf>
    <xf numFmtId="0" fontId="61" fillId="2" borderId="0" xfId="53010" applyFont="1" applyFill="1" applyBorder="1" applyAlignment="1">
      <alignment vertical="center"/>
    </xf>
    <xf numFmtId="0" fontId="61" fillId="2" borderId="17" xfId="53010" applyFont="1" applyFill="1" applyBorder="1" applyAlignment="1">
      <alignment vertical="center"/>
    </xf>
    <xf numFmtId="0" fontId="61" fillId="2" borderId="0" xfId="53010" applyFont="1" applyFill="1" applyBorder="1" applyAlignment="1">
      <alignment horizontal="left" vertical="center" wrapText="1"/>
    </xf>
    <xf numFmtId="49" fontId="52" fillId="2" borderId="219" xfId="53010" applyNumberFormat="1" applyFont="1" applyFill="1" applyBorder="1" applyAlignment="1">
      <alignment horizontal="center" vertical="center" wrapText="1"/>
    </xf>
    <xf numFmtId="49" fontId="47" fillId="38" borderId="219" xfId="53010" applyNumberFormat="1" applyFont="1" applyFill="1" applyBorder="1" applyAlignment="1">
      <alignment horizontal="center" vertical="center" wrapText="1"/>
    </xf>
    <xf numFmtId="0" fontId="49" fillId="38" borderId="17" xfId="53010" applyFont="1" applyFill="1" applyBorder="1" applyAlignment="1">
      <alignment vertical="center" wrapText="1"/>
    </xf>
    <xf numFmtId="49" fontId="47" fillId="39" borderId="219" xfId="53010" applyNumberFormat="1" applyFont="1" applyFill="1" applyBorder="1" applyAlignment="1">
      <alignment horizontal="center" vertical="center" wrapText="1"/>
    </xf>
    <xf numFmtId="0" fontId="49" fillId="39" borderId="0" xfId="53010" applyFont="1" applyFill="1" applyBorder="1" applyAlignment="1">
      <alignment vertical="center"/>
    </xf>
    <xf numFmtId="0" fontId="49" fillId="39" borderId="17" xfId="53010" applyFont="1" applyFill="1" applyBorder="1" applyAlignment="1">
      <alignment vertical="center"/>
    </xf>
    <xf numFmtId="0" fontId="54" fillId="36" borderId="0" xfId="53010" applyFont="1" applyFill="1" applyBorder="1"/>
    <xf numFmtId="49" fontId="47" fillId="36" borderId="219" xfId="53010" applyNumberFormat="1" applyFont="1" applyFill="1" applyBorder="1" applyAlignment="1">
      <alignment horizontal="center" vertical="center"/>
    </xf>
    <xf numFmtId="0" fontId="49" fillId="36" borderId="0" xfId="53010" applyFont="1" applyFill="1" applyBorder="1" applyAlignment="1">
      <alignment horizontal="center" vertical="center"/>
    </xf>
    <xf numFmtId="0" fontId="49" fillId="36" borderId="0" xfId="53010" applyFont="1" applyFill="1" applyBorder="1" applyAlignment="1">
      <alignment horizontal="center" vertical="center" wrapText="1"/>
    </xf>
    <xf numFmtId="0" fontId="49" fillId="36" borderId="17" xfId="53010" applyFont="1" applyFill="1" applyBorder="1" applyAlignment="1">
      <alignment horizontal="center" vertical="center" wrapText="1"/>
    </xf>
    <xf numFmtId="49" fontId="53" fillId="2" borderId="219" xfId="53010" applyNumberFormat="1" applyFont="1" applyFill="1" applyBorder="1" applyAlignment="1">
      <alignment horizontal="center"/>
    </xf>
    <xf numFmtId="3" fontId="53" fillId="2" borderId="0" xfId="53010" applyNumberFormat="1" applyFont="1" applyFill="1" applyBorder="1" applyAlignment="1">
      <alignment horizontal="right"/>
    </xf>
    <xf numFmtId="3" fontId="53" fillId="2" borderId="17" xfId="53010" applyNumberFormat="1" applyFont="1" applyFill="1" applyBorder="1" applyAlignment="1">
      <alignment horizontal="right"/>
    </xf>
    <xf numFmtId="0" fontId="49" fillId="37" borderId="0" xfId="53010" applyFont="1" applyFill="1" applyBorder="1"/>
    <xf numFmtId="49" fontId="54" fillId="37" borderId="219" xfId="53010" applyNumberFormat="1" applyFont="1" applyFill="1" applyBorder="1" applyAlignment="1">
      <alignment horizontal="center"/>
    </xf>
    <xf numFmtId="3" fontId="54" fillId="37" borderId="0" xfId="53010" applyNumberFormat="1" applyFont="1" applyFill="1" applyBorder="1" applyAlignment="1">
      <alignment horizontal="right"/>
    </xf>
    <xf numFmtId="3" fontId="54" fillId="37" borderId="17" xfId="53010" applyNumberFormat="1" applyFont="1" applyFill="1" applyBorder="1" applyAlignment="1">
      <alignment horizontal="right"/>
    </xf>
    <xf numFmtId="0" fontId="53" fillId="2" borderId="219" xfId="53010" applyFont="1" applyFill="1" applyBorder="1" applyAlignment="1">
      <alignment vertical="center" wrapText="1"/>
    </xf>
    <xf numFmtId="3" fontId="53" fillId="2" borderId="0" xfId="53010" applyNumberFormat="1" applyFont="1" applyFill="1" applyBorder="1" applyAlignment="1">
      <alignment horizontal="left" vertical="center"/>
    </xf>
    <xf numFmtId="3" fontId="53" fillId="2" borderId="17" xfId="53010" applyNumberFormat="1" applyFont="1" applyFill="1" applyBorder="1" applyAlignment="1">
      <alignment horizontal="left" vertical="center"/>
    </xf>
    <xf numFmtId="49" fontId="63" fillId="37" borderId="219" xfId="53010" applyNumberFormat="1" applyFont="1" applyFill="1" applyBorder="1" applyAlignment="1">
      <alignment horizontal="center" vertical="center"/>
    </xf>
    <xf numFmtId="0" fontId="47" fillId="37" borderId="17" xfId="53010" applyFont="1" applyFill="1" applyBorder="1" applyAlignment="1">
      <alignment vertical="center"/>
    </xf>
    <xf numFmtId="49" fontId="63" fillId="36" borderId="169" xfId="53010" applyNumberFormat="1" applyFont="1" applyFill="1" applyBorder="1" applyAlignment="1">
      <alignment horizontal="center" vertical="center"/>
    </xf>
    <xf numFmtId="3" fontId="58" fillId="36" borderId="167" xfId="53010" applyNumberFormat="1" applyFont="1" applyFill="1" applyBorder="1" applyAlignment="1">
      <alignment vertical="center"/>
    </xf>
    <xf numFmtId="3" fontId="58" fillId="36" borderId="170" xfId="53010" applyNumberFormat="1" applyFont="1" applyFill="1" applyBorder="1" applyAlignment="1">
      <alignment vertical="center"/>
    </xf>
    <xf numFmtId="0" fontId="58" fillId="2" borderId="14" xfId="53010" applyFont="1" applyFill="1" applyBorder="1" applyAlignment="1">
      <alignment wrapText="1"/>
    </xf>
    <xf numFmtId="49" fontId="47" fillId="2" borderId="14" xfId="53010" applyNumberFormat="1" applyFont="1" applyFill="1" applyBorder="1" applyAlignment="1">
      <alignment horizontal="center"/>
    </xf>
    <xf numFmtId="0" fontId="47" fillId="2" borderId="14" xfId="53010" applyFont="1" applyFill="1" applyBorder="1"/>
    <xf numFmtId="0" fontId="47" fillId="2" borderId="14" xfId="53010" applyFont="1" applyFill="1" applyBorder="1" applyAlignment="1">
      <alignment wrapText="1"/>
    </xf>
    <xf numFmtId="49" fontId="47" fillId="2" borderId="14" xfId="53010" applyNumberFormat="1" applyFont="1" applyFill="1" applyBorder="1" applyAlignment="1">
      <alignment horizontal="center" wrapText="1"/>
    </xf>
    <xf numFmtId="14" fontId="49" fillId="2" borderId="14" xfId="53010" applyNumberFormat="1" applyFont="1" applyFill="1" applyBorder="1" applyAlignment="1">
      <alignment horizontal="center" vertical="center" wrapText="1"/>
    </xf>
    <xf numFmtId="172" fontId="49" fillId="2" borderId="14" xfId="53010" applyNumberFormat="1" applyFont="1" applyFill="1" applyBorder="1" applyAlignment="1">
      <alignment horizontal="center" vertical="center" wrapText="1"/>
    </xf>
    <xf numFmtId="0" fontId="47" fillId="2" borderId="14" xfId="53010" applyFont="1" applyFill="1" applyBorder="1" applyAlignment="1">
      <alignment horizontal="center" vertical="center" wrapText="1"/>
    </xf>
    <xf numFmtId="49" fontId="53" fillId="2" borderId="14" xfId="53010" applyNumberFormat="1" applyFont="1" applyFill="1" applyBorder="1" applyAlignment="1">
      <alignment horizontal="center" vertical="center" wrapText="1"/>
    </xf>
    <xf numFmtId="3" fontId="53" fillId="2" borderId="14" xfId="53010" applyNumberFormat="1" applyFont="1" applyFill="1" applyBorder="1" applyAlignment="1">
      <alignment horizontal="right" vertical="center" wrapText="1" indent="1"/>
    </xf>
    <xf numFmtId="0" fontId="59" fillId="2" borderId="14" xfId="53010" applyFont="1" applyFill="1" applyBorder="1" applyAlignment="1">
      <alignment horizontal="center" vertical="center" wrapText="1"/>
    </xf>
    <xf numFmtId="49" fontId="59" fillId="2" borderId="14" xfId="53010" applyNumberFormat="1" applyFont="1" applyFill="1" applyBorder="1" applyAlignment="1">
      <alignment horizontal="center" vertical="center" wrapText="1"/>
    </xf>
    <xf numFmtId="3" fontId="59" fillId="2" borderId="14" xfId="53010" applyNumberFormat="1" applyFont="1" applyFill="1" applyBorder="1" applyAlignment="1" applyProtection="1">
      <alignment horizontal="right" vertical="top" indent="1"/>
      <protection locked="0"/>
    </xf>
    <xf numFmtId="49" fontId="47" fillId="2" borderId="14" xfId="53010" applyNumberFormat="1" applyFont="1" applyFill="1" applyBorder="1" applyAlignment="1">
      <alignment horizontal="center" vertical="center" wrapText="1"/>
    </xf>
    <xf numFmtId="3" fontId="47" fillId="2" borderId="14" xfId="53010" applyNumberFormat="1" applyFont="1" applyFill="1" applyBorder="1" applyAlignment="1" applyProtection="1">
      <alignment horizontal="right" vertical="top" indent="1"/>
      <protection locked="0"/>
    </xf>
    <xf numFmtId="0" fontId="47" fillId="2" borderId="0" xfId="53010" applyFont="1" applyFill="1" applyBorder="1" applyAlignment="1">
      <alignment wrapText="1"/>
    </xf>
    <xf numFmtId="49" fontId="47" fillId="2" borderId="0" xfId="53010" applyNumberFormat="1" applyFont="1" applyFill="1" applyBorder="1" applyAlignment="1">
      <alignment horizontal="center"/>
    </xf>
    <xf numFmtId="0" fontId="47" fillId="2" borderId="0" xfId="53010" applyFont="1" applyFill="1" applyBorder="1" applyAlignment="1"/>
    <xf numFmtId="49" fontId="64" fillId="2" borderId="219" xfId="53010" applyNumberFormat="1" applyFont="1" applyFill="1" applyBorder="1" applyAlignment="1">
      <alignment horizontal="center" vertical="center" wrapText="1"/>
    </xf>
    <xf numFmtId="0" fontId="49" fillId="38" borderId="0" xfId="53010" applyFont="1" applyFill="1" applyBorder="1" applyAlignment="1">
      <alignment horizontal="center" vertical="center"/>
    </xf>
    <xf numFmtId="0" fontId="49" fillId="39" borderId="0" xfId="53010" applyFont="1" applyFill="1" applyBorder="1" applyAlignment="1">
      <alignment horizontal="center" vertical="center"/>
    </xf>
    <xf numFmtId="0" fontId="47" fillId="37" borderId="0" xfId="53010" applyFont="1" applyFill="1" applyBorder="1" applyAlignment="1">
      <alignment horizontal="center" vertical="center"/>
    </xf>
    <xf numFmtId="0" fontId="47" fillId="37" borderId="0" xfId="53010" applyFont="1" applyFill="1" applyBorder="1" applyAlignment="1">
      <alignment horizontal="right" vertical="center"/>
    </xf>
    <xf numFmtId="0" fontId="47" fillId="36" borderId="0" xfId="53010" applyFont="1" applyFill="1" applyBorder="1" applyAlignment="1">
      <alignment horizontal="center" vertical="center"/>
    </xf>
    <xf numFmtId="0" fontId="50" fillId="36" borderId="0" xfId="53010" applyFont="1" applyFill="1" applyBorder="1" applyAlignment="1">
      <alignment horizontal="right" vertical="center"/>
    </xf>
    <xf numFmtId="0" fontId="50" fillId="36" borderId="0" xfId="53010" applyFont="1" applyFill="1" applyBorder="1" applyAlignment="1">
      <alignment horizontal="right" vertical="center" wrapText="1"/>
    </xf>
    <xf numFmtId="0" fontId="50" fillId="36" borderId="17" xfId="53010" applyFont="1" applyFill="1" applyBorder="1" applyAlignment="1">
      <alignment horizontal="right" vertical="center" wrapText="1"/>
    </xf>
    <xf numFmtId="0" fontId="47" fillId="37" borderId="0" xfId="53010" applyFont="1" applyFill="1" applyBorder="1" applyAlignment="1">
      <alignment horizontal="right" vertical="center" wrapText="1"/>
    </xf>
    <xf numFmtId="0" fontId="47" fillId="37" borderId="17" xfId="53010" applyFont="1" applyFill="1" applyBorder="1" applyAlignment="1">
      <alignment horizontal="right" vertical="center" wrapText="1"/>
    </xf>
    <xf numFmtId="0" fontId="47" fillId="2" borderId="0" xfId="53010" applyFont="1" applyFill="1" applyBorder="1" applyAlignment="1">
      <alignment horizontal="right" vertical="center"/>
    </xf>
    <xf numFmtId="0" fontId="47" fillId="2" borderId="0" xfId="53010" applyFont="1" applyFill="1" applyBorder="1" applyAlignment="1">
      <alignment horizontal="right" vertical="center" wrapText="1"/>
    </xf>
    <xf numFmtId="0" fontId="47" fillId="2" borderId="17" xfId="53010" applyFont="1" applyFill="1" applyBorder="1" applyAlignment="1">
      <alignment horizontal="right" vertical="center" wrapText="1"/>
    </xf>
    <xf numFmtId="0" fontId="411" fillId="2" borderId="0" xfId="53010" applyFont="1" applyFill="1" applyBorder="1" applyAlignment="1">
      <alignment vertical="center" wrapText="1"/>
    </xf>
    <xf numFmtId="0" fontId="49" fillId="2" borderId="0" xfId="53010" applyFont="1" applyFill="1" applyBorder="1" applyAlignment="1">
      <alignment horizontal="right" vertical="center" wrapText="1"/>
    </xf>
    <xf numFmtId="0" fontId="49" fillId="2" borderId="17" xfId="53010" applyFont="1" applyFill="1" applyBorder="1" applyAlignment="1">
      <alignment horizontal="right" vertical="center" wrapText="1"/>
    </xf>
    <xf numFmtId="0" fontId="49" fillId="2" borderId="0" xfId="53010" applyFont="1" applyFill="1" applyBorder="1"/>
    <xf numFmtId="0" fontId="47" fillId="2" borderId="0" xfId="53010" applyFont="1" applyFill="1" applyBorder="1" applyAlignment="1">
      <alignment horizontal="left" vertical="center" wrapText="1"/>
    </xf>
    <xf numFmtId="0" fontId="61" fillId="2" borderId="0" xfId="53010" applyFont="1" applyFill="1" applyBorder="1" applyAlignment="1">
      <alignment horizontal="left" vertical="center" wrapText="1" indent="2"/>
    </xf>
    <xf numFmtId="0" fontId="49" fillId="37" borderId="0" xfId="53010" applyFont="1" applyFill="1" applyBorder="1" applyAlignment="1">
      <alignment horizontal="right" vertical="center"/>
    </xf>
    <xf numFmtId="0" fontId="49" fillId="37" borderId="0" xfId="53010" applyFont="1" applyFill="1" applyBorder="1" applyAlignment="1">
      <alignment horizontal="right" vertical="center" wrapText="1"/>
    </xf>
    <xf numFmtId="0" fontId="49" fillId="37" borderId="17" xfId="53010" applyFont="1" applyFill="1" applyBorder="1" applyAlignment="1">
      <alignment horizontal="right" vertical="center" wrapText="1"/>
    </xf>
    <xf numFmtId="0" fontId="49" fillId="38" borderId="219" xfId="53010" applyFont="1" applyFill="1" applyBorder="1" applyAlignment="1">
      <alignment horizontal="center" vertical="center"/>
    </xf>
    <xf numFmtId="0" fontId="49" fillId="38" borderId="17" xfId="53010" applyFont="1" applyFill="1" applyBorder="1" applyAlignment="1">
      <alignment horizontal="right" vertical="center" wrapText="1"/>
    </xf>
    <xf numFmtId="0" fontId="49" fillId="39" borderId="219" xfId="53010" applyFont="1" applyFill="1" applyBorder="1" applyAlignment="1">
      <alignment horizontal="center" vertical="center"/>
    </xf>
    <xf numFmtId="0" fontId="49" fillId="39" borderId="0" xfId="53010" applyFont="1" applyFill="1" applyBorder="1" applyAlignment="1">
      <alignment horizontal="right" vertical="center" wrapText="1"/>
    </xf>
    <xf numFmtId="0" fontId="49" fillId="39" borderId="17" xfId="53010" applyFont="1" applyFill="1" applyBorder="1" applyAlignment="1">
      <alignment horizontal="right" vertical="center" wrapText="1"/>
    </xf>
    <xf numFmtId="49" fontId="53" fillId="2" borderId="219" xfId="53010" applyNumberFormat="1" applyFont="1" applyFill="1" applyBorder="1" applyAlignment="1">
      <alignment horizontal="center" vertical="center"/>
    </xf>
    <xf numFmtId="3" fontId="53" fillId="2" borderId="0" xfId="53010" applyNumberFormat="1" applyFont="1" applyFill="1" applyBorder="1" applyAlignment="1">
      <alignment vertical="center"/>
    </xf>
    <xf numFmtId="3" fontId="53" fillId="2" borderId="17" xfId="53010" applyNumberFormat="1" applyFont="1" applyFill="1" applyBorder="1" applyAlignment="1">
      <alignment vertical="center"/>
    </xf>
    <xf numFmtId="0" fontId="47" fillId="2" borderId="219" xfId="53010" applyFont="1" applyFill="1" applyBorder="1" applyAlignment="1">
      <alignment horizontal="center" vertical="center"/>
    </xf>
    <xf numFmtId="0" fontId="53" fillId="2" borderId="0" xfId="53010" applyFont="1" applyFill="1" applyBorder="1" applyAlignment="1">
      <alignment horizontal="left" vertical="center" wrapText="1"/>
    </xf>
    <xf numFmtId="0" fontId="53" fillId="2" borderId="219" xfId="53010" applyFont="1" applyFill="1" applyBorder="1" applyAlignment="1">
      <alignment horizontal="center" vertical="center" wrapText="1"/>
    </xf>
    <xf numFmtId="0" fontId="47" fillId="37" borderId="219" xfId="53010" applyFont="1" applyFill="1" applyBorder="1" applyAlignment="1">
      <alignment horizontal="center" vertical="center"/>
    </xf>
    <xf numFmtId="0" fontId="47" fillId="36" borderId="169" xfId="53010" applyFont="1" applyFill="1" applyBorder="1" applyAlignment="1">
      <alignment horizontal="center" vertical="center"/>
    </xf>
    <xf numFmtId="3" fontId="58" fillId="36" borderId="167" xfId="53010" applyNumberFormat="1" applyFont="1" applyFill="1" applyBorder="1" applyAlignment="1">
      <alignment vertical="center" wrapText="1"/>
    </xf>
    <xf numFmtId="3" fontId="58" fillId="36" borderId="170" xfId="53010" applyNumberFormat="1" applyFont="1" applyFill="1" applyBorder="1" applyAlignment="1">
      <alignment vertical="center" wrapText="1"/>
    </xf>
    <xf numFmtId="49" fontId="47" fillId="2" borderId="0" xfId="53010" applyNumberFormat="1" applyFont="1" applyFill="1" applyBorder="1" applyAlignment="1">
      <alignment horizontal="center" vertical="center"/>
    </xf>
    <xf numFmtId="0" fontId="34" fillId="0" borderId="223" xfId="53010" applyFill="1" applyBorder="1"/>
    <xf numFmtId="0" fontId="125" fillId="5" borderId="113" xfId="53021" applyFont="1" applyFill="1" applyBorder="1"/>
    <xf numFmtId="0" fontId="125" fillId="5" borderId="114" xfId="53021" applyFont="1" applyFill="1" applyBorder="1"/>
    <xf numFmtId="0" fontId="117" fillId="0" borderId="125" xfId="53022" applyFont="1" applyBorder="1" applyAlignment="1">
      <alignment horizontal="center" vertical="center" textRotation="90" wrapText="1"/>
    </xf>
    <xf numFmtId="0" fontId="131" fillId="0" borderId="114" xfId="53021" applyFont="1" applyFill="1" applyBorder="1" applyAlignment="1">
      <alignment wrapText="1"/>
    </xf>
    <xf numFmtId="0" fontId="117" fillId="0" borderId="125" xfId="53022" applyFont="1" applyBorder="1" applyAlignment="1">
      <alignment horizontal="center" vertical="center"/>
    </xf>
    <xf numFmtId="0" fontId="34" fillId="0" borderId="223" xfId="79" applyFill="1" applyBorder="1"/>
    <xf numFmtId="173" fontId="87" fillId="43" borderId="224" xfId="79" applyNumberFormat="1" applyFont="1" applyFill="1" applyBorder="1" applyAlignment="1" applyProtection="1">
      <alignment horizontal="center" vertical="top" wrapText="1"/>
    </xf>
    <xf numFmtId="0" fontId="87" fillId="43" borderId="225" xfId="79" applyFont="1" applyFill="1" applyBorder="1" applyAlignment="1" applyProtection="1">
      <alignment horizontal="left" vertical="center" wrapText="1" indent="1"/>
    </xf>
    <xf numFmtId="0" fontId="136" fillId="2" borderId="226" xfId="79" applyFont="1" applyFill="1" applyBorder="1" applyAlignment="1" applyProtection="1">
      <alignment horizontal="left" vertical="center" wrapText="1" indent="1"/>
    </xf>
    <xf numFmtId="3" fontId="384" fillId="2" borderId="226" xfId="111" applyNumberFormat="1" applyFont="1" applyFill="1" applyBorder="1" applyAlignment="1" applyProtection="1">
      <alignment horizontal="right" vertical="center" wrapText="1" indent="1"/>
    </xf>
    <xf numFmtId="0" fontId="70" fillId="0" borderId="135" xfId="53021" applyFont="1" applyFill="1" applyBorder="1" applyAlignment="1">
      <alignment horizontal="left" vertical="center" wrapText="1"/>
    </xf>
    <xf numFmtId="0" fontId="70" fillId="0" borderId="129" xfId="53021" applyFont="1" applyFill="1" applyBorder="1" applyAlignment="1">
      <alignment horizontal="center" vertical="center" wrapText="1"/>
    </xf>
    <xf numFmtId="0" fontId="70" fillId="0" borderId="130" xfId="53021" applyFont="1" applyFill="1" applyBorder="1" applyAlignment="1">
      <alignment horizontal="center" vertical="center" wrapText="1"/>
    </xf>
    <xf numFmtId="0" fontId="117" fillId="5" borderId="0" xfId="53021" applyFont="1" applyFill="1" applyBorder="1" applyAlignment="1">
      <alignment horizontal="center"/>
    </xf>
    <xf numFmtId="0" fontId="117" fillId="5" borderId="125" xfId="53021" applyFont="1" applyFill="1" applyBorder="1" applyAlignment="1">
      <alignment horizontal="center"/>
    </xf>
    <xf numFmtId="3" fontId="125" fillId="5" borderId="132" xfId="53023" applyNumberFormat="1" applyFont="1" applyFill="1" applyBorder="1" applyAlignment="1">
      <alignment horizontal="center"/>
    </xf>
    <xf numFmtId="3" fontId="125" fillId="5" borderId="133" xfId="53023" applyNumberFormat="1" applyFont="1" applyFill="1" applyBorder="1" applyAlignment="1">
      <alignment horizontal="center"/>
    </xf>
    <xf numFmtId="0" fontId="62" fillId="5" borderId="222" xfId="53021" applyFont="1" applyFill="1" applyBorder="1" applyAlignment="1">
      <alignment vertical="center" wrapText="1"/>
    </xf>
    <xf numFmtId="0" fontId="117" fillId="5" borderId="134" xfId="53021" applyFont="1" applyFill="1" applyBorder="1" applyAlignment="1">
      <alignment horizontal="center"/>
    </xf>
    <xf numFmtId="0" fontId="117" fillId="5" borderId="187" xfId="53021" applyFont="1" applyFill="1" applyBorder="1" applyAlignment="1">
      <alignment horizontal="center"/>
    </xf>
    <xf numFmtId="0" fontId="70" fillId="0" borderId="135" xfId="53023" applyFont="1" applyFill="1" applyBorder="1" applyAlignment="1">
      <alignment horizontal="left" vertical="center" wrapText="1"/>
    </xf>
    <xf numFmtId="3" fontId="125" fillId="5" borderId="0" xfId="53023" applyNumberFormat="1" applyFont="1" applyFill="1" applyBorder="1" applyAlignment="1">
      <alignment horizontal="center"/>
    </xf>
    <xf numFmtId="3" fontId="125" fillId="5" borderId="125" xfId="53023" applyNumberFormat="1" applyFont="1" applyFill="1" applyBorder="1" applyAlignment="1">
      <alignment horizontal="center"/>
    </xf>
    <xf numFmtId="3" fontId="117" fillId="5" borderId="134" xfId="53021" applyNumberFormat="1" applyFont="1" applyFill="1" applyBorder="1" applyAlignment="1">
      <alignment horizontal="center"/>
    </xf>
    <xf numFmtId="3" fontId="117" fillId="5" borderId="139" xfId="53021" applyNumberFormat="1" applyFont="1" applyFill="1" applyBorder="1" applyAlignment="1">
      <alignment horizontal="center"/>
    </xf>
    <xf numFmtId="0" fontId="117" fillId="0" borderId="0" xfId="53021" applyFont="1" applyBorder="1" applyAlignment="1">
      <alignment horizontal="center"/>
    </xf>
    <xf numFmtId="0" fontId="117" fillId="0" borderId="125" xfId="53021" applyFont="1" applyBorder="1" applyAlignment="1">
      <alignment horizontal="center"/>
    </xf>
    <xf numFmtId="0" fontId="48" fillId="0" borderId="0" xfId="53021" applyFont="1" applyBorder="1" applyAlignment="1">
      <alignment horizontal="center"/>
    </xf>
    <xf numFmtId="0" fontId="48" fillId="0" borderId="125" xfId="53021" applyFont="1" applyBorder="1" applyAlignment="1">
      <alignment horizontal="center"/>
    </xf>
    <xf numFmtId="3" fontId="125" fillId="52" borderId="132" xfId="53023" applyNumberFormat="1" applyFont="1" applyFill="1" applyBorder="1" applyAlignment="1">
      <alignment horizontal="center"/>
    </xf>
    <xf numFmtId="3" fontId="125" fillId="52" borderId="133" xfId="53023" applyNumberFormat="1" applyFont="1" applyFill="1" applyBorder="1" applyAlignment="1">
      <alignment horizontal="center"/>
    </xf>
    <xf numFmtId="0" fontId="62" fillId="52" borderId="222" xfId="53021" applyFont="1" applyFill="1" applyBorder="1" applyAlignment="1">
      <alignment horizontal="left" vertical="center" wrapText="1"/>
    </xf>
    <xf numFmtId="0" fontId="117" fillId="52" borderId="134" xfId="53021" applyFont="1" applyFill="1" applyBorder="1" applyAlignment="1">
      <alignment horizontal="center"/>
    </xf>
    <xf numFmtId="0" fontId="117" fillId="52" borderId="139" xfId="53021" applyFont="1" applyFill="1" applyBorder="1" applyAlignment="1">
      <alignment horizontal="center"/>
    </xf>
    <xf numFmtId="0" fontId="117" fillId="0" borderId="0" xfId="53024" applyFont="1" applyFill="1" applyBorder="1" applyAlignment="1">
      <alignment horizontal="center"/>
    </xf>
    <xf numFmtId="0" fontId="117" fillId="0" borderId="125" xfId="53024" applyFont="1" applyFill="1" applyBorder="1" applyAlignment="1">
      <alignment horizontal="center"/>
    </xf>
    <xf numFmtId="0" fontId="408" fillId="0" borderId="135" xfId="53025" applyFont="1" applyFill="1" applyBorder="1" applyAlignment="1">
      <alignment horizontal="left" vertical="center" wrapText="1"/>
    </xf>
    <xf numFmtId="0" fontId="135" fillId="0" borderId="129" xfId="53024" applyFont="1" applyFill="1" applyBorder="1" applyAlignment="1">
      <alignment horizontal="center" vertical="center" wrapText="1"/>
    </xf>
    <xf numFmtId="0" fontId="70" fillId="0" borderId="130" xfId="53024" applyFont="1" applyFill="1" applyBorder="1" applyAlignment="1">
      <alignment horizontal="center" vertical="center" wrapText="1"/>
    </xf>
    <xf numFmtId="3" fontId="125" fillId="5" borderId="0" xfId="53025" applyNumberFormat="1" applyFont="1" applyFill="1" applyBorder="1" applyAlignment="1">
      <alignment horizontal="center"/>
    </xf>
    <xf numFmtId="3" fontId="125" fillId="5" borderId="125" xfId="53025" applyNumberFormat="1" applyFont="1" applyFill="1" applyBorder="1" applyAlignment="1">
      <alignment horizontal="center"/>
    </xf>
    <xf numFmtId="3" fontId="125" fillId="0" borderId="0" xfId="53025" applyNumberFormat="1" applyFont="1" applyFill="1" applyBorder="1" applyAlignment="1">
      <alignment horizontal="center"/>
    </xf>
    <xf numFmtId="3" fontId="125" fillId="0" borderId="125" xfId="53025" applyNumberFormat="1" applyFont="1" applyFill="1" applyBorder="1" applyAlignment="1">
      <alignment horizontal="center"/>
    </xf>
    <xf numFmtId="3" fontId="125" fillId="5" borderId="132" xfId="53025" applyNumberFormat="1" applyFont="1" applyFill="1" applyBorder="1" applyAlignment="1">
      <alignment horizontal="center"/>
    </xf>
    <xf numFmtId="3" fontId="125" fillId="5" borderId="133" xfId="53025" applyNumberFormat="1" applyFont="1" applyFill="1" applyBorder="1" applyAlignment="1">
      <alignment horizontal="center"/>
    </xf>
    <xf numFmtId="0" fontId="62" fillId="5" borderId="222" xfId="53024" applyFont="1" applyFill="1" applyBorder="1" applyAlignment="1">
      <alignment vertical="center" wrapText="1"/>
    </xf>
    <xf numFmtId="0" fontId="117" fillId="5" borderId="134" xfId="53024" applyFont="1" applyFill="1" applyBorder="1" applyAlignment="1">
      <alignment horizontal="center"/>
    </xf>
    <xf numFmtId="0" fontId="117" fillId="5" borderId="187" xfId="53024" applyFont="1" applyFill="1" applyBorder="1" applyAlignment="1">
      <alignment horizontal="center"/>
    </xf>
    <xf numFmtId="3" fontId="125" fillId="52" borderId="132" xfId="53025" applyNumberFormat="1" applyFont="1" applyFill="1" applyBorder="1" applyAlignment="1">
      <alignment horizontal="center"/>
    </xf>
    <xf numFmtId="3" fontId="125" fillId="52" borderId="133" xfId="53025" applyNumberFormat="1" applyFont="1" applyFill="1" applyBorder="1" applyAlignment="1">
      <alignment horizontal="center"/>
    </xf>
    <xf numFmtId="0" fontId="62" fillId="52" borderId="222" xfId="53024" applyFont="1" applyFill="1" applyBorder="1" applyAlignment="1">
      <alignment horizontal="left" vertical="center" wrapText="1"/>
    </xf>
    <xf numFmtId="0" fontId="117" fillId="52" borderId="134" xfId="53024" applyFont="1" applyFill="1" applyBorder="1" applyAlignment="1">
      <alignment horizontal="center"/>
    </xf>
    <xf numFmtId="0" fontId="117" fillId="52" borderId="187" xfId="53024" applyFont="1" applyFill="1" applyBorder="1" applyAlignment="1">
      <alignment horizontal="center"/>
    </xf>
    <xf numFmtId="0" fontId="62" fillId="0" borderId="114" xfId="53024" applyFont="1" applyFill="1" applyBorder="1" applyAlignment="1">
      <alignment vertical="center" wrapText="1"/>
    </xf>
    <xf numFmtId="0" fontId="410" fillId="0" borderId="0" xfId="53010" applyFont="1" applyFill="1" applyBorder="1" applyAlignment="1">
      <alignment vertical="center" wrapText="1"/>
    </xf>
    <xf numFmtId="0" fontId="411" fillId="0" borderId="0" xfId="53010" applyFont="1" applyFill="1" applyBorder="1" applyAlignment="1">
      <alignment vertical="center" wrapText="1"/>
    </xf>
    <xf numFmtId="0" fontId="49" fillId="0" borderId="0" xfId="53010" applyFont="1" applyFill="1" applyBorder="1" applyAlignment="1">
      <alignment horizontal="center" vertical="center"/>
    </xf>
    <xf numFmtId="0" fontId="412" fillId="0" borderId="0" xfId="53010" applyFont="1" applyFill="1" applyBorder="1" applyAlignment="1">
      <alignment vertical="center" wrapText="1"/>
    </xf>
    <xf numFmtId="0" fontId="49" fillId="0" borderId="0" xfId="53010" applyFont="1" applyFill="1" applyBorder="1" applyAlignment="1">
      <alignment vertical="center"/>
    </xf>
    <xf numFmtId="49" fontId="52" fillId="0" borderId="219" xfId="53010" applyNumberFormat="1" applyFont="1" applyFill="1" applyBorder="1" applyAlignment="1">
      <alignment horizontal="center" vertical="center" wrapText="1"/>
    </xf>
    <xf numFmtId="0" fontId="62" fillId="42" borderId="62" xfId="53010" applyFont="1" applyFill="1" applyBorder="1" applyAlignment="1" applyProtection="1">
      <alignment horizontal="center" vertical="center" wrapText="1"/>
    </xf>
    <xf numFmtId="0" fontId="62" fillId="42" borderId="62" xfId="79" applyFont="1" applyFill="1" applyBorder="1" applyAlignment="1" applyProtection="1">
      <alignment horizontal="center" vertical="center" wrapText="1"/>
    </xf>
    <xf numFmtId="49" fontId="85" fillId="0" borderId="0" xfId="53010" applyNumberFormat="1" applyFont="1" applyAlignment="1">
      <alignment horizontal="left"/>
    </xf>
    <xf numFmtId="3" fontId="62" fillId="0" borderId="0" xfId="79" applyNumberFormat="1" applyFont="1" applyFill="1" applyBorder="1" applyAlignment="1" applyProtection="1">
      <alignment horizontal="left" vertical="center" wrapText="1"/>
    </xf>
    <xf numFmtId="3" fontId="62" fillId="0" borderId="0" xfId="79" applyNumberFormat="1" applyFont="1" applyFill="1" applyBorder="1" applyAlignment="1" applyProtection="1">
      <alignment horizontal="right" vertical="center" wrapText="1"/>
    </xf>
    <xf numFmtId="0" fontId="42" fillId="3" borderId="0" xfId="0" applyFont="1" applyFill="1" applyBorder="1" applyAlignment="1">
      <alignment horizontal="left" vertical="center" wrapText="1"/>
    </xf>
    <xf numFmtId="0" fontId="109" fillId="3"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413" fillId="4" borderId="0" xfId="0" applyFont="1" applyFill="1" applyBorder="1" applyAlignment="1">
      <alignment horizontal="left" vertical="center" wrapText="1"/>
    </xf>
    <xf numFmtId="0" fontId="9" fillId="5" borderId="0" xfId="0" applyFont="1" applyFill="1" applyBorder="1" applyAlignment="1">
      <alignment horizontal="left" vertical="center" wrapText="1"/>
    </xf>
    <xf numFmtId="0" fontId="413" fillId="5"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4" fillId="2" borderId="1" xfId="0" applyFont="1" applyFill="1" applyBorder="1" applyAlignment="1">
      <alignment horizontal="left" vertical="center" wrapText="1"/>
    </xf>
    <xf numFmtId="0" fontId="8" fillId="2" borderId="0" xfId="0" applyFont="1" applyFill="1" applyBorder="1" applyAlignment="1">
      <alignment horizontal="left" vertical="center" wrapText="1"/>
    </xf>
    <xf numFmtId="0" fontId="414" fillId="28" borderId="12" xfId="0" applyFont="1" applyFill="1" applyBorder="1" applyAlignment="1">
      <alignment horizontal="left" wrapText="1"/>
    </xf>
    <xf numFmtId="0" fontId="414" fillId="28" borderId="12" xfId="0" applyFont="1" applyFill="1" applyBorder="1" applyAlignment="1">
      <alignment horizontal="left" vertical="center" wrapText="1"/>
    </xf>
    <xf numFmtId="0" fontId="112" fillId="2" borderId="0" xfId="0" applyFont="1" applyFill="1" applyBorder="1" applyAlignment="1">
      <alignment horizontal="center" vertical="center" wrapText="1"/>
    </xf>
    <xf numFmtId="0" fontId="39" fillId="29" borderId="0" xfId="0" applyFont="1" applyFill="1" applyBorder="1" applyAlignment="1">
      <alignment horizontal="center" vertical="center" wrapText="1"/>
    </xf>
    <xf numFmtId="0" fontId="394" fillId="2" borderId="0" xfId="53010" applyFont="1" applyFill="1" applyAlignment="1">
      <alignment horizontal="center"/>
    </xf>
    <xf numFmtId="0" fontId="117" fillId="2" borderId="0" xfId="53010" applyFont="1" applyFill="1" applyAlignment="1">
      <alignment horizontal="center"/>
    </xf>
    <xf numFmtId="0" fontId="117" fillId="2" borderId="0" xfId="53010" applyFont="1" applyFill="1" applyBorder="1" applyAlignment="1">
      <alignment horizontal="center" vertical="top" wrapText="1"/>
    </xf>
    <xf numFmtId="0" fontId="78" fillId="2" borderId="0" xfId="53010" applyFont="1" applyFill="1" applyAlignment="1">
      <alignment horizontal="justify" vertical="center" wrapText="1"/>
    </xf>
    <xf numFmtId="0" fontId="78" fillId="2" borderId="0" xfId="53010" applyFont="1" applyFill="1" applyAlignment="1">
      <alignment horizontal="center"/>
    </xf>
    <xf numFmtId="0" fontId="112" fillId="0" borderId="97" xfId="53010" applyFont="1" applyBorder="1" applyAlignment="1">
      <alignment horizontal="center" vertical="center" wrapText="1"/>
    </xf>
    <xf numFmtId="0" fontId="112" fillId="0" borderId="96" xfId="53010" applyFont="1" applyBorder="1" applyAlignment="1">
      <alignment horizontal="center" vertical="center" wrapText="1"/>
    </xf>
    <xf numFmtId="0" fontId="112" fillId="0" borderId="217" xfId="53010" applyFont="1" applyBorder="1" applyAlignment="1">
      <alignment horizontal="center" vertical="center" wrapText="1"/>
    </xf>
    <xf numFmtId="49" fontId="8" fillId="2" borderId="0" xfId="0" applyNumberFormat="1" applyFont="1" applyFill="1" applyBorder="1" applyAlignment="1">
      <alignment horizontal="center" vertical="center"/>
    </xf>
    <xf numFmtId="0" fontId="112" fillId="2" borderId="0" xfId="0" applyFont="1" applyFill="1" applyBorder="1" applyAlignment="1">
      <alignment vertical="center" wrapText="1"/>
    </xf>
    <xf numFmtId="0" fontId="39" fillId="29" borderId="0" xfId="0" applyFont="1" applyFill="1" applyBorder="1" applyAlignment="1">
      <alignment vertical="center" wrapText="1"/>
    </xf>
    <xf numFmtId="49" fontId="37" fillId="30" borderId="0" xfId="0" applyNumberFormat="1" applyFont="1" applyFill="1" applyBorder="1" applyAlignment="1"/>
    <xf numFmtId="0" fontId="42" fillId="3" borderId="0" xfId="0" applyFont="1" applyFill="1" applyBorder="1" applyAlignment="1">
      <alignment wrapText="1"/>
    </xf>
    <xf numFmtId="49" fontId="7" fillId="2" borderId="0" xfId="0" applyNumberFormat="1" applyFont="1" applyFill="1" applyBorder="1" applyAlignment="1">
      <alignment horizontal="center" vertical="center"/>
    </xf>
    <xf numFmtId="0" fontId="415" fillId="29" borderId="175" xfId="0" applyFont="1" applyFill="1" applyBorder="1" applyAlignment="1">
      <alignment horizontal="center" vertical="center" wrapText="1"/>
    </xf>
    <xf numFmtId="3" fontId="42" fillId="3" borderId="219" xfId="0" applyNumberFormat="1" applyFont="1" applyFill="1" applyBorder="1" applyAlignment="1">
      <alignment horizontal="center" vertical="center"/>
    </xf>
    <xf numFmtId="3" fontId="9" fillId="4" borderId="219" xfId="0" applyNumberFormat="1" applyFont="1" applyFill="1" applyBorder="1" applyAlignment="1">
      <alignment horizontal="center" vertical="center"/>
    </xf>
    <xf numFmtId="3" fontId="9" fillId="5" borderId="219" xfId="0" applyNumberFormat="1" applyFont="1" applyFill="1" applyBorder="1" applyAlignment="1">
      <alignment horizontal="center" vertical="center"/>
    </xf>
    <xf numFmtId="3" fontId="9" fillId="2" borderId="219" xfId="0" applyNumberFormat="1" applyFont="1" applyFill="1" applyBorder="1" applyAlignment="1">
      <alignment horizontal="center" vertical="center"/>
    </xf>
    <xf numFmtId="3" fontId="44" fillId="2" borderId="230" xfId="0" applyNumberFormat="1" applyFont="1" applyFill="1" applyBorder="1" applyAlignment="1">
      <alignment horizontal="center" vertical="center"/>
    </xf>
    <xf numFmtId="3" fontId="8" fillId="2" borderId="219" xfId="0" applyNumberFormat="1" applyFont="1" applyFill="1" applyBorder="1" applyAlignment="1">
      <alignment horizontal="center" vertical="center"/>
    </xf>
    <xf numFmtId="3" fontId="152" fillId="28" borderId="12" xfId="0" applyNumberFormat="1" applyFont="1" applyFill="1" applyBorder="1" applyAlignment="1">
      <alignment horizontal="center" vertical="center"/>
    </xf>
    <xf numFmtId="3" fontId="152" fillId="28" borderId="231" xfId="0" applyNumberFormat="1" applyFont="1" applyFill="1" applyBorder="1" applyAlignment="1">
      <alignment horizontal="center" vertical="center"/>
    </xf>
    <xf numFmtId="3" fontId="36" fillId="28" borderId="12" xfId="0" applyNumberFormat="1" applyFont="1" applyFill="1" applyBorder="1" applyAlignment="1">
      <alignment horizontal="center" vertical="center"/>
    </xf>
    <xf numFmtId="3" fontId="36" fillId="28" borderId="231" xfId="0" applyNumberFormat="1" applyFont="1" applyFill="1" applyBorder="1" applyAlignment="1">
      <alignment horizontal="center" vertical="center"/>
    </xf>
    <xf numFmtId="49" fontId="391" fillId="29" borderId="0" xfId="0" applyNumberFormat="1" applyFont="1" applyFill="1" applyBorder="1" applyAlignment="1">
      <alignment horizontal="center" vertical="center" wrapText="1"/>
    </xf>
    <xf numFmtId="49" fontId="420" fillId="3" borderId="0" xfId="0" applyNumberFormat="1" applyFont="1" applyFill="1" applyAlignment="1">
      <alignment horizontal="center" vertical="center"/>
    </xf>
    <xf numFmtId="0" fontId="420" fillId="3" borderId="0" xfId="0" applyFont="1" applyFill="1" applyAlignment="1">
      <alignment horizontal="left" vertical="center" wrapText="1"/>
    </xf>
    <xf numFmtId="3" fontId="62" fillId="3" borderId="0" xfId="0" applyNumberFormat="1" applyFont="1" applyFill="1" applyBorder="1" applyAlignment="1">
      <alignment horizontal="center" vertical="center"/>
    </xf>
    <xf numFmtId="49" fontId="42" fillId="4" borderId="0" xfId="0" applyNumberFormat="1" applyFont="1" applyFill="1" applyBorder="1" applyAlignment="1">
      <alignment horizontal="center" vertical="center"/>
    </xf>
    <xf numFmtId="49" fontId="42" fillId="4" borderId="0" xfId="0" applyNumberFormat="1" applyFont="1" applyFill="1" applyBorder="1" applyAlignment="1">
      <alignment horizontal="left" vertical="center" wrapText="1"/>
    </xf>
    <xf numFmtId="3" fontId="62" fillId="4" borderId="0" xfId="0" applyNumberFormat="1" applyFont="1" applyFill="1" applyBorder="1" applyAlignment="1">
      <alignment horizontal="center" vertical="center"/>
    </xf>
    <xf numFmtId="49" fontId="36" fillId="28" borderId="12" xfId="0" applyNumberFormat="1" applyFont="1" applyFill="1" applyBorder="1" applyAlignment="1">
      <alignment horizontal="center" vertical="center" wrapText="1"/>
    </xf>
    <xf numFmtId="49" fontId="391" fillId="2" borderId="0" xfId="0" applyNumberFormat="1" applyFont="1" applyFill="1" applyBorder="1" applyAlignment="1">
      <alignment horizontal="center" vertical="center" wrapText="1"/>
    </xf>
    <xf numFmtId="0" fontId="39" fillId="2" borderId="0" xfId="0" applyFont="1" applyFill="1" applyBorder="1" applyAlignment="1">
      <alignment horizontal="center" vertical="center" wrapText="1"/>
    </xf>
    <xf numFmtId="0" fontId="116" fillId="2" borderId="0" xfId="0" applyFont="1" applyFill="1" applyBorder="1" applyAlignment="1">
      <alignment horizontal="center" vertical="center" wrapText="1"/>
    </xf>
    <xf numFmtId="0" fontId="7" fillId="0" borderId="0" xfId="0" applyFont="1" applyFill="1" applyBorder="1"/>
    <xf numFmtId="0" fontId="421" fillId="4" borderId="0" xfId="0" applyFont="1" applyFill="1" applyBorder="1" applyAlignment="1">
      <alignment horizontal="left" wrapText="1"/>
    </xf>
    <xf numFmtId="3" fontId="71" fillId="4" borderId="0" xfId="0" applyNumberFormat="1" applyFont="1" applyFill="1" applyBorder="1" applyAlignment="1">
      <alignment horizontal="left" vertical="center"/>
    </xf>
    <xf numFmtId="49" fontId="36" fillId="2" borderId="0" xfId="0" applyNumberFormat="1" applyFont="1" applyFill="1" applyBorder="1" applyAlignment="1">
      <alignment horizontal="center" vertical="center" wrapText="1"/>
    </xf>
    <xf numFmtId="0" fontId="36" fillId="2" borderId="0" xfId="0" applyFont="1" applyFill="1" applyBorder="1" applyAlignment="1">
      <alignment vertical="center" wrapText="1"/>
    </xf>
    <xf numFmtId="3" fontId="36" fillId="2" borderId="0" xfId="0" applyNumberFormat="1" applyFont="1" applyFill="1" applyBorder="1" applyAlignment="1">
      <alignment horizontal="center" vertical="center"/>
    </xf>
    <xf numFmtId="49" fontId="422" fillId="2" borderId="0" xfId="0" applyNumberFormat="1" applyFont="1" applyFill="1" applyBorder="1" applyAlignment="1">
      <alignment horizontal="center" vertical="center" wrapText="1"/>
    </xf>
    <xf numFmtId="49" fontId="42" fillId="2" borderId="0" xfId="0" applyNumberFormat="1" applyFont="1" applyFill="1" applyBorder="1" applyAlignment="1">
      <alignment horizontal="center" vertical="center"/>
    </xf>
    <xf numFmtId="0" fontId="41" fillId="2" borderId="0" xfId="0" applyFont="1" applyFill="1" applyBorder="1" applyAlignment="1">
      <alignment wrapText="1"/>
    </xf>
    <xf numFmtId="3" fontId="42" fillId="2" borderId="0" xfId="0" applyNumberFormat="1" applyFont="1" applyFill="1" applyBorder="1" applyAlignment="1">
      <alignment horizontal="center" vertical="center"/>
    </xf>
    <xf numFmtId="49" fontId="391" fillId="28" borderId="12" xfId="0" applyNumberFormat="1" applyFont="1" applyFill="1" applyBorder="1" applyAlignment="1">
      <alignment horizontal="center" vertical="center" wrapText="1"/>
    </xf>
    <xf numFmtId="0" fontId="423" fillId="4" borderId="0" xfId="0" applyFont="1" applyFill="1" applyBorder="1" applyAlignment="1">
      <alignment vertical="center" wrapText="1"/>
    </xf>
    <xf numFmtId="3" fontId="42" fillId="4" borderId="0" xfId="0" applyNumberFormat="1" applyFont="1" applyFill="1" applyBorder="1" applyAlignment="1">
      <alignment horizontal="center" vertical="center"/>
    </xf>
    <xf numFmtId="0" fontId="423" fillId="2" borderId="0" xfId="0" applyFont="1" applyFill="1" applyBorder="1" applyAlignment="1">
      <alignment vertical="center" wrapText="1"/>
    </xf>
    <xf numFmtId="0" fontId="424" fillId="0" borderId="0" xfId="53010" applyFont="1" applyAlignment="1">
      <alignment vertical="center" wrapText="1"/>
    </xf>
    <xf numFmtId="3" fontId="419" fillId="32" borderId="0" xfId="105" applyNumberFormat="1" applyFont="1" applyFill="1" applyBorder="1" applyAlignment="1">
      <alignment horizontal="center"/>
    </xf>
    <xf numFmtId="3" fontId="419" fillId="32" borderId="0" xfId="105" applyNumberFormat="1" applyFont="1" applyFill="1" applyBorder="1" applyAlignment="1">
      <alignment horizontal="right"/>
    </xf>
    <xf numFmtId="3" fontId="434" fillId="32" borderId="0" xfId="105" applyNumberFormat="1" applyFont="1" applyFill="1" applyBorder="1" applyAlignment="1">
      <alignment horizontal="left" wrapText="1"/>
    </xf>
    <xf numFmtId="0" fontId="432" fillId="39" borderId="227" xfId="53010" applyFont="1" applyFill="1" applyBorder="1" applyAlignment="1">
      <alignment horizontal="center"/>
    </xf>
    <xf numFmtId="0" fontId="435" fillId="41" borderId="227" xfId="53010" applyFont="1" applyFill="1" applyBorder="1" applyAlignment="1">
      <alignment vertical="center" wrapText="1"/>
    </xf>
    <xf numFmtId="0" fontId="436" fillId="41" borderId="227" xfId="53010" applyFont="1" applyFill="1" applyBorder="1" applyAlignment="1">
      <alignment vertical="center"/>
    </xf>
    <xf numFmtId="0" fontId="437" fillId="0" borderId="227" xfId="53010" applyFont="1" applyBorder="1"/>
    <xf numFmtId="0" fontId="438" fillId="0" borderId="17" xfId="53010" applyFont="1" applyBorder="1" applyAlignment="1">
      <alignment vertical="center"/>
    </xf>
    <xf numFmtId="0" fontId="433" fillId="41" borderId="229" xfId="53010" applyFont="1" applyFill="1" applyBorder="1" applyAlignment="1">
      <alignment vertical="center"/>
    </xf>
    <xf numFmtId="0" fontId="439" fillId="41" borderId="229" xfId="53010" applyFont="1" applyFill="1" applyBorder="1" applyAlignment="1">
      <alignment vertical="center"/>
    </xf>
    <xf numFmtId="0" fontId="432" fillId="41" borderId="219" xfId="53010" applyFont="1" applyFill="1" applyBorder="1" applyAlignment="1">
      <alignment vertical="center"/>
    </xf>
    <xf numFmtId="0" fontId="437" fillId="41" borderId="219" xfId="53010" applyFont="1" applyFill="1" applyBorder="1" applyAlignment="1">
      <alignment vertical="center"/>
    </xf>
    <xf numFmtId="0" fontId="440" fillId="31" borderId="227" xfId="53010" applyFont="1" applyFill="1" applyBorder="1" applyAlignment="1">
      <alignment vertical="center"/>
    </xf>
    <xf numFmtId="0" fontId="439" fillId="31" borderId="227" xfId="53010" applyFont="1" applyFill="1" applyBorder="1" applyAlignment="1">
      <alignment vertical="center"/>
    </xf>
    <xf numFmtId="0" fontId="441" fillId="105" borderId="137" xfId="0" applyFont="1" applyFill="1" applyBorder="1" applyAlignment="1">
      <alignment horizontal="left" vertical="center" wrapText="1"/>
    </xf>
    <xf numFmtId="0" fontId="439" fillId="105" borderId="219" xfId="53010" applyFont="1" applyFill="1" applyBorder="1"/>
    <xf numFmtId="0" fontId="439" fillId="105" borderId="229" xfId="53010" applyFont="1" applyFill="1" applyBorder="1"/>
    <xf numFmtId="0" fontId="441" fillId="5" borderId="137" xfId="0" applyFont="1" applyFill="1" applyBorder="1" applyAlignment="1">
      <alignment horizontal="left" vertical="center" wrapText="1"/>
    </xf>
    <xf numFmtId="0" fontId="439" fillId="39" borderId="219" xfId="53010" applyFont="1" applyFill="1" applyBorder="1"/>
    <xf numFmtId="0" fontId="439" fillId="39" borderId="137" xfId="53010" applyFont="1" applyFill="1" applyBorder="1"/>
    <xf numFmtId="0" fontId="441" fillId="5" borderId="217" xfId="0" applyFont="1" applyFill="1" applyBorder="1" applyAlignment="1">
      <alignment horizontal="left" vertical="center" wrapText="1"/>
    </xf>
    <xf numFmtId="0" fontId="439" fillId="39" borderId="169" xfId="53010" applyFont="1" applyFill="1" applyBorder="1"/>
    <xf numFmtId="0" fontId="439" fillId="39" borderId="217" xfId="53010" applyFont="1" applyFill="1" applyBorder="1"/>
    <xf numFmtId="0" fontId="439" fillId="31" borderId="227" xfId="53010" applyFont="1" applyFill="1" applyBorder="1"/>
    <xf numFmtId="0" fontId="435" fillId="106" borderId="227" xfId="0" applyFont="1" applyFill="1" applyBorder="1" applyAlignment="1">
      <alignment horizontal="left" vertical="center" wrapText="1"/>
    </xf>
    <xf numFmtId="0" fontId="439" fillId="106" borderId="227" xfId="53010" applyFont="1" applyFill="1" applyBorder="1"/>
    <xf numFmtId="0" fontId="62" fillId="105" borderId="17" xfId="53010" applyFont="1" applyFill="1" applyBorder="1"/>
    <xf numFmtId="0" fontId="62" fillId="39" borderId="17" xfId="53010" applyFont="1" applyFill="1" applyBorder="1"/>
    <xf numFmtId="0" fontId="442" fillId="3" borderId="137" xfId="0" applyFont="1" applyFill="1" applyBorder="1" applyAlignment="1">
      <alignment horizontal="left" vertical="center" wrapText="1"/>
    </xf>
    <xf numFmtId="0" fontId="62" fillId="3" borderId="17" xfId="53010" applyFont="1" applyFill="1" applyBorder="1"/>
    <xf numFmtId="0" fontId="442" fillId="105" borderId="137" xfId="0" applyFont="1" applyFill="1" applyBorder="1" applyAlignment="1">
      <alignment horizontal="left" vertical="center" wrapText="1"/>
    </xf>
    <xf numFmtId="0" fontId="441" fillId="3" borderId="137" xfId="0" applyFont="1" applyFill="1" applyBorder="1" applyAlignment="1">
      <alignment horizontal="left" vertical="center" wrapText="1"/>
    </xf>
    <xf numFmtId="0" fontId="62" fillId="3" borderId="17" xfId="53010" applyFont="1" applyFill="1" applyBorder="1" applyAlignment="1">
      <alignment vertical="center"/>
    </xf>
    <xf numFmtId="0" fontId="62" fillId="39" borderId="170" xfId="53010" applyFont="1" applyFill="1" applyBorder="1"/>
    <xf numFmtId="0" fontId="62" fillId="105" borderId="17" xfId="53010" applyFont="1" applyFill="1" applyBorder="1" applyAlignment="1">
      <alignment vertical="center"/>
    </xf>
    <xf numFmtId="0" fontId="62" fillId="39" borderId="17" xfId="53010" applyFont="1" applyFill="1" applyBorder="1" applyAlignment="1">
      <alignment vertical="center"/>
    </xf>
    <xf numFmtId="0" fontId="441" fillId="106" borderId="227" xfId="0" applyFont="1" applyFill="1" applyBorder="1" applyAlignment="1">
      <alignment horizontal="left" vertical="center" wrapText="1"/>
    </xf>
    <xf numFmtId="0" fontId="439" fillId="106" borderId="227" xfId="53010" applyFont="1" applyFill="1" applyBorder="1" applyAlignment="1">
      <alignment vertical="center"/>
    </xf>
    <xf numFmtId="0" fontId="34" fillId="39" borderId="17" xfId="53010" applyFont="1" applyFill="1" applyBorder="1"/>
    <xf numFmtId="0" fontId="34" fillId="39" borderId="170" xfId="53010" applyFont="1" applyFill="1" applyBorder="1"/>
    <xf numFmtId="0" fontId="441" fillId="106" borderId="227" xfId="0" applyFont="1" applyFill="1" applyBorder="1" applyAlignment="1">
      <alignment horizontal="justify" vertical="center"/>
    </xf>
    <xf numFmtId="0" fontId="443" fillId="105" borderId="137" xfId="0" applyFont="1" applyFill="1" applyBorder="1" applyAlignment="1">
      <alignment vertical="center" wrapText="1"/>
    </xf>
    <xf numFmtId="0" fontId="437" fillId="105" borderId="17" xfId="53010" applyFont="1" applyFill="1" applyBorder="1"/>
    <xf numFmtId="0" fontId="444" fillId="0" borderId="137" xfId="0" applyFont="1" applyBorder="1" applyAlignment="1">
      <alignment vertical="center" wrapText="1"/>
    </xf>
    <xf numFmtId="0" fontId="437" fillId="39" borderId="17" xfId="53010" applyFont="1" applyFill="1" applyBorder="1"/>
    <xf numFmtId="0" fontId="437" fillId="39" borderId="17" xfId="53010" applyFont="1" applyFill="1" applyBorder="1" applyAlignment="1">
      <alignment vertical="center"/>
    </xf>
    <xf numFmtId="0" fontId="444" fillId="0" borderId="217" xfId="0" applyFont="1" applyBorder="1" applyAlignment="1">
      <alignment vertical="center" wrapText="1"/>
    </xf>
    <xf numFmtId="0" fontId="437" fillId="39" borderId="170" xfId="53010" applyFont="1" applyFill="1" applyBorder="1"/>
    <xf numFmtId="0" fontId="440" fillId="31" borderId="227" xfId="53010" applyFont="1" applyFill="1" applyBorder="1" applyAlignment="1">
      <alignment vertical="center" wrapText="1"/>
    </xf>
    <xf numFmtId="0" fontId="437" fillId="0" borderId="0" xfId="53010" applyFont="1" applyAlignment="1">
      <alignment vertical="center"/>
    </xf>
    <xf numFmtId="0" fontId="437" fillId="0" borderId="0" xfId="53010" applyFont="1"/>
    <xf numFmtId="0" fontId="446" fillId="40" borderId="232" xfId="53010" applyFont="1" applyFill="1" applyBorder="1" applyAlignment="1">
      <alignment vertical="center"/>
    </xf>
    <xf numFmtId="0" fontId="446" fillId="40" borderId="227" xfId="53010" applyFont="1" applyFill="1" applyBorder="1"/>
    <xf numFmtId="0" fontId="1" fillId="2" borderId="31" xfId="53010" applyFont="1" applyFill="1" applyBorder="1" applyAlignment="1">
      <alignment vertical="top" wrapText="1"/>
    </xf>
    <xf numFmtId="3" fontId="1" fillId="2" borderId="26" xfId="53010" applyNumberFormat="1" applyFont="1" applyFill="1" applyBorder="1" applyAlignment="1">
      <alignment horizontal="center" vertical="top" wrapText="1"/>
    </xf>
    <xf numFmtId="3" fontId="1" fillId="2" borderId="27" xfId="53010" applyNumberFormat="1" applyFont="1" applyFill="1" applyBorder="1" applyAlignment="1">
      <alignment horizontal="center" vertical="top" wrapText="1"/>
    </xf>
    <xf numFmtId="3" fontId="1" fillId="2" borderId="32" xfId="53010" applyNumberFormat="1" applyFont="1" applyFill="1" applyBorder="1" applyAlignment="1">
      <alignment horizontal="center" vertical="top" wrapText="1"/>
    </xf>
    <xf numFmtId="3" fontId="1" fillId="2" borderId="125" xfId="53010" applyNumberFormat="1" applyFont="1" applyFill="1" applyBorder="1" applyAlignment="1">
      <alignment horizontal="center" vertical="top" wrapText="1"/>
    </xf>
    <xf numFmtId="0" fontId="47" fillId="2" borderId="148" xfId="53010" applyFont="1" applyFill="1" applyBorder="1"/>
    <xf numFmtId="0" fontId="47" fillId="2" borderId="202" xfId="53010" applyFont="1" applyFill="1" applyBorder="1"/>
    <xf numFmtId="0" fontId="47" fillId="2" borderId="219" xfId="53010" applyFont="1" applyFill="1" applyBorder="1"/>
    <xf numFmtId="0" fontId="47" fillId="2" borderId="17" xfId="53010" applyFont="1" applyFill="1" applyBorder="1"/>
    <xf numFmtId="0" fontId="394" fillId="2" borderId="0" xfId="53010" applyFont="1" applyFill="1" applyBorder="1" applyAlignment="1"/>
    <xf numFmtId="0" fontId="394" fillId="2" borderId="17" xfId="53010" applyFont="1" applyFill="1" applyBorder="1" applyAlignment="1">
      <alignment horizontal="center"/>
    </xf>
    <xf numFmtId="0" fontId="394" fillId="2" borderId="219" xfId="53010" applyFont="1" applyFill="1" applyBorder="1" applyAlignment="1">
      <alignment horizontal="center"/>
    </xf>
    <xf numFmtId="0" fontId="117" fillId="33" borderId="227" xfId="53010" applyFont="1" applyFill="1" applyBorder="1" applyAlignment="1">
      <alignment horizontal="center" vertical="top" wrapText="1"/>
    </xf>
    <xf numFmtId="0" fontId="117" fillId="107" borderId="227" xfId="53010" applyFont="1" applyFill="1" applyBorder="1" applyAlignment="1">
      <alignment horizontal="left" vertical="top" wrapText="1"/>
    </xf>
    <xf numFmtId="3" fontId="117" fillId="107" borderId="227" xfId="53010" applyNumberFormat="1" applyFont="1" applyFill="1" applyBorder="1" applyAlignment="1">
      <alignment horizontal="center" vertical="top" wrapText="1"/>
    </xf>
    <xf numFmtId="0" fontId="117" fillId="2" borderId="232" xfId="53010" applyFont="1" applyFill="1" applyBorder="1" applyAlignment="1">
      <alignment horizontal="center" vertical="top" wrapText="1"/>
    </xf>
    <xf numFmtId="3" fontId="117" fillId="2" borderId="233" xfId="53010" applyNumberFormat="1" applyFont="1" applyFill="1" applyBorder="1" applyAlignment="1">
      <alignment horizontal="center" vertical="top" wrapText="1"/>
    </xf>
    <xf numFmtId="3" fontId="117" fillId="2" borderId="228" xfId="53010" applyNumberFormat="1" applyFont="1" applyFill="1" applyBorder="1" applyAlignment="1">
      <alignment horizontal="center" vertical="top" wrapText="1"/>
    </xf>
    <xf numFmtId="0" fontId="117" fillId="108" borderId="227" xfId="53010" applyFont="1" applyFill="1" applyBorder="1" applyAlignment="1">
      <alignment vertical="top" wrapText="1"/>
    </xf>
    <xf numFmtId="3" fontId="117" fillId="108" borderId="227" xfId="53010" applyNumberFormat="1" applyFont="1" applyFill="1" applyBorder="1" applyAlignment="1">
      <alignment horizontal="center" vertical="top" wrapText="1"/>
    </xf>
    <xf numFmtId="0" fontId="406" fillId="108" borderId="227" xfId="53010" applyFont="1" applyFill="1" applyBorder="1" applyAlignment="1">
      <alignment vertical="top" wrapText="1"/>
    </xf>
    <xf numFmtId="3" fontId="406" fillId="108" borderId="227" xfId="53010" applyNumberFormat="1" applyFont="1" applyFill="1" applyBorder="1" applyAlignment="1">
      <alignment horizontal="center" vertical="top" wrapText="1"/>
    </xf>
    <xf numFmtId="0" fontId="117" fillId="108" borderId="232" xfId="53010" applyFont="1" applyFill="1" applyBorder="1" applyAlignment="1">
      <alignment horizontal="center" vertical="top" wrapText="1"/>
    </xf>
    <xf numFmtId="3" fontId="117" fillId="108" borderId="233" xfId="53010" applyNumberFormat="1" applyFont="1" applyFill="1" applyBorder="1" applyAlignment="1">
      <alignment horizontal="center" vertical="top" wrapText="1"/>
    </xf>
    <xf numFmtId="3" fontId="117" fillId="108" borderId="228" xfId="53010" applyNumberFormat="1" applyFont="1" applyFill="1" applyBorder="1" applyAlignment="1">
      <alignment horizontal="center" vertical="top" wrapText="1"/>
    </xf>
    <xf numFmtId="0" fontId="406" fillId="108" borderId="229" xfId="53010" applyFont="1" applyFill="1" applyBorder="1" applyAlignment="1">
      <alignment vertical="top" wrapText="1"/>
    </xf>
    <xf numFmtId="3" fontId="406" fillId="108" borderId="229" xfId="53010" applyNumberFormat="1" applyFont="1" applyFill="1" applyBorder="1" applyAlignment="1">
      <alignment horizontal="center" vertical="top" wrapText="1"/>
    </xf>
    <xf numFmtId="0" fontId="117" fillId="108" borderId="217" xfId="53010" applyFont="1" applyFill="1" applyBorder="1" applyAlignment="1">
      <alignment vertical="top" wrapText="1"/>
    </xf>
    <xf numFmtId="3" fontId="117" fillId="108" borderId="217" xfId="53010" applyNumberFormat="1" applyFont="1" applyFill="1" applyBorder="1" applyAlignment="1">
      <alignment horizontal="center" vertical="top" wrapText="1"/>
    </xf>
    <xf numFmtId="0" fontId="394" fillId="2" borderId="219" xfId="53010" applyFont="1" applyFill="1" applyBorder="1"/>
    <xf numFmtId="0" fontId="117" fillId="38" borderId="227" xfId="53010" applyFont="1" applyFill="1" applyBorder="1" applyAlignment="1">
      <alignment vertical="top" wrapText="1"/>
    </xf>
    <xf numFmtId="3" fontId="117" fillId="38" borderId="227" xfId="53010" applyNumberFormat="1" applyFont="1" applyFill="1" applyBorder="1" applyAlignment="1">
      <alignment horizontal="center" vertical="top" wrapText="1"/>
    </xf>
    <xf numFmtId="0" fontId="406" fillId="38" borderId="227" xfId="53010" applyFont="1" applyFill="1" applyBorder="1" applyAlignment="1">
      <alignment vertical="top" wrapText="1"/>
    </xf>
    <xf numFmtId="3" fontId="406" fillId="38" borderId="227" xfId="53010" applyNumberFormat="1" applyFont="1" applyFill="1" applyBorder="1" applyAlignment="1">
      <alignment horizontal="center" vertical="top" wrapText="1"/>
    </xf>
    <xf numFmtId="0" fontId="78" fillId="2" borderId="0" xfId="53010" applyFont="1" applyFill="1" applyBorder="1" applyAlignment="1">
      <alignment horizontal="justify" vertical="center" wrapText="1"/>
    </xf>
    <xf numFmtId="0" fontId="78" fillId="2" borderId="17" xfId="53010" applyFont="1" applyFill="1" applyBorder="1" applyAlignment="1">
      <alignment horizontal="justify" vertical="center" wrapText="1"/>
    </xf>
    <xf numFmtId="0" fontId="117" fillId="38" borderId="232" xfId="53010" applyFont="1" applyFill="1" applyBorder="1" applyAlignment="1">
      <alignment horizontal="center" vertical="top" wrapText="1"/>
    </xf>
    <xf numFmtId="3" fontId="117" fillId="38" borderId="233" xfId="53010" applyNumberFormat="1" applyFont="1" applyFill="1" applyBorder="1" applyAlignment="1">
      <alignment horizontal="center" vertical="top" wrapText="1"/>
    </xf>
    <xf numFmtId="3" fontId="117" fillId="38" borderId="228" xfId="53010" applyNumberFormat="1" applyFont="1" applyFill="1" applyBorder="1" applyAlignment="1">
      <alignment horizontal="center" vertical="top" wrapText="1"/>
    </xf>
    <xf numFmtId="0" fontId="78" fillId="2" borderId="0" xfId="53010" applyFont="1" applyFill="1" applyBorder="1" applyAlignment="1">
      <alignment horizontal="center"/>
    </xf>
    <xf numFmtId="0" fontId="78" fillId="2" borderId="17" xfId="53010" applyFont="1" applyFill="1" applyBorder="1" applyAlignment="1">
      <alignment horizontal="center"/>
    </xf>
    <xf numFmtId="0" fontId="117" fillId="2" borderId="0" xfId="53010" applyFont="1" applyFill="1" applyBorder="1" applyAlignment="1">
      <alignment horizontal="center"/>
    </xf>
    <xf numFmtId="0" fontId="117" fillId="2" borderId="17" xfId="53010" applyFont="1" applyFill="1" applyBorder="1" applyAlignment="1">
      <alignment horizontal="center"/>
    </xf>
    <xf numFmtId="0" fontId="406" fillId="38" borderId="229" xfId="53010" applyFont="1" applyFill="1" applyBorder="1" applyAlignment="1">
      <alignment vertical="top" wrapText="1"/>
    </xf>
    <xf numFmtId="3" fontId="406" fillId="38" borderId="229" xfId="53010" applyNumberFormat="1" applyFont="1" applyFill="1" applyBorder="1" applyAlignment="1">
      <alignment horizontal="center" vertical="top" wrapText="1"/>
    </xf>
    <xf numFmtId="0" fontId="117" fillId="38" borderId="217" xfId="53010" applyFont="1" applyFill="1" applyBorder="1" applyAlignment="1">
      <alignment vertical="top" wrapText="1"/>
    </xf>
    <xf numFmtId="3" fontId="117" fillId="38" borderId="217" xfId="53010" applyNumberFormat="1" applyFont="1" applyFill="1" applyBorder="1" applyAlignment="1">
      <alignment horizontal="center" vertical="top" wrapText="1"/>
    </xf>
    <xf numFmtId="0" fontId="125" fillId="2" borderId="219" xfId="53010" applyFont="1" applyFill="1" applyBorder="1"/>
    <xf numFmtId="0" fontId="392" fillId="2" borderId="219" xfId="53010" applyFont="1" applyFill="1" applyBorder="1" applyAlignment="1">
      <alignment horizontal="right"/>
    </xf>
    <xf numFmtId="0" fontId="392" fillId="2" borderId="169" xfId="53010" applyFont="1" applyFill="1" applyBorder="1" applyAlignment="1">
      <alignment horizontal="right"/>
    </xf>
    <xf numFmtId="0" fontId="47" fillId="2" borderId="223" xfId="53010" applyFont="1" applyFill="1" applyBorder="1"/>
    <xf numFmtId="0" fontId="47" fillId="2" borderId="170" xfId="53010" applyFont="1" applyFill="1" applyBorder="1"/>
    <xf numFmtId="0" fontId="452" fillId="2" borderId="0" xfId="53010" applyFont="1" applyFill="1" applyAlignment="1">
      <alignment horizontal="center"/>
    </xf>
    <xf numFmtId="0" fontId="452" fillId="2" borderId="114" xfId="53010" applyFont="1" applyFill="1" applyBorder="1" applyAlignment="1">
      <alignment horizontal="center"/>
    </xf>
    <xf numFmtId="0" fontId="453" fillId="33" borderId="131" xfId="53010" applyFont="1" applyFill="1" applyBorder="1" applyAlignment="1">
      <alignment horizontal="center" vertical="center" wrapText="1"/>
    </xf>
    <xf numFmtId="0" fontId="453" fillId="33" borderId="49" xfId="53010" applyFont="1" applyFill="1" applyBorder="1" applyAlignment="1">
      <alignment horizontal="center" vertical="center" wrapText="1"/>
    </xf>
    <xf numFmtId="0" fontId="453" fillId="33" borderId="191" xfId="53010" applyFont="1" applyFill="1" applyBorder="1" applyAlignment="1">
      <alignment horizontal="center" vertical="center" wrapText="1"/>
    </xf>
    <xf numFmtId="0" fontId="453" fillId="33" borderId="234" xfId="53010" applyFont="1" applyFill="1" applyBorder="1" applyAlignment="1">
      <alignment horizontal="center" vertical="center" wrapText="1"/>
    </xf>
    <xf numFmtId="0" fontId="456" fillId="2" borderId="235" xfId="53010" applyFont="1" applyFill="1" applyBorder="1" applyAlignment="1">
      <alignment vertical="top" wrapText="1"/>
    </xf>
    <xf numFmtId="3" fontId="456" fillId="2" borderId="200" xfId="53010" applyNumberFormat="1" applyFont="1" applyFill="1" applyBorder="1" applyAlignment="1">
      <alignment horizontal="center" vertical="top" wrapText="1"/>
    </xf>
    <xf numFmtId="4" fontId="456" fillId="2" borderId="48" xfId="53010" applyNumberFormat="1" applyFont="1" applyFill="1" applyBorder="1" applyAlignment="1">
      <alignment horizontal="right" vertical="top" wrapText="1"/>
    </xf>
    <xf numFmtId="0" fontId="456" fillId="2" borderId="172" xfId="53010" applyFont="1" applyFill="1" applyBorder="1" applyAlignment="1">
      <alignment vertical="top" wrapText="1"/>
    </xf>
    <xf numFmtId="3" fontId="456" fillId="2" borderId="127" xfId="53010" applyNumberFormat="1" applyFont="1" applyFill="1" applyBorder="1" applyAlignment="1">
      <alignment horizontal="center" vertical="top" wrapText="1"/>
    </xf>
    <xf numFmtId="4" fontId="456" fillId="2" borderId="236" xfId="53010" applyNumberFormat="1" applyFont="1" applyFill="1" applyBorder="1" applyAlignment="1">
      <alignment horizontal="right" vertical="top" wrapText="1"/>
    </xf>
    <xf numFmtId="0" fontId="457" fillId="2" borderId="237" xfId="53010" applyFont="1" applyFill="1" applyBorder="1" applyAlignment="1">
      <alignment horizontal="center" vertical="top" wrapText="1"/>
    </xf>
    <xf numFmtId="3" fontId="457" fillId="2" borderId="238" xfId="53010" applyNumberFormat="1" applyFont="1" applyFill="1" applyBorder="1" applyAlignment="1">
      <alignment horizontal="center" vertical="top" wrapText="1"/>
    </xf>
    <xf numFmtId="4" fontId="457" fillId="2" borderId="239" xfId="53010" applyNumberFormat="1" applyFont="1" applyFill="1" applyBorder="1" applyAlignment="1">
      <alignment horizontal="right" vertical="top" wrapText="1"/>
    </xf>
    <xf numFmtId="0" fontId="453" fillId="2" borderId="131" xfId="53010" applyFont="1" applyFill="1" applyBorder="1" applyAlignment="1">
      <alignment vertical="top" wrapText="1"/>
    </xf>
    <xf numFmtId="3" fontId="453" fillId="2" borderId="49" xfId="53010" applyNumberFormat="1" applyFont="1" applyFill="1" applyBorder="1" applyAlignment="1">
      <alignment horizontal="center" vertical="top" wrapText="1"/>
    </xf>
    <xf numFmtId="3" fontId="453" fillId="2" borderId="49" xfId="53010" applyNumberFormat="1" applyFont="1" applyFill="1" applyBorder="1" applyAlignment="1">
      <alignment horizontal="right" vertical="top" wrapText="1"/>
    </xf>
    <xf numFmtId="4" fontId="453" fillId="2" borderId="51" xfId="53010" applyNumberFormat="1" applyFont="1" applyFill="1" applyBorder="1" applyAlignment="1">
      <alignment horizontal="right" vertical="top" wrapText="1"/>
    </xf>
    <xf numFmtId="4" fontId="453" fillId="2" borderId="53" xfId="53010" applyNumberFormat="1" applyFont="1" applyFill="1" applyBorder="1" applyAlignment="1">
      <alignment horizontal="right" vertical="top" wrapText="1"/>
    </xf>
    <xf numFmtId="0" fontId="83" fillId="2" borderId="0" xfId="53010" applyFont="1" applyFill="1"/>
    <xf numFmtId="0" fontId="459" fillId="0" borderId="0" xfId="0" applyFont="1" applyAlignment="1">
      <alignment horizontal="justify"/>
    </xf>
    <xf numFmtId="0" fontId="459" fillId="0" borderId="0" xfId="0" applyFont="1"/>
    <xf numFmtId="0" fontId="47" fillId="2" borderId="113" xfId="53010" applyFont="1" applyFill="1" applyBorder="1"/>
    <xf numFmtId="0" fontId="47" fillId="2" borderId="123" xfId="53010" applyFont="1" applyFill="1" applyBorder="1"/>
    <xf numFmtId="0" fontId="34" fillId="2" borderId="124" xfId="53010" applyFill="1" applyBorder="1"/>
    <xf numFmtId="0" fontId="34" fillId="2" borderId="125" xfId="53010" applyFill="1" applyBorder="1"/>
    <xf numFmtId="0" fontId="47" fillId="2" borderId="114" xfId="53010" applyFont="1" applyFill="1" applyBorder="1"/>
    <xf numFmtId="0" fontId="394" fillId="2" borderId="114" xfId="53010" applyFont="1" applyFill="1" applyBorder="1" applyAlignment="1">
      <alignment horizontal="center"/>
    </xf>
    <xf numFmtId="0" fontId="394" fillId="2" borderId="0" xfId="53010" applyFont="1" applyFill="1" applyBorder="1" applyAlignment="1">
      <alignment horizontal="center"/>
    </xf>
    <xf numFmtId="0" fontId="47" fillId="2" borderId="240" xfId="53010" applyFont="1" applyFill="1" applyBorder="1"/>
    <xf numFmtId="0" fontId="117" fillId="2" borderId="49" xfId="53010" applyFont="1" applyFill="1" applyBorder="1" applyAlignment="1">
      <alignment horizontal="center"/>
    </xf>
    <xf numFmtId="0" fontId="62" fillId="2" borderId="0" xfId="53010" applyFont="1" applyFill="1"/>
    <xf numFmtId="0" fontId="453" fillId="33" borderId="186" xfId="53010" applyFont="1" applyFill="1" applyBorder="1" applyAlignment="1">
      <alignment horizontal="center" vertical="center" wrapText="1"/>
    </xf>
    <xf numFmtId="0" fontId="394" fillId="2" borderId="114" xfId="53010" applyFont="1" applyFill="1" applyBorder="1"/>
    <xf numFmtId="0" fontId="125" fillId="2" borderId="114" xfId="53010" applyFont="1" applyFill="1" applyBorder="1"/>
    <xf numFmtId="0" fontId="83" fillId="2" borderId="114" xfId="53010" applyFont="1" applyFill="1" applyBorder="1"/>
    <xf numFmtId="0" fontId="392" fillId="2" borderId="186" xfId="53010" applyFont="1" applyFill="1" applyBorder="1"/>
    <xf numFmtId="0" fontId="34" fillId="2" borderId="187" xfId="53010" applyFill="1" applyBorder="1"/>
    <xf numFmtId="0" fontId="34" fillId="0" borderId="223" xfId="53010" applyFont="1" applyFill="1" applyBorder="1"/>
    <xf numFmtId="0" fontId="34" fillId="0" borderId="219" xfId="53010" applyFont="1" applyFill="1" applyBorder="1"/>
    <xf numFmtId="0" fontId="34" fillId="0" borderId="219" xfId="53010" applyFont="1" applyBorder="1"/>
    <xf numFmtId="0" fontId="34" fillId="0" borderId="223" xfId="53010" applyFont="1" applyBorder="1"/>
    <xf numFmtId="4" fontId="100" fillId="0" borderId="223" xfId="79" applyNumberFormat="1" applyFont="1" applyFill="1" applyBorder="1" applyAlignment="1" applyProtection="1">
      <alignment vertical="center"/>
    </xf>
    <xf numFmtId="3" fontId="100" fillId="0" borderId="223" xfId="79" applyNumberFormat="1" applyFont="1" applyFill="1" applyBorder="1" applyAlignment="1" applyProtection="1">
      <alignment horizontal="center" vertical="center"/>
    </xf>
    <xf numFmtId="0" fontId="34" fillId="0" borderId="241" xfId="53010" applyFill="1" applyBorder="1"/>
    <xf numFmtId="0" fontId="34" fillId="0" borderId="227" xfId="53010" applyFont="1" applyBorder="1" applyAlignment="1">
      <alignment horizontal="center"/>
    </xf>
    <xf numFmtId="0" fontId="34" fillId="0" borderId="227" xfId="53010" applyBorder="1" applyAlignment="1">
      <alignment horizontal="center"/>
    </xf>
    <xf numFmtId="0" fontId="34" fillId="0" borderId="243" xfId="53010" applyBorder="1" applyAlignment="1">
      <alignment horizontal="center"/>
    </xf>
    <xf numFmtId="0" fontId="34" fillId="0" borderId="227" xfId="53010" applyBorder="1"/>
    <xf numFmtId="0" fontId="34" fillId="0" borderId="243" xfId="53010" applyBorder="1"/>
    <xf numFmtId="0" fontId="34" fillId="0" borderId="244" xfId="53010" applyBorder="1"/>
    <xf numFmtId="0" fontId="34" fillId="0" borderId="245" xfId="53010" applyBorder="1"/>
    <xf numFmtId="0" fontId="112" fillId="0" borderId="246" xfId="53010" applyFont="1" applyBorder="1" applyAlignment="1">
      <alignment horizontal="center" wrapText="1"/>
    </xf>
    <xf numFmtId="0" fontId="112" fillId="0" borderId="247" xfId="53010" applyFont="1" applyBorder="1" applyAlignment="1">
      <alignment horizontal="center" wrapText="1"/>
    </xf>
    <xf numFmtId="0" fontId="34" fillId="0" borderId="232" xfId="53010" applyBorder="1" applyAlignment="1">
      <alignment horizontal="center"/>
    </xf>
    <xf numFmtId="0" fontId="34" fillId="0" borderId="232" xfId="53010" applyBorder="1"/>
    <xf numFmtId="0" fontId="115" fillId="0" borderId="244" xfId="53010" applyFont="1" applyBorder="1"/>
    <xf numFmtId="0" fontId="115" fillId="0" borderId="244" xfId="53010" applyFont="1" applyBorder="1" applyAlignment="1">
      <alignment horizontal="center"/>
    </xf>
    <xf numFmtId="173" fontId="86" fillId="43" borderId="250" xfId="53010" applyNumberFormat="1" applyFont="1" applyFill="1" applyBorder="1" applyAlignment="1">
      <alignment horizontal="center" vertical="top" wrapText="1"/>
    </xf>
    <xf numFmtId="0" fontId="86" fillId="43" borderId="251" xfId="53010" applyFont="1" applyFill="1" applyBorder="1" applyAlignment="1">
      <alignment horizontal="left" vertical="center" wrapText="1" indent="1"/>
    </xf>
    <xf numFmtId="3" fontId="87" fillId="43" borderId="251" xfId="53010" applyNumberFormat="1" applyFont="1" applyFill="1" applyBorder="1" applyAlignment="1">
      <alignment horizontal="right" vertical="top" wrapText="1"/>
    </xf>
    <xf numFmtId="3" fontId="87" fillId="43" borderId="252" xfId="53010" applyNumberFormat="1" applyFont="1" applyFill="1" applyBorder="1" applyAlignment="1">
      <alignment horizontal="right" vertical="top" wrapText="1"/>
    </xf>
    <xf numFmtId="173" fontId="88" fillId="0" borderId="250" xfId="53010" applyNumberFormat="1" applyFont="1" applyBorder="1" applyAlignment="1">
      <alignment horizontal="center" vertical="top" wrapText="1"/>
    </xf>
    <xf numFmtId="0" fontId="88" fillId="0" borderId="251" xfId="53010" applyFont="1" applyBorder="1" applyAlignment="1">
      <alignment horizontal="left" vertical="center" wrapText="1" indent="1"/>
    </xf>
    <xf numFmtId="3" fontId="89" fillId="0" borderId="251" xfId="53010" applyNumberFormat="1" applyFont="1" applyBorder="1" applyAlignment="1">
      <alignment horizontal="right"/>
    </xf>
    <xf numFmtId="3" fontId="89" fillId="0" borderId="252" xfId="53010" applyNumberFormat="1" applyFont="1" applyBorder="1" applyAlignment="1">
      <alignment horizontal="right"/>
    </xf>
    <xf numFmtId="173" fontId="88" fillId="2" borderId="250" xfId="53010" applyNumberFormat="1" applyFont="1" applyFill="1" applyBorder="1" applyAlignment="1">
      <alignment horizontal="center" vertical="top" wrapText="1"/>
    </xf>
    <xf numFmtId="0" fontId="88" fillId="2" borderId="251" xfId="53010" applyFont="1" applyFill="1" applyBorder="1" applyAlignment="1">
      <alignment horizontal="left" vertical="center" wrapText="1" indent="1"/>
    </xf>
    <xf numFmtId="3" fontId="89" fillId="2" borderId="251" xfId="53010" applyNumberFormat="1" applyFont="1" applyFill="1" applyBorder="1" applyAlignment="1">
      <alignment horizontal="right"/>
    </xf>
    <xf numFmtId="3" fontId="89" fillId="2" borderId="252" xfId="53010" applyNumberFormat="1" applyFont="1" applyFill="1" applyBorder="1" applyAlignment="1">
      <alignment horizontal="right"/>
    </xf>
    <xf numFmtId="173" fontId="91" fillId="0" borderId="250" xfId="53010" applyNumberFormat="1" applyFont="1" applyBorder="1" applyAlignment="1">
      <alignment horizontal="center" vertical="top" wrapText="1"/>
    </xf>
    <xf numFmtId="0" fontId="90" fillId="0" borderId="251" xfId="53010" applyFont="1" applyBorder="1" applyAlignment="1">
      <alignment horizontal="left" vertical="center" wrapText="1" indent="1"/>
    </xf>
    <xf numFmtId="173" fontId="90" fillId="0" borderId="250" xfId="53010" applyNumberFormat="1" applyFont="1" applyBorder="1" applyAlignment="1">
      <alignment horizontal="center" vertical="top" wrapText="1"/>
    </xf>
    <xf numFmtId="0" fontId="92" fillId="0" borderId="251" xfId="53010" applyFont="1" applyBorder="1" applyAlignment="1">
      <alignment horizontal="left" vertical="center" wrapText="1" indent="2"/>
    </xf>
    <xf numFmtId="3" fontId="93" fillId="0" borderId="251" xfId="53010" applyNumberFormat="1" applyFont="1" applyBorder="1" applyAlignment="1">
      <alignment horizontal="right"/>
    </xf>
    <xf numFmtId="3" fontId="93" fillId="0" borderId="252" xfId="53010" applyNumberFormat="1" applyFont="1" applyBorder="1" applyAlignment="1">
      <alignment horizontal="right"/>
    </xf>
    <xf numFmtId="0" fontId="91" fillId="0" borderId="251" xfId="53010" applyFont="1" applyBorder="1" applyAlignment="1">
      <alignment horizontal="left" vertical="center" wrapText="1" indent="1"/>
    </xf>
    <xf numFmtId="0" fontId="118" fillId="0" borderId="251" xfId="53010" applyFont="1" applyBorder="1" applyAlignment="1">
      <alignment horizontal="left" vertical="center" wrapText="1" indent="1"/>
    </xf>
    <xf numFmtId="3" fontId="95" fillId="43" borderId="251" xfId="53010" applyNumberFormat="1" applyFont="1" applyFill="1" applyBorder="1" applyAlignment="1">
      <alignment horizontal="right" vertical="top" wrapText="1"/>
    </xf>
    <xf numFmtId="3" fontId="95" fillId="43" borderId="252" xfId="53010" applyNumberFormat="1" applyFont="1" applyFill="1" applyBorder="1" applyAlignment="1">
      <alignment horizontal="right" vertical="top" wrapText="1"/>
    </xf>
    <xf numFmtId="3" fontId="96" fillId="0" borderId="251" xfId="53010" applyNumberFormat="1" applyFont="1" applyBorder="1" applyAlignment="1">
      <alignment horizontal="right"/>
    </xf>
    <xf numFmtId="3" fontId="96" fillId="0" borderId="252" xfId="53010" applyNumberFormat="1" applyFont="1" applyBorder="1" applyAlignment="1">
      <alignment horizontal="right"/>
    </xf>
    <xf numFmtId="0" fontId="62" fillId="43" borderId="253" xfId="53010" applyFont="1" applyFill="1" applyBorder="1" applyAlignment="1">
      <alignment horizontal="left" vertical="center" wrapText="1" indent="1"/>
    </xf>
    <xf numFmtId="0" fontId="88" fillId="43" borderId="254" xfId="53010" applyFont="1" applyFill="1" applyBorder="1" applyAlignment="1">
      <alignment horizontal="left" vertical="center" wrapText="1" indent="1"/>
    </xf>
    <xf numFmtId="3" fontId="97" fillId="43" borderId="254" xfId="53010" applyNumberFormat="1" applyFont="1" applyFill="1" applyBorder="1" applyAlignment="1">
      <alignment horizontal="right"/>
    </xf>
    <xf numFmtId="3" fontId="97" fillId="43" borderId="255" xfId="53010" applyNumberFormat="1" applyFont="1" applyFill="1" applyBorder="1" applyAlignment="1">
      <alignment horizontal="right"/>
    </xf>
    <xf numFmtId="173" fontId="90" fillId="2" borderId="250" xfId="53010" applyNumberFormat="1" applyFont="1" applyFill="1" applyBorder="1" applyAlignment="1">
      <alignment horizontal="center" vertical="top" wrapText="1"/>
    </xf>
    <xf numFmtId="0" fontId="90" fillId="2" borderId="251" xfId="53010" applyFont="1" applyFill="1" applyBorder="1" applyAlignment="1">
      <alignment horizontal="left" vertical="center" wrapText="1" indent="1"/>
    </xf>
    <xf numFmtId="0" fontId="88" fillId="0" borderId="251" xfId="53010" applyFont="1" applyBorder="1" applyAlignment="1">
      <alignment horizontal="center" vertical="center" wrapText="1"/>
    </xf>
    <xf numFmtId="3" fontId="137" fillId="0" borderId="251" xfId="53010" applyNumberFormat="1" applyFont="1" applyBorder="1" applyAlignment="1">
      <alignment horizontal="right"/>
    </xf>
    <xf numFmtId="3" fontId="137" fillId="0" borderId="252" xfId="53010" applyNumberFormat="1" applyFont="1" applyBorder="1" applyAlignment="1">
      <alignment horizontal="right"/>
    </xf>
    <xf numFmtId="0" fontId="90" fillId="0" borderId="251" xfId="53010" applyFont="1" applyFill="1" applyBorder="1" applyAlignment="1">
      <alignment horizontal="left" vertical="center" wrapText="1" indent="1"/>
    </xf>
    <xf numFmtId="173" fontId="88" fillId="0" borderId="253" xfId="53010" applyNumberFormat="1" applyFont="1" applyBorder="1" applyAlignment="1">
      <alignment horizontal="center" vertical="top" wrapText="1"/>
    </xf>
    <xf numFmtId="0" fontId="88" fillId="0" borderId="254" xfId="53010" applyFont="1" applyFill="1" applyBorder="1" applyAlignment="1">
      <alignment horizontal="left" vertical="center" wrapText="1" indent="1"/>
    </xf>
    <xf numFmtId="3" fontId="137" fillId="0" borderId="254" xfId="53010" applyNumberFormat="1" applyFont="1" applyBorder="1" applyAlignment="1">
      <alignment horizontal="right"/>
    </xf>
    <xf numFmtId="3" fontId="137" fillId="0" borderId="255" xfId="53010" applyNumberFormat="1" applyFont="1" applyBorder="1" applyAlignment="1">
      <alignment horizontal="right"/>
    </xf>
    <xf numFmtId="173" fontId="88" fillId="43" borderId="250" xfId="53010" applyNumberFormat="1" applyFont="1" applyFill="1" applyBorder="1" applyAlignment="1">
      <alignment horizontal="center" vertical="top" wrapText="1"/>
    </xf>
    <xf numFmtId="0" fontId="88" fillId="43" borderId="251" xfId="53010" applyFont="1" applyFill="1" applyBorder="1" applyAlignment="1">
      <alignment horizontal="left" vertical="center" wrapText="1" indent="1"/>
    </xf>
    <xf numFmtId="3" fontId="89" fillId="44" borderId="251" xfId="53010" applyNumberFormat="1" applyFont="1" applyFill="1" applyBorder="1" applyAlignment="1">
      <alignment horizontal="right"/>
    </xf>
    <xf numFmtId="3" fontId="16" fillId="43" borderId="251" xfId="53010" applyNumberFormat="1" applyFont="1" applyFill="1" applyBorder="1" applyAlignment="1">
      <alignment horizontal="right"/>
    </xf>
    <xf numFmtId="3" fontId="16" fillId="45" borderId="251" xfId="53010" applyNumberFormat="1" applyFont="1" applyFill="1" applyBorder="1" applyAlignment="1">
      <alignment horizontal="right"/>
    </xf>
    <xf numFmtId="3" fontId="89" fillId="43" borderId="252" xfId="53010" applyNumberFormat="1" applyFont="1" applyFill="1" applyBorder="1" applyAlignment="1">
      <alignment horizontal="right"/>
    </xf>
    <xf numFmtId="0" fontId="88" fillId="43" borderId="253" xfId="53010" applyFont="1" applyFill="1" applyBorder="1" applyAlignment="1">
      <alignment horizontal="left" vertical="center" wrapText="1" indent="1"/>
    </xf>
    <xf numFmtId="0" fontId="88" fillId="43" borderId="253" xfId="53010" applyFont="1" applyFill="1" applyBorder="1" applyAlignment="1">
      <alignment horizontal="left" vertical="center" wrapText="1"/>
    </xf>
    <xf numFmtId="3" fontId="97" fillId="45" borderId="254" xfId="53010" applyNumberFormat="1" applyFont="1" applyFill="1" applyBorder="1" applyAlignment="1">
      <alignment horizontal="right"/>
    </xf>
    <xf numFmtId="0" fontId="100" fillId="0" borderId="250" xfId="53010" applyFont="1" applyFill="1" applyBorder="1"/>
    <xf numFmtId="0" fontId="100" fillId="0" borderId="251" xfId="53010" applyFont="1" applyFill="1" applyBorder="1"/>
    <xf numFmtId="3" fontId="100" fillId="0" borderId="251" xfId="53010" applyNumberFormat="1" applyFont="1" applyFill="1" applyBorder="1" applyAlignment="1">
      <alignment horizontal="right"/>
    </xf>
    <xf numFmtId="3" fontId="100" fillId="45" borderId="251" xfId="53010" applyNumberFormat="1" applyFont="1" applyFill="1" applyBorder="1" applyAlignment="1">
      <alignment horizontal="right"/>
    </xf>
    <xf numFmtId="3" fontId="100" fillId="0" borderId="252" xfId="53010" applyNumberFormat="1" applyFont="1" applyFill="1" applyBorder="1" applyAlignment="1">
      <alignment horizontal="right"/>
    </xf>
    <xf numFmtId="0" fontId="100" fillId="0" borderId="253" xfId="53010" applyFont="1" applyFill="1" applyBorder="1"/>
    <xf numFmtId="0" fontId="100" fillId="0" borderId="254" xfId="53010" applyFont="1" applyFill="1" applyBorder="1"/>
    <xf numFmtId="3" fontId="100" fillId="0" borderId="254" xfId="53010" applyNumberFormat="1" applyFont="1" applyFill="1" applyBorder="1" applyAlignment="1">
      <alignment horizontal="right"/>
    </xf>
    <xf numFmtId="3" fontId="100" fillId="45" borderId="254" xfId="53010" applyNumberFormat="1" applyFont="1" applyFill="1" applyBorder="1" applyAlignment="1">
      <alignment horizontal="right"/>
    </xf>
    <xf numFmtId="3" fontId="100" fillId="0" borderId="255" xfId="53010" applyNumberFormat="1" applyFont="1" applyFill="1" applyBorder="1" applyAlignment="1">
      <alignment horizontal="right"/>
    </xf>
    <xf numFmtId="0" fontId="34" fillId="43" borderId="250" xfId="53010" applyFont="1" applyFill="1" applyBorder="1" applyAlignment="1">
      <alignment horizontal="center" vertical="center"/>
    </xf>
    <xf numFmtId="0" fontId="100" fillId="43" borderId="251" xfId="53010" applyFont="1" applyFill="1" applyBorder="1" applyAlignment="1">
      <alignment horizontal="left" vertical="center" wrapText="1" indent="1"/>
    </xf>
    <xf numFmtId="3" fontId="100" fillId="43" borderId="251" xfId="53010" applyNumberFormat="1" applyFont="1" applyFill="1" applyBorder="1" applyAlignment="1">
      <alignment horizontal="right" vertical="center" wrapText="1" indent="1"/>
    </xf>
    <xf numFmtId="3" fontId="100" fillId="45" borderId="251" xfId="53010" applyNumberFormat="1" applyFont="1" applyFill="1" applyBorder="1" applyAlignment="1">
      <alignment horizontal="right" vertical="center" wrapText="1" indent="1"/>
    </xf>
    <xf numFmtId="3" fontId="100" fillId="43" borderId="256" xfId="53010" applyNumberFormat="1" applyFont="1" applyFill="1" applyBorder="1" applyAlignment="1">
      <alignment horizontal="right" vertical="center" wrapText="1" indent="1"/>
    </xf>
    <xf numFmtId="3" fontId="100" fillId="45" borderId="250" xfId="53010" applyNumberFormat="1" applyFont="1" applyFill="1" applyBorder="1" applyAlignment="1">
      <alignment horizontal="right" vertical="center" wrapText="1" indent="1"/>
    </xf>
    <xf numFmtId="0" fontId="105" fillId="0" borderId="250" xfId="53010" applyFont="1" applyFill="1" applyBorder="1" applyAlignment="1">
      <alignment horizontal="center" vertical="center"/>
    </xf>
    <xf numFmtId="0" fontId="105" fillId="0" borderId="251" xfId="53010" applyFont="1" applyFill="1" applyBorder="1" applyAlignment="1">
      <alignment horizontal="left" vertical="center" wrapText="1" indent="1"/>
    </xf>
    <xf numFmtId="3" fontId="105" fillId="0" borderId="251" xfId="53010" applyNumberFormat="1" applyFont="1" applyBorder="1" applyAlignment="1" applyProtection="1">
      <alignment horizontal="right" vertical="top" indent="1"/>
      <protection locked="0"/>
    </xf>
    <xf numFmtId="3" fontId="105" fillId="45" borderId="251" xfId="53010" applyNumberFormat="1" applyFont="1" applyFill="1" applyBorder="1" applyAlignment="1" applyProtection="1">
      <alignment horizontal="right" vertical="top" indent="1"/>
      <protection locked="0"/>
    </xf>
    <xf numFmtId="3" fontId="105" fillId="0" borderId="256" xfId="53010" applyNumberFormat="1" applyFont="1" applyBorder="1" applyAlignment="1" applyProtection="1">
      <alignment horizontal="right" vertical="top" indent="1"/>
      <protection locked="0"/>
    </xf>
    <xf numFmtId="3" fontId="105" fillId="45" borderId="250" xfId="53010" applyNumberFormat="1" applyFont="1" applyFill="1" applyBorder="1" applyAlignment="1" applyProtection="1">
      <alignment horizontal="right" vertical="top" indent="1"/>
      <protection locked="0"/>
    </xf>
    <xf numFmtId="0" fontId="105" fillId="0" borderId="251" xfId="53010" applyFont="1" applyFill="1" applyBorder="1" applyAlignment="1">
      <alignment horizontal="left" vertical="center" wrapText="1"/>
    </xf>
    <xf numFmtId="0" fontId="34" fillId="43" borderId="251" xfId="53010" applyFont="1" applyFill="1" applyBorder="1" applyAlignment="1">
      <alignment horizontal="left" vertical="center" wrapText="1" indent="1"/>
    </xf>
    <xf numFmtId="3" fontId="34" fillId="43" borderId="251" xfId="53010" applyNumberFormat="1" applyFont="1" applyFill="1" applyBorder="1" applyAlignment="1" applyProtection="1">
      <alignment horizontal="right" vertical="top" indent="1"/>
      <protection locked="0"/>
    </xf>
    <xf numFmtId="3" fontId="34" fillId="45" borderId="251" xfId="53010" applyNumberFormat="1" applyFont="1" applyFill="1" applyBorder="1" applyAlignment="1" applyProtection="1">
      <alignment horizontal="right" vertical="top" indent="1"/>
      <protection locked="0"/>
    </xf>
    <xf numFmtId="3" fontId="34" fillId="43" borderId="256" xfId="53010" applyNumberFormat="1" applyFont="1" applyFill="1" applyBorder="1" applyAlignment="1" applyProtection="1">
      <alignment horizontal="right" vertical="top" indent="1"/>
      <protection locked="0"/>
    </xf>
    <xf numFmtId="3" fontId="34" fillId="45" borderId="250" xfId="53010" applyNumberFormat="1" applyFont="1" applyFill="1" applyBorder="1" applyAlignment="1" applyProtection="1">
      <alignment horizontal="right" vertical="top" indent="1"/>
      <protection locked="0"/>
    </xf>
    <xf numFmtId="0" fontId="105" fillId="0" borderId="253" xfId="53010" applyFont="1" applyFill="1" applyBorder="1" applyAlignment="1">
      <alignment horizontal="center" vertical="center"/>
    </xf>
    <xf numFmtId="0" fontId="105" fillId="0" borderId="254" xfId="53010" applyFont="1" applyFill="1" applyBorder="1" applyAlignment="1">
      <alignment horizontal="left" vertical="center" wrapText="1" indent="1"/>
    </xf>
    <xf numFmtId="3" fontId="105" fillId="0" borderId="254" xfId="53010" applyNumberFormat="1" applyFont="1" applyBorder="1" applyAlignment="1" applyProtection="1">
      <alignment horizontal="right" vertical="top" indent="1"/>
      <protection locked="0"/>
    </xf>
    <xf numFmtId="3" fontId="105" fillId="45" borderId="254" xfId="53010" applyNumberFormat="1" applyFont="1" applyFill="1" applyBorder="1" applyAlignment="1" applyProtection="1">
      <alignment horizontal="right" vertical="top" indent="1"/>
      <protection locked="0"/>
    </xf>
    <xf numFmtId="3" fontId="105" fillId="0" borderId="257" xfId="53010" applyNumberFormat="1" applyFont="1" applyBorder="1" applyAlignment="1" applyProtection="1">
      <alignment horizontal="right" vertical="top" indent="1"/>
      <protection locked="0"/>
    </xf>
    <xf numFmtId="3" fontId="105" fillId="45" borderId="253" xfId="53010" applyNumberFormat="1" applyFont="1" applyFill="1" applyBorder="1" applyAlignment="1" applyProtection="1">
      <alignment horizontal="right" vertical="top" indent="1"/>
      <protection locked="0"/>
    </xf>
    <xf numFmtId="0" fontId="71" fillId="2" borderId="256" xfId="53010" applyFont="1" applyFill="1" applyBorder="1" applyAlignment="1" applyProtection="1">
      <alignment horizontal="left" vertical="center" wrapText="1" indent="1"/>
    </xf>
    <xf numFmtId="0" fontId="71" fillId="2" borderId="256" xfId="53010" applyFont="1" applyFill="1" applyBorder="1" applyAlignment="1" applyProtection="1">
      <alignment vertical="center" wrapText="1"/>
    </xf>
    <xf numFmtId="3" fontId="71" fillId="2" borderId="256" xfId="53010" applyNumberFormat="1" applyFont="1" applyFill="1" applyBorder="1" applyAlignment="1" applyProtection="1">
      <alignment vertical="center" wrapText="1"/>
    </xf>
    <xf numFmtId="0" fontId="71" fillId="0" borderId="256" xfId="53010" applyFont="1" applyFill="1" applyBorder="1" applyAlignment="1" applyProtection="1">
      <alignment horizontal="left" vertical="center" wrapText="1" indent="1"/>
    </xf>
    <xf numFmtId="3" fontId="71" fillId="0" borderId="256" xfId="53010" applyNumberFormat="1" applyFont="1" applyFill="1" applyBorder="1" applyAlignment="1" applyProtection="1">
      <alignment vertical="center" wrapText="1"/>
    </xf>
    <xf numFmtId="3" fontId="71" fillId="0" borderId="251" xfId="53010" applyNumberFormat="1" applyFont="1" applyFill="1" applyBorder="1" applyAlignment="1" applyProtection="1">
      <alignment vertical="center" wrapText="1"/>
    </xf>
    <xf numFmtId="0" fontId="87" fillId="41" borderId="256" xfId="53010" applyFont="1" applyFill="1" applyBorder="1" applyAlignment="1" applyProtection="1">
      <alignment horizontal="left" vertical="center" wrapText="1" indent="1"/>
    </xf>
    <xf numFmtId="3" fontId="87" fillId="41" borderId="256" xfId="53010" applyNumberFormat="1" applyFont="1" applyFill="1" applyBorder="1" applyAlignment="1" applyProtection="1">
      <alignment vertical="center" wrapText="1"/>
    </xf>
    <xf numFmtId="0" fontId="71" fillId="0" borderId="256" xfId="53010" applyFont="1" applyFill="1" applyBorder="1" applyAlignment="1" applyProtection="1">
      <alignment vertical="center" wrapText="1"/>
    </xf>
    <xf numFmtId="0" fontId="71" fillId="0" borderId="251" xfId="53010" applyFont="1" applyFill="1" applyBorder="1" applyAlignment="1" applyProtection="1">
      <alignment vertical="center" wrapText="1"/>
    </xf>
    <xf numFmtId="0" fontId="124" fillId="41" borderId="256" xfId="53010" applyFont="1" applyFill="1" applyBorder="1" applyAlignment="1" applyProtection="1">
      <alignment horizontal="left" vertical="center" wrapText="1" indent="1"/>
    </xf>
    <xf numFmtId="3" fontId="124" fillId="41" borderId="256" xfId="53010" applyNumberFormat="1" applyFont="1" applyFill="1" applyBorder="1" applyAlignment="1" applyProtection="1">
      <alignment vertical="center" wrapText="1"/>
    </xf>
    <xf numFmtId="3" fontId="124" fillId="41" borderId="251" xfId="53010" applyNumberFormat="1" applyFont="1" applyFill="1" applyBorder="1" applyAlignment="1" applyProtection="1">
      <alignment vertical="center" wrapText="1"/>
    </xf>
    <xf numFmtId="0" fontId="124" fillId="2" borderId="256" xfId="53010" applyFont="1" applyFill="1" applyBorder="1" applyAlignment="1" applyProtection="1">
      <alignment horizontal="left" vertical="center" wrapText="1" indent="1"/>
    </xf>
    <xf numFmtId="3" fontId="124" fillId="2" borderId="256" xfId="53010" applyNumberFormat="1" applyFont="1" applyFill="1" applyBorder="1" applyAlignment="1" applyProtection="1">
      <alignment vertical="center" wrapText="1"/>
    </xf>
    <xf numFmtId="3" fontId="124" fillId="45" borderId="256" xfId="53010" applyNumberFormat="1" applyFont="1" applyFill="1" applyBorder="1" applyAlignment="1" applyProtection="1">
      <alignment vertical="center" wrapText="1"/>
    </xf>
    <xf numFmtId="0" fontId="124" fillId="48" borderId="256" xfId="53010" applyFont="1" applyFill="1" applyBorder="1" applyAlignment="1" applyProtection="1">
      <alignment horizontal="left" vertical="center" wrapText="1" indent="1"/>
    </xf>
    <xf numFmtId="3" fontId="124" fillId="48" borderId="256" xfId="53010" applyNumberFormat="1" applyFont="1" applyFill="1" applyBorder="1" applyAlignment="1" applyProtection="1">
      <alignment vertical="center" wrapText="1"/>
    </xf>
    <xf numFmtId="0" fontId="1" fillId="0" borderId="114" xfId="53021" applyFont="1" applyBorder="1"/>
    <xf numFmtId="3" fontId="129" fillId="5" borderId="261" xfId="39" applyNumberFormat="1" applyFont="1" applyFill="1" applyBorder="1" applyAlignment="1"/>
    <xf numFmtId="173" fontId="133" fillId="0" borderId="250" xfId="53010" applyNumberFormat="1" applyFont="1" applyBorder="1" applyAlignment="1">
      <alignment horizontal="left" vertical="top" wrapText="1"/>
    </xf>
    <xf numFmtId="3" fontId="129" fillId="5" borderId="240" xfId="39" applyNumberFormat="1" applyFont="1" applyFill="1" applyBorder="1" applyAlignment="1"/>
    <xf numFmtId="3" fontId="129" fillId="45" borderId="240" xfId="39" applyNumberFormat="1" applyFont="1" applyFill="1" applyBorder="1" applyAlignment="1"/>
    <xf numFmtId="173" fontId="62" fillId="0" borderId="250" xfId="79" applyNumberFormat="1" applyFont="1" applyBorder="1" applyAlignment="1" applyProtection="1">
      <alignment horizontal="center" vertical="top" wrapText="1"/>
    </xf>
    <xf numFmtId="0" fontId="62" fillId="0" borderId="252" xfId="79" applyFont="1" applyBorder="1" applyAlignment="1" applyProtection="1">
      <alignment horizontal="left" vertical="center" wrapText="1" indent="1"/>
    </xf>
    <xf numFmtId="0" fontId="114" fillId="0" borderId="252" xfId="79" applyFont="1" applyBorder="1" applyAlignment="1" applyProtection="1">
      <alignment horizontal="left" vertical="center" wrapText="1" indent="1"/>
    </xf>
    <xf numFmtId="173" fontId="34" fillId="0" borderId="250" xfId="79" applyNumberFormat="1" applyFont="1" applyBorder="1" applyAlignment="1" applyProtection="1">
      <alignment horizontal="center" vertical="top" wrapText="1"/>
    </xf>
    <xf numFmtId="0" fontId="34" fillId="0" borderId="252" xfId="79" applyFont="1" applyBorder="1" applyAlignment="1" applyProtection="1">
      <alignment horizontal="left" vertical="center" wrapText="1" indent="1"/>
    </xf>
    <xf numFmtId="173" fontId="62" fillId="0" borderId="253" xfId="79" applyNumberFormat="1" applyFont="1" applyBorder="1" applyAlignment="1" applyProtection="1">
      <alignment horizontal="center" vertical="top" wrapText="1"/>
    </xf>
    <xf numFmtId="0" fontId="62" fillId="0" borderId="255" xfId="79" applyFont="1" applyBorder="1" applyAlignment="1" applyProtection="1">
      <alignment horizontal="left" vertical="center" wrapText="1" indent="1"/>
    </xf>
    <xf numFmtId="3" fontId="112" fillId="0" borderId="255" xfId="111" applyNumberFormat="1" applyFont="1" applyBorder="1" applyAlignment="1" applyProtection="1">
      <alignment horizontal="right" vertical="center" wrapText="1" indent="1"/>
    </xf>
    <xf numFmtId="0" fontId="62" fillId="0" borderId="262" xfId="79" applyFont="1" applyBorder="1" applyAlignment="1" applyProtection="1">
      <alignment horizontal="left" vertical="center" wrapText="1" indent="1"/>
    </xf>
    <xf numFmtId="0" fontId="94" fillId="0" borderId="252" xfId="79" applyFont="1" applyBorder="1" applyAlignment="1" applyProtection="1">
      <alignment horizontal="left" vertical="center" wrapText="1" indent="1"/>
    </xf>
    <xf numFmtId="3" fontId="112" fillId="0" borderId="263" xfId="111" applyNumberFormat="1" applyFont="1" applyBorder="1" applyAlignment="1" applyProtection="1">
      <alignment horizontal="right" vertical="center" wrapText="1" indent="1"/>
    </xf>
    <xf numFmtId="173" fontId="34" fillId="0" borderId="253" xfId="79" applyNumberFormat="1" applyFont="1" applyBorder="1" applyAlignment="1" applyProtection="1">
      <alignment horizontal="center" vertical="top" wrapText="1"/>
    </xf>
    <xf numFmtId="0" fontId="94" fillId="0" borderId="255" xfId="79" applyFont="1" applyBorder="1" applyAlignment="1" applyProtection="1">
      <alignment horizontal="left" vertical="center" wrapText="1" indent="1"/>
    </xf>
    <xf numFmtId="3" fontId="112" fillId="0" borderId="264" xfId="111" applyNumberFormat="1" applyFont="1" applyBorder="1" applyAlignment="1" applyProtection="1">
      <alignment horizontal="right" vertical="center" wrapText="1" indent="1"/>
    </xf>
    <xf numFmtId="0" fontId="71" fillId="0" borderId="251" xfId="79" applyFont="1" applyBorder="1" applyAlignment="1">
      <alignment horizontal="left" vertical="center" wrapText="1" indent="2"/>
    </xf>
    <xf numFmtId="0" fontId="87" fillId="43" borderId="262" xfId="79" applyFont="1" applyFill="1" applyBorder="1" applyAlignment="1" applyProtection="1">
      <alignment horizontal="left" vertical="center" wrapText="1" indent="1"/>
    </xf>
    <xf numFmtId="3" fontId="112" fillId="0" borderId="262" xfId="111" applyNumberFormat="1" applyFont="1" applyBorder="1" applyAlignment="1" applyProtection="1">
      <alignment horizontal="right" vertical="center" wrapText="1" indent="1"/>
    </xf>
    <xf numFmtId="0" fontId="34" fillId="0" borderId="262" xfId="79" applyFont="1" applyBorder="1" applyAlignment="1" applyProtection="1">
      <alignment horizontal="left" vertical="center" wrapText="1" indent="1"/>
    </xf>
    <xf numFmtId="173" fontId="71" fillId="0" borderId="250" xfId="79" applyNumberFormat="1" applyFont="1" applyBorder="1" applyAlignment="1" applyProtection="1">
      <alignment horizontal="center" vertical="top" wrapText="1"/>
    </xf>
    <xf numFmtId="0" fontId="71" fillId="0" borderId="252" xfId="79" applyFont="1" applyBorder="1" applyAlignment="1" applyProtection="1">
      <alignment horizontal="left" vertical="center" wrapText="1" indent="1"/>
    </xf>
    <xf numFmtId="173" fontId="71" fillId="0" borderId="265" xfId="79" applyNumberFormat="1" applyFont="1" applyBorder="1" applyAlignment="1" applyProtection="1">
      <alignment horizontal="center" vertical="top" wrapText="1"/>
    </xf>
    <xf numFmtId="3" fontId="112" fillId="0" borderId="266" xfId="111" applyNumberFormat="1" applyFont="1" applyBorder="1" applyAlignment="1" applyProtection="1">
      <alignment horizontal="right" vertical="center" wrapText="1" indent="1"/>
    </xf>
    <xf numFmtId="173" fontId="71" fillId="0" borderId="253" xfId="79" applyNumberFormat="1" applyFont="1" applyBorder="1" applyAlignment="1" applyProtection="1">
      <alignment horizontal="center" vertical="top" wrapText="1"/>
    </xf>
    <xf numFmtId="0" fontId="71" fillId="0" borderId="255" xfId="79" applyFont="1" applyBorder="1" applyAlignment="1" applyProtection="1">
      <alignment horizontal="left" vertical="center" wrapText="1" indent="1"/>
    </xf>
    <xf numFmtId="173" fontId="34" fillId="0" borderId="265" xfId="79" applyNumberFormat="1" applyFont="1" applyBorder="1" applyAlignment="1" applyProtection="1">
      <alignment horizontal="center" vertical="top" wrapText="1"/>
    </xf>
    <xf numFmtId="0" fontId="34" fillId="0" borderId="267" xfId="79" applyFont="1" applyBorder="1" applyAlignment="1" applyProtection="1">
      <alignment horizontal="left" vertical="center" wrapText="1" indent="1"/>
    </xf>
    <xf numFmtId="173" fontId="62" fillId="35" borderId="253" xfId="79" applyNumberFormat="1" applyFont="1" applyFill="1" applyBorder="1" applyAlignment="1" applyProtection="1">
      <alignment horizontal="left" vertical="center" wrapText="1"/>
    </xf>
    <xf numFmtId="3" fontId="112" fillId="35" borderId="253" xfId="79" applyNumberFormat="1" applyFont="1" applyFill="1" applyBorder="1" applyAlignment="1" applyProtection="1">
      <alignment horizontal="center" vertical="center" wrapText="1"/>
    </xf>
    <xf numFmtId="173" fontId="34" fillId="0" borderId="250" xfId="79" applyNumberFormat="1" applyFont="1" applyFill="1" applyBorder="1" applyAlignment="1" applyProtection="1">
      <alignment horizontal="center" vertical="top" wrapText="1"/>
    </xf>
    <xf numFmtId="173" fontId="62" fillId="35" borderId="253" xfId="79" applyNumberFormat="1" applyFont="1" applyFill="1" applyBorder="1" applyAlignment="1" applyProtection="1">
      <alignment horizontal="center" vertical="center" wrapText="1"/>
    </xf>
    <xf numFmtId="0" fontId="62" fillId="35" borderId="255" xfId="79" applyFont="1" applyFill="1" applyBorder="1" applyAlignment="1" applyProtection="1">
      <alignment vertical="center" wrapText="1"/>
    </xf>
    <xf numFmtId="3" fontId="382" fillId="44" borderId="251" xfId="79" applyNumberFormat="1" applyFont="1" applyFill="1" applyBorder="1" applyAlignment="1">
      <alignment horizontal="right"/>
    </xf>
    <xf numFmtId="3" fontId="112" fillId="45" borderId="251" xfId="79" applyNumberFormat="1" applyFont="1" applyFill="1" applyBorder="1" applyAlignment="1">
      <alignment horizontal="right"/>
    </xf>
    <xf numFmtId="3" fontId="89" fillId="44" borderId="251" xfId="79" applyNumberFormat="1" applyFont="1" applyFill="1" applyBorder="1" applyAlignment="1">
      <alignment horizontal="right"/>
    </xf>
    <xf numFmtId="0" fontId="100" fillId="0" borderId="250" xfId="79" applyFont="1" applyFill="1" applyBorder="1"/>
    <xf numFmtId="0" fontId="100" fillId="0" borderId="256" xfId="79" applyFont="1" applyFill="1" applyBorder="1"/>
    <xf numFmtId="3" fontId="382" fillId="0" borderId="268" xfId="79" applyNumberFormat="1" applyFont="1" applyFill="1" applyBorder="1" applyAlignment="1">
      <alignment horizontal="right"/>
    </xf>
    <xf numFmtId="3" fontId="382" fillId="0" borderId="269" xfId="79" applyNumberFormat="1" applyFont="1" applyFill="1" applyBorder="1" applyAlignment="1">
      <alignment horizontal="right"/>
    </xf>
    <xf numFmtId="3" fontId="382" fillId="45" borderId="251" xfId="79" applyNumberFormat="1" applyFont="1" applyFill="1" applyBorder="1" applyAlignment="1">
      <alignment horizontal="right"/>
    </xf>
    <xf numFmtId="3" fontId="382" fillId="0" borderId="251" xfId="79" applyNumberFormat="1" applyFont="1" applyFill="1" applyBorder="1" applyAlignment="1">
      <alignment horizontal="right"/>
    </xf>
    <xf numFmtId="3" fontId="382" fillId="0" borderId="252" xfId="79" applyNumberFormat="1" applyFont="1" applyFill="1" applyBorder="1" applyAlignment="1">
      <alignment horizontal="right"/>
    </xf>
    <xf numFmtId="0" fontId="100" fillId="0" borderId="253" xfId="79" applyFont="1" applyFill="1" applyBorder="1"/>
    <xf numFmtId="0" fontId="100" fillId="0" borderId="257" xfId="79" applyFont="1" applyFill="1" applyBorder="1"/>
    <xf numFmtId="3" fontId="382" fillId="0" borderId="268" xfId="79" applyNumberFormat="1" applyFont="1" applyFill="1" applyBorder="1" applyAlignment="1">
      <alignment horizontal="center"/>
    </xf>
    <xf numFmtId="3" fontId="382" fillId="45" borderId="254" xfId="79" applyNumberFormat="1" applyFont="1" applyFill="1" applyBorder="1" applyAlignment="1">
      <alignment horizontal="center"/>
    </xf>
    <xf numFmtId="3" fontId="382" fillId="0" borderId="254" xfId="79" applyNumberFormat="1" applyFont="1" applyFill="1" applyBorder="1" applyAlignment="1">
      <alignment horizontal="center"/>
    </xf>
    <xf numFmtId="3" fontId="382" fillId="0" borderId="255" xfId="79" applyNumberFormat="1" applyFont="1" applyFill="1" applyBorder="1" applyAlignment="1">
      <alignment horizontal="center"/>
    </xf>
    <xf numFmtId="3" fontId="382" fillId="45" borderId="254" xfId="79" applyNumberFormat="1" applyFont="1" applyFill="1" applyBorder="1" applyAlignment="1">
      <alignment horizontal="right"/>
    </xf>
    <xf numFmtId="0" fontId="34" fillId="43" borderId="250" xfId="79" applyFont="1" applyFill="1" applyBorder="1" applyAlignment="1">
      <alignment horizontal="center" vertical="center"/>
    </xf>
    <xf numFmtId="0" fontId="100" fillId="43" borderId="251" xfId="79" applyFont="1" applyFill="1" applyBorder="1" applyAlignment="1">
      <alignment horizontal="left" vertical="center" wrapText="1" indent="1"/>
    </xf>
    <xf numFmtId="3" fontId="382" fillId="43" borderId="251" xfId="79" applyNumberFormat="1" applyFont="1" applyFill="1" applyBorder="1" applyAlignment="1">
      <alignment horizontal="right" vertical="center" wrapText="1" indent="1"/>
    </xf>
    <xf numFmtId="3" fontId="382" fillId="45" borderId="251" xfId="79" applyNumberFormat="1" applyFont="1" applyFill="1" applyBorder="1" applyAlignment="1">
      <alignment horizontal="right" vertical="center" wrapText="1" indent="1"/>
    </xf>
    <xf numFmtId="3" fontId="382" fillId="43" borderId="252" xfId="79" applyNumberFormat="1" applyFont="1" applyFill="1" applyBorder="1" applyAlignment="1">
      <alignment horizontal="right" vertical="center" wrapText="1" indent="1"/>
    </xf>
    <xf numFmtId="3" fontId="100" fillId="45" borderId="252" xfId="79" applyNumberFormat="1" applyFont="1" applyFill="1" applyBorder="1" applyAlignment="1">
      <alignment horizontal="right" vertical="center" wrapText="1" indent="1"/>
    </xf>
    <xf numFmtId="0" fontId="105" fillId="0" borderId="250" xfId="79" applyFont="1" applyFill="1" applyBorder="1" applyAlignment="1">
      <alignment horizontal="center" vertical="center"/>
    </xf>
    <xf numFmtId="0" fontId="105" fillId="0" borderId="251" xfId="79" applyFont="1" applyFill="1" applyBorder="1" applyAlignment="1">
      <alignment horizontal="left" vertical="center" wrapText="1" indent="1"/>
    </xf>
    <xf numFmtId="3" fontId="383" fillId="0" borderId="251" xfId="79" applyNumberFormat="1" applyFont="1" applyBorder="1" applyAlignment="1" applyProtection="1">
      <alignment horizontal="right" vertical="top" indent="1"/>
      <protection locked="0"/>
    </xf>
    <xf numFmtId="3" fontId="383" fillId="45" borderId="251" xfId="79" applyNumberFormat="1" applyFont="1" applyFill="1" applyBorder="1" applyAlignment="1" applyProtection="1">
      <alignment horizontal="right" vertical="top" indent="1"/>
      <protection locked="0"/>
    </xf>
    <xf numFmtId="3" fontId="383" fillId="0" borderId="252" xfId="79" applyNumberFormat="1" applyFont="1" applyBorder="1" applyAlignment="1" applyProtection="1">
      <alignment horizontal="right" vertical="top" indent="1"/>
      <protection locked="0"/>
    </xf>
    <xf numFmtId="3" fontId="105" fillId="45" borderId="252" xfId="79" applyNumberFormat="1" applyFont="1" applyFill="1" applyBorder="1" applyAlignment="1" applyProtection="1">
      <alignment horizontal="right" vertical="top" indent="1"/>
      <protection locked="0"/>
    </xf>
    <xf numFmtId="0" fontId="105" fillId="0" borderId="251" xfId="79" applyFont="1" applyFill="1" applyBorder="1" applyAlignment="1">
      <alignment horizontal="left" vertical="center" wrapText="1"/>
    </xf>
    <xf numFmtId="0" fontId="34" fillId="43" borderId="251" xfId="79" applyFont="1" applyFill="1" applyBorder="1" applyAlignment="1">
      <alignment horizontal="left" vertical="center" wrapText="1" indent="1"/>
    </xf>
    <xf numFmtId="3" fontId="114" fillId="43" borderId="251" xfId="79" applyNumberFormat="1" applyFont="1" applyFill="1" applyBorder="1" applyAlignment="1" applyProtection="1">
      <alignment horizontal="right" vertical="top" indent="1"/>
      <protection locked="0"/>
    </xf>
    <xf numFmtId="3" fontId="114" fillId="45" borderId="251" xfId="79" applyNumberFormat="1" applyFont="1" applyFill="1" applyBorder="1" applyAlignment="1" applyProtection="1">
      <alignment horizontal="right" vertical="top" indent="1"/>
      <protection locked="0"/>
    </xf>
    <xf numFmtId="3" fontId="114" fillId="43" borderId="252" xfId="79" applyNumberFormat="1" applyFont="1" applyFill="1" applyBorder="1" applyAlignment="1" applyProtection="1">
      <alignment horizontal="right" vertical="top" indent="1"/>
      <protection locked="0"/>
    </xf>
    <xf numFmtId="3" fontId="34" fillId="45" borderId="252" xfId="79" applyNumberFormat="1" applyFont="1" applyFill="1" applyBorder="1" applyAlignment="1" applyProtection="1">
      <alignment horizontal="right" vertical="top" indent="1"/>
      <protection locked="0"/>
    </xf>
    <xf numFmtId="0" fontId="383" fillId="0" borderId="250" xfId="79" applyFont="1" applyFill="1" applyBorder="1" applyAlignment="1">
      <alignment horizontal="center" vertical="center"/>
    </xf>
    <xf numFmtId="3" fontId="397" fillId="0" borderId="268" xfId="103" applyNumberFormat="1" applyFont="1" applyBorder="1" applyAlignment="1">
      <alignment horizontal="center" vertical="center" wrapText="1"/>
    </xf>
    <xf numFmtId="0" fontId="108" fillId="31" borderId="270" xfId="103" applyFont="1" applyFill="1" applyBorder="1" applyAlignment="1" applyProtection="1">
      <alignment horizontal="left" wrapText="1"/>
      <protection locked="0"/>
    </xf>
    <xf numFmtId="3" fontId="112" fillId="102" borderId="268" xfId="103" applyNumberFormat="1" applyFont="1" applyFill="1" applyBorder="1" applyAlignment="1">
      <alignment horizontal="right" vertical="center" wrapText="1"/>
    </xf>
    <xf numFmtId="1" fontId="137" fillId="0" borderId="268" xfId="103" applyNumberFormat="1" applyFont="1" applyBorder="1" applyAlignment="1">
      <alignment horizontal="center" vertical="center" wrapText="1"/>
    </xf>
    <xf numFmtId="0" fontId="108" fillId="0" borderId="270" xfId="103" applyFont="1" applyFill="1" applyBorder="1" applyAlignment="1" applyProtection="1">
      <alignment horizontal="left" vertical="center" wrapText="1"/>
      <protection locked="0"/>
    </xf>
    <xf numFmtId="3" fontId="114" fillId="0" borderId="268" xfId="103" applyNumberFormat="1" applyFont="1" applyFill="1" applyBorder="1" applyAlignment="1">
      <alignment horizontal="right" vertical="center" wrapText="1"/>
    </xf>
    <xf numFmtId="0" fontId="110" fillId="0" borderId="270" xfId="103" applyFont="1" applyFill="1" applyBorder="1" applyAlignment="1" applyProtection="1">
      <alignment horizontal="right" vertical="center" wrapText="1"/>
      <protection locked="0"/>
    </xf>
    <xf numFmtId="3" fontId="398" fillId="0" borderId="268" xfId="103" applyNumberFormat="1" applyFont="1" applyFill="1" applyBorder="1" applyAlignment="1">
      <alignment horizontal="right" vertical="center" wrapText="1"/>
    </xf>
    <xf numFmtId="1" fontId="397" fillId="0" borderId="268" xfId="103" applyNumberFormat="1" applyFont="1" applyBorder="1" applyAlignment="1">
      <alignment horizontal="center" vertical="center" wrapText="1"/>
    </xf>
    <xf numFmtId="3" fontId="135" fillId="102" borderId="268" xfId="103" applyNumberFormat="1" applyFont="1" applyFill="1" applyBorder="1" applyAlignment="1">
      <alignment horizontal="right" vertical="center" wrapText="1"/>
    </xf>
    <xf numFmtId="3" fontId="399" fillId="0" borderId="268" xfId="103" applyNumberFormat="1" applyFont="1" applyFill="1" applyBorder="1" applyAlignment="1">
      <alignment horizontal="right" vertical="center" wrapText="1"/>
    </xf>
    <xf numFmtId="1" fontId="137" fillId="0" borderId="268" xfId="103" applyNumberFormat="1" applyFont="1" applyFill="1" applyBorder="1" applyAlignment="1">
      <alignment horizontal="center" vertical="center" wrapText="1"/>
    </xf>
    <xf numFmtId="3" fontId="112" fillId="0" borderId="268" xfId="103" applyNumberFormat="1" applyFont="1" applyFill="1" applyBorder="1" applyAlignment="1">
      <alignment horizontal="center" vertical="center" wrapText="1"/>
    </xf>
    <xf numFmtId="0" fontId="400" fillId="51" borderId="271" xfId="79" applyFont="1" applyFill="1" applyBorder="1" applyAlignment="1">
      <alignment vertical="top" wrapText="1"/>
    </xf>
    <xf numFmtId="0" fontId="402" fillId="0" borderId="272" xfId="79" applyFont="1" applyBorder="1" applyAlignment="1">
      <alignment vertical="top" wrapText="1"/>
    </xf>
    <xf numFmtId="3" fontId="114" fillId="0" borderId="268" xfId="79" applyNumberFormat="1" applyFont="1" applyFill="1" applyBorder="1" applyAlignment="1">
      <alignment horizontal="right" vertical="top" wrapText="1"/>
    </xf>
    <xf numFmtId="0" fontId="402" fillId="0" borderId="272" xfId="79" applyFont="1" applyFill="1" applyBorder="1" applyAlignment="1">
      <alignment vertical="top" wrapText="1"/>
    </xf>
    <xf numFmtId="0" fontId="67" fillId="0" borderId="272" xfId="79" applyFont="1" applyBorder="1" applyAlignment="1">
      <alignment horizontal="right" vertical="top" wrapText="1"/>
    </xf>
    <xf numFmtId="0" fontId="402" fillId="0" borderId="272" xfId="79" applyFont="1" applyBorder="1" applyAlignment="1">
      <alignment horizontal="left" wrapText="1"/>
    </xf>
    <xf numFmtId="0" fontId="402" fillId="0" borderId="273" xfId="79" applyFont="1" applyBorder="1" applyAlignment="1">
      <alignment vertical="top" wrapText="1"/>
    </xf>
    <xf numFmtId="3" fontId="114" fillId="0" borderId="274" xfId="79" applyNumberFormat="1" applyFont="1" applyFill="1" applyBorder="1" applyAlignment="1">
      <alignment horizontal="right" vertical="top" wrapText="1"/>
    </xf>
    <xf numFmtId="0" fontId="402" fillId="0" borderId="273" xfId="79" applyFont="1" applyFill="1" applyBorder="1" applyAlignment="1">
      <alignment vertical="top" wrapText="1"/>
    </xf>
    <xf numFmtId="3" fontId="114" fillId="0" borderId="268" xfId="79" applyNumberFormat="1" applyFont="1" applyBorder="1"/>
    <xf numFmtId="0" fontId="404" fillId="0" borderId="275" xfId="79" applyFont="1" applyFill="1" applyBorder="1" applyAlignment="1">
      <alignment vertical="top" wrapText="1"/>
    </xf>
    <xf numFmtId="0" fontId="404" fillId="0" borderId="276" xfId="79" applyFont="1" applyFill="1" applyBorder="1" applyAlignment="1">
      <alignment vertical="top" wrapText="1"/>
    </xf>
    <xf numFmtId="0" fontId="114" fillId="0" borderId="268" xfId="79" applyFont="1" applyBorder="1"/>
    <xf numFmtId="0" fontId="403" fillId="0" borderId="272" xfId="79" applyFont="1" applyBorder="1" applyAlignment="1">
      <alignment vertical="top" wrapText="1"/>
    </xf>
    <xf numFmtId="0" fontId="403" fillId="0" borderId="272" xfId="79" applyFont="1" applyFill="1" applyBorder="1" applyAlignment="1">
      <alignment horizontal="right" vertical="top" wrapText="1"/>
    </xf>
    <xf numFmtId="3" fontId="398" fillId="0" borderId="268" xfId="79" applyNumberFormat="1" applyFont="1" applyFill="1" applyBorder="1" applyAlignment="1">
      <alignment horizontal="right" vertical="top" wrapText="1"/>
    </xf>
    <xf numFmtId="0" fontId="1" fillId="0" borderId="0" xfId="53021" applyFont="1" applyBorder="1" applyAlignment="1">
      <alignment horizontal="center"/>
    </xf>
    <xf numFmtId="0" fontId="1" fillId="0" borderId="125" xfId="53021" applyFont="1" applyBorder="1" applyAlignment="1">
      <alignment horizontal="center"/>
    </xf>
    <xf numFmtId="0" fontId="405" fillId="0" borderId="114" xfId="40" applyFont="1" applyFill="1" applyBorder="1" applyAlignment="1">
      <alignment horizontal="right" vertical="center" indent="2"/>
    </xf>
    <xf numFmtId="0" fontId="1" fillId="0" borderId="186" xfId="53021" applyFont="1" applyBorder="1"/>
    <xf numFmtId="0" fontId="1" fillId="0" borderId="240" xfId="53021" applyFont="1" applyBorder="1" applyAlignment="1">
      <alignment horizontal="center"/>
    </xf>
    <xf numFmtId="0" fontId="1" fillId="0" borderId="187" xfId="53021" applyFont="1" applyBorder="1" applyAlignment="1">
      <alignment horizontal="center"/>
    </xf>
    <xf numFmtId="3" fontId="1" fillId="0" borderId="0" xfId="53023" applyNumberFormat="1" applyFont="1" applyBorder="1" applyAlignment="1">
      <alignment horizontal="center"/>
    </xf>
    <xf numFmtId="3" fontId="1" fillId="0" borderId="125" xfId="53023" applyNumberFormat="1" applyFont="1" applyBorder="1" applyAlignment="1">
      <alignment horizontal="center"/>
    </xf>
    <xf numFmtId="3" fontId="1" fillId="0" borderId="0" xfId="53025" applyNumberFormat="1" applyFont="1" applyBorder="1" applyAlignment="1">
      <alignment horizontal="center"/>
    </xf>
    <xf numFmtId="3" fontId="1" fillId="0" borderId="125" xfId="53025" applyNumberFormat="1" applyFont="1" applyBorder="1" applyAlignment="1">
      <alignment horizontal="center"/>
    </xf>
    <xf numFmtId="0" fontId="90" fillId="0" borderId="240" xfId="53010" applyFont="1" applyBorder="1"/>
    <xf numFmtId="173" fontId="88" fillId="53" borderId="250" xfId="53010" applyNumberFormat="1" applyFont="1" applyFill="1" applyBorder="1" applyAlignment="1">
      <alignment horizontal="center" vertical="top" wrapText="1"/>
    </xf>
    <xf numFmtId="0" fontId="88" fillId="53" borderId="251" xfId="53010" applyFont="1" applyFill="1" applyBorder="1" applyAlignment="1">
      <alignment horizontal="left" vertical="center" wrapText="1" indent="1"/>
    </xf>
    <xf numFmtId="3" fontId="89" fillId="53" borderId="251" xfId="53010" applyNumberFormat="1" applyFont="1" applyFill="1" applyBorder="1" applyAlignment="1">
      <alignment horizontal="right"/>
    </xf>
    <xf numFmtId="3" fontId="89" fillId="53" borderId="252" xfId="53010" applyNumberFormat="1" applyFont="1" applyFill="1" applyBorder="1" applyAlignment="1">
      <alignment horizontal="right"/>
    </xf>
    <xf numFmtId="0" fontId="47" fillId="2" borderId="259" xfId="53010" applyFont="1" applyFill="1" applyBorder="1"/>
    <xf numFmtId="0" fontId="60" fillId="2" borderId="260" xfId="53010" applyFont="1" applyFill="1" applyBorder="1" applyAlignment="1">
      <alignment vertical="center" wrapText="1"/>
    </xf>
    <xf numFmtId="0" fontId="37" fillId="30" borderId="0" xfId="0" applyFont="1" applyFill="1" applyBorder="1" applyAlignment="1">
      <alignment horizontal="center"/>
    </xf>
    <xf numFmtId="0" fontId="424" fillId="0" borderId="0" xfId="53010" applyFont="1" applyAlignment="1">
      <alignment vertical="center" wrapText="1"/>
    </xf>
    <xf numFmtId="0" fontId="391" fillId="30" borderId="0" xfId="0" applyFont="1" applyFill="1" applyBorder="1" applyAlignment="1">
      <alignment horizontal="center" wrapText="1"/>
    </xf>
    <xf numFmtId="0" fontId="0" fillId="0" borderId="0" xfId="0" applyFont="1" applyAlignment="1">
      <alignment horizontal="center" wrapText="1"/>
    </xf>
    <xf numFmtId="49" fontId="41" fillId="2" borderId="0" xfId="0" applyNumberFormat="1" applyFont="1" applyFill="1" applyBorder="1" applyAlignment="1">
      <alignment horizontal="center" vertical="center"/>
    </xf>
    <xf numFmtId="49" fontId="417" fillId="2" borderId="0" xfId="0" applyNumberFormat="1" applyFont="1" applyFill="1" applyBorder="1" applyAlignment="1">
      <alignment horizontal="center" vertical="center" wrapText="1"/>
    </xf>
    <xf numFmtId="0" fontId="112" fillId="2" borderId="0" xfId="0" applyFont="1" applyFill="1" applyBorder="1" applyAlignment="1">
      <alignment horizontal="center" vertical="center" wrapText="1"/>
    </xf>
    <xf numFmtId="3" fontId="419" fillId="32" borderId="0" xfId="105" applyNumberFormat="1" applyFont="1" applyFill="1" applyBorder="1" applyAlignment="1">
      <alignment horizontal="center"/>
    </xf>
    <xf numFmtId="0" fontId="0" fillId="0" borderId="0" xfId="0" applyAlignment="1">
      <alignment horizontal="center"/>
    </xf>
    <xf numFmtId="0" fontId="386" fillId="2" borderId="0" xfId="0" applyFont="1" applyFill="1" applyBorder="1" applyAlignment="1">
      <alignment horizontal="left" vertical="center"/>
    </xf>
    <xf numFmtId="0" fontId="41" fillId="2" borderId="183" xfId="0" applyFont="1" applyFill="1" applyBorder="1" applyAlignment="1">
      <alignment horizontal="center" vertical="center" wrapText="1"/>
    </xf>
    <xf numFmtId="0" fontId="41" fillId="2" borderId="182" xfId="0" applyFont="1" applyFill="1" applyBorder="1" applyAlignment="1">
      <alignment horizontal="center" vertical="center" wrapText="1"/>
    </xf>
    <xf numFmtId="0" fontId="41" fillId="2" borderId="181" xfId="0" applyFont="1" applyFill="1" applyBorder="1" applyAlignment="1">
      <alignment horizontal="center" vertical="center" wrapText="1"/>
    </xf>
    <xf numFmtId="0" fontId="41" fillId="2" borderId="180" xfId="0" applyFont="1" applyFill="1" applyBorder="1" applyAlignment="1">
      <alignment horizontal="center" vertical="center"/>
    </xf>
    <xf numFmtId="0" fontId="41" fillId="2" borderId="179" xfId="0" applyFont="1" applyFill="1" applyBorder="1" applyAlignment="1">
      <alignment horizontal="center" vertical="center"/>
    </xf>
    <xf numFmtId="0" fontId="41" fillId="2" borderId="178" xfId="0" applyFont="1" applyFill="1" applyBorder="1" applyAlignment="1">
      <alignment horizontal="center" vertical="center"/>
    </xf>
    <xf numFmtId="0" fontId="386" fillId="2" borderId="0" xfId="0" applyFont="1" applyFill="1" applyBorder="1" applyAlignment="1">
      <alignment horizontal="left" vertical="center" wrapText="1"/>
    </xf>
    <xf numFmtId="0" fontId="432" fillId="39" borderId="203" xfId="53010" applyFont="1" applyFill="1" applyBorder="1" applyAlignment="1">
      <alignment horizontal="center"/>
    </xf>
    <xf numFmtId="0" fontId="433" fillId="39" borderId="148" xfId="53010" applyFont="1" applyFill="1" applyBorder="1" applyAlignment="1">
      <alignment horizontal="center"/>
    </xf>
    <xf numFmtId="0" fontId="433" fillId="39" borderId="202" xfId="53010" applyFont="1" applyFill="1" applyBorder="1" applyAlignment="1">
      <alignment horizontal="center"/>
    </xf>
    <xf numFmtId="3" fontId="429" fillId="5" borderId="0" xfId="105" applyNumberFormat="1" applyFont="1" applyFill="1" applyBorder="1" applyAlignment="1">
      <alignment horizontal="center" vertical="center" wrapText="1"/>
    </xf>
    <xf numFmtId="0" fontId="430" fillId="104" borderId="0" xfId="53010" applyFont="1" applyFill="1" applyBorder="1" applyAlignment="1">
      <alignment horizontal="center" vertical="center"/>
    </xf>
    <xf numFmtId="0" fontId="448" fillId="0" borderId="0" xfId="53010" applyFont="1" applyAlignment="1">
      <alignment vertical="center" wrapText="1"/>
    </xf>
    <xf numFmtId="0" fontId="117" fillId="2" borderId="0" xfId="53010" applyFont="1" applyFill="1" applyAlignment="1">
      <alignment horizontal="center"/>
    </xf>
    <xf numFmtId="0" fontId="117" fillId="2" borderId="0" xfId="53010" applyFont="1" applyFill="1" applyBorder="1" applyAlignment="1">
      <alignment horizontal="center" vertical="top" wrapText="1"/>
    </xf>
    <xf numFmtId="0" fontId="78" fillId="2" borderId="0" xfId="53010" applyFont="1" applyFill="1" applyAlignment="1">
      <alignment horizontal="justify" vertical="center" wrapText="1"/>
    </xf>
    <xf numFmtId="0" fontId="78" fillId="2" borderId="0" xfId="53010" applyFont="1" applyFill="1" applyAlignment="1">
      <alignment horizontal="center"/>
    </xf>
    <xf numFmtId="0" fontId="117" fillId="33" borderId="29" xfId="53010" applyFont="1" applyFill="1" applyBorder="1" applyAlignment="1">
      <alignment horizontal="center" vertical="center" wrapText="1"/>
    </xf>
    <xf numFmtId="0" fontId="117" fillId="33" borderId="31" xfId="53010" applyFont="1" applyFill="1" applyBorder="1" applyAlignment="1">
      <alignment horizontal="center" vertical="center" wrapText="1"/>
    </xf>
    <xf numFmtId="0" fontId="117" fillId="33" borderId="191" xfId="53010" applyFont="1" applyFill="1" applyBorder="1" applyAlignment="1">
      <alignment horizontal="center" vertical="center" wrapText="1"/>
    </xf>
    <xf numFmtId="0" fontId="394" fillId="2" borderId="0" xfId="53010" applyFont="1" applyFill="1" applyAlignment="1">
      <alignment horizontal="center"/>
    </xf>
    <xf numFmtId="0" fontId="117" fillId="33" borderId="19" xfId="53010" applyFont="1" applyFill="1" applyBorder="1" applyAlignment="1">
      <alignment horizontal="center" vertical="top" wrapText="1"/>
    </xf>
    <xf numFmtId="0" fontId="117" fillId="33" borderId="20" xfId="53010" applyFont="1" applyFill="1" applyBorder="1" applyAlignment="1">
      <alignment horizontal="center" vertical="top" wrapText="1"/>
    </xf>
    <xf numFmtId="0" fontId="117" fillId="33" borderId="21" xfId="53010" applyFont="1" applyFill="1" applyBorder="1" applyAlignment="1">
      <alignment horizontal="center" vertical="top" wrapText="1"/>
    </xf>
    <xf numFmtId="0" fontId="117" fillId="33" borderId="131" xfId="53010" applyFont="1" applyFill="1" applyBorder="1" applyAlignment="1">
      <alignment horizontal="center" vertical="top" wrapText="1"/>
    </xf>
    <xf numFmtId="0" fontId="117" fillId="33" borderId="149" xfId="53010" applyFont="1" applyFill="1" applyBorder="1" applyAlignment="1">
      <alignment horizontal="center" vertical="top" wrapText="1"/>
    </xf>
    <xf numFmtId="0" fontId="117" fillId="33" borderId="201" xfId="53010" applyFont="1" applyFill="1" applyBorder="1" applyAlignment="1">
      <alignment horizontal="center" vertical="top" wrapText="1"/>
    </xf>
    <xf numFmtId="0" fontId="394" fillId="2" borderId="203" xfId="53010" applyFont="1" applyFill="1" applyBorder="1" applyAlignment="1">
      <alignment horizontal="center"/>
    </xf>
    <xf numFmtId="0" fontId="394" fillId="2" borderId="148" xfId="53010" applyFont="1" applyFill="1" applyBorder="1" applyAlignment="1">
      <alignment horizontal="center"/>
    </xf>
    <xf numFmtId="0" fontId="394" fillId="2" borderId="219" xfId="53010" applyFont="1" applyFill="1" applyBorder="1" applyAlignment="1">
      <alignment horizontal="center"/>
    </xf>
    <xf numFmtId="0" fontId="394" fillId="2" borderId="0" xfId="53010" applyFont="1" applyFill="1" applyBorder="1" applyAlignment="1">
      <alignment horizontal="center"/>
    </xf>
    <xf numFmtId="0" fontId="117" fillId="2" borderId="229" xfId="53010" applyFont="1" applyFill="1" applyBorder="1" applyAlignment="1">
      <alignment horizontal="center" vertical="top" wrapText="1"/>
    </xf>
    <xf numFmtId="0" fontId="117" fillId="2" borderId="137" xfId="53010" applyFont="1" applyFill="1" applyBorder="1" applyAlignment="1">
      <alignment horizontal="center" vertical="top" wrapText="1"/>
    </xf>
    <xf numFmtId="0" fontId="117" fillId="2" borderId="217" xfId="53010" applyFont="1" applyFill="1" applyBorder="1" applyAlignment="1">
      <alignment horizontal="center" vertical="top" wrapText="1"/>
    </xf>
    <xf numFmtId="0" fontId="117" fillId="33" borderId="227" xfId="53010" applyFont="1" applyFill="1" applyBorder="1" applyAlignment="1">
      <alignment horizontal="center" vertical="top" wrapText="1"/>
    </xf>
    <xf numFmtId="0" fontId="78" fillId="2" borderId="219" xfId="53010" applyFont="1" applyFill="1" applyBorder="1" applyAlignment="1">
      <alignment horizontal="left" vertical="center" wrapText="1"/>
    </xf>
    <xf numFmtId="0" fontId="78" fillId="2" borderId="0" xfId="53010" applyFont="1" applyFill="1" applyBorder="1" applyAlignment="1">
      <alignment horizontal="left" vertical="center" wrapText="1"/>
    </xf>
    <xf numFmtId="0" fontId="117" fillId="108" borderId="232" xfId="53010" applyFont="1" applyFill="1" applyBorder="1" applyAlignment="1">
      <alignment horizontal="left" vertical="top" wrapText="1"/>
    </xf>
    <xf numFmtId="0" fontId="117" fillId="108" borderId="233" xfId="53010" applyFont="1" applyFill="1" applyBorder="1" applyAlignment="1">
      <alignment horizontal="left" vertical="top" wrapText="1"/>
    </xf>
    <xf numFmtId="0" fontId="117" fillId="108" borderId="228" xfId="53010" applyFont="1" applyFill="1" applyBorder="1" applyAlignment="1">
      <alignment horizontal="left" vertical="top" wrapText="1"/>
    </xf>
    <xf numFmtId="0" fontId="394" fillId="38" borderId="232" xfId="53010" applyFont="1" applyFill="1" applyBorder="1" applyAlignment="1">
      <alignment horizontal="left"/>
    </xf>
    <xf numFmtId="0" fontId="394" fillId="38" borderId="233" xfId="53010" applyFont="1" applyFill="1" applyBorder="1" applyAlignment="1">
      <alignment horizontal="left"/>
    </xf>
    <xf numFmtId="0" fontId="394" fillId="38" borderId="228" xfId="53010" applyFont="1" applyFill="1" applyBorder="1" applyAlignment="1">
      <alignment horizontal="left"/>
    </xf>
    <xf numFmtId="0" fontId="78" fillId="2" borderId="219" xfId="53010" applyFont="1" applyFill="1" applyBorder="1" applyAlignment="1">
      <alignment horizontal="left" vertical="center"/>
    </xf>
    <xf numFmtId="0" fontId="78" fillId="2" borderId="0" xfId="53010" applyFont="1" applyFill="1" applyBorder="1" applyAlignment="1">
      <alignment horizontal="left" vertical="center"/>
    </xf>
    <xf numFmtId="0" fontId="394" fillId="2" borderId="114" xfId="53010" applyFont="1" applyFill="1" applyBorder="1" applyAlignment="1">
      <alignment horizontal="center"/>
    </xf>
    <xf numFmtId="0" fontId="49" fillId="2" borderId="149" xfId="53010" applyFont="1" applyFill="1" applyBorder="1" applyAlignment="1">
      <alignment horizontal="center"/>
    </xf>
    <xf numFmtId="0" fontId="49" fillId="2" borderId="201" xfId="53010" applyFont="1" applyFill="1" applyBorder="1" applyAlignment="1">
      <alignment horizontal="center"/>
    </xf>
    <xf numFmtId="0" fontId="49" fillId="2" borderId="131" xfId="53010" applyFont="1" applyFill="1" applyBorder="1" applyAlignment="1">
      <alignment horizontal="center"/>
    </xf>
    <xf numFmtId="0" fontId="117" fillId="2" borderId="0" xfId="53010" applyFont="1" applyFill="1" applyBorder="1" applyAlignment="1">
      <alignment horizontal="center"/>
    </xf>
    <xf numFmtId="0" fontId="78" fillId="2" borderId="114" xfId="53010" applyFont="1" applyFill="1" applyBorder="1" applyAlignment="1">
      <alignment horizontal="justify" vertical="center" wrapText="1"/>
    </xf>
    <xf numFmtId="0" fontId="78" fillId="2" borderId="0" xfId="53010" applyFont="1" applyFill="1" applyBorder="1" applyAlignment="1">
      <alignment horizontal="justify" vertical="center" wrapText="1"/>
    </xf>
    <xf numFmtId="0" fontId="9" fillId="2" borderId="0" xfId="53010" applyFont="1" applyFill="1" applyAlignment="1">
      <alignment horizontal="justify" vertical="center" wrapText="1"/>
    </xf>
    <xf numFmtId="0" fontId="9" fillId="2" borderId="0" xfId="53010" applyFont="1" applyFill="1" applyAlignment="1">
      <alignment horizontal="center"/>
    </xf>
    <xf numFmtId="0" fontId="41" fillId="2" borderId="0" xfId="53010" applyFont="1" applyFill="1" applyAlignment="1">
      <alignment horizontal="center"/>
    </xf>
    <xf numFmtId="0" fontId="73" fillId="2" borderId="0" xfId="53010" applyFont="1" applyFill="1" applyAlignment="1">
      <alignment horizontal="center"/>
    </xf>
    <xf numFmtId="0" fontId="72" fillId="2" borderId="0" xfId="53010" applyFont="1" applyFill="1" applyAlignment="1">
      <alignment horizontal="center"/>
    </xf>
    <xf numFmtId="0" fontId="41" fillId="33" borderId="35" xfId="53010" applyFont="1" applyFill="1" applyBorder="1" applyAlignment="1">
      <alignment horizontal="center" vertical="top" wrapText="1"/>
    </xf>
    <xf numFmtId="0" fontId="41" fillId="33" borderId="36" xfId="53010" applyFont="1" applyFill="1" applyBorder="1" applyAlignment="1">
      <alignment horizontal="center" vertical="top" wrapText="1"/>
    </xf>
    <xf numFmtId="0" fontId="41" fillId="33" borderId="37" xfId="53010" applyFont="1" applyFill="1" applyBorder="1" applyAlignment="1">
      <alignment horizontal="center" vertical="top" wrapText="1"/>
    </xf>
    <xf numFmtId="0" fontId="394" fillId="2" borderId="0" xfId="53010" applyFont="1" applyFill="1" applyAlignment="1">
      <alignment horizontal="center" vertical="center"/>
    </xf>
    <xf numFmtId="0" fontId="78" fillId="0" borderId="0" xfId="53010" applyFont="1" applyFill="1" applyAlignment="1">
      <alignment horizontal="justify" vertical="center" wrapText="1"/>
    </xf>
    <xf numFmtId="0" fontId="47" fillId="2" borderId="131" xfId="53010" applyFont="1" applyFill="1" applyBorder="1" applyAlignment="1">
      <alignment horizontal="center"/>
    </xf>
    <xf numFmtId="0" fontId="47" fillId="2" borderId="149" xfId="53010" applyFont="1" applyFill="1" applyBorder="1" applyAlignment="1">
      <alignment horizontal="center"/>
    </xf>
    <xf numFmtId="0" fontId="47" fillId="2" borderId="201" xfId="53010" applyFont="1" applyFill="1" applyBorder="1" applyAlignment="1">
      <alignment horizontal="center"/>
    </xf>
    <xf numFmtId="173" fontId="60" fillId="0" borderId="0" xfId="53010" applyNumberFormat="1" applyFont="1" applyAlignment="1" applyProtection="1">
      <alignment horizontal="center" vertical="center" wrapText="1"/>
    </xf>
    <xf numFmtId="0" fontId="111" fillId="34" borderId="203" xfId="53010" applyFont="1" applyFill="1" applyBorder="1" applyAlignment="1">
      <alignment horizontal="center" vertical="center"/>
    </xf>
    <xf numFmtId="0" fontId="111" fillId="34" borderId="148" xfId="53010" applyFont="1" applyFill="1" applyBorder="1" applyAlignment="1">
      <alignment horizontal="center" vertical="center"/>
    </xf>
    <xf numFmtId="0" fontId="111" fillId="34" borderId="202" xfId="53010" applyFont="1" applyFill="1" applyBorder="1" applyAlignment="1">
      <alignment horizontal="center" vertical="center"/>
    </xf>
    <xf numFmtId="173" fontId="60" fillId="0" borderId="0" xfId="79" applyNumberFormat="1" applyFont="1" applyAlignment="1" applyProtection="1">
      <alignment horizontal="center" vertical="center" wrapText="1"/>
    </xf>
    <xf numFmtId="173" fontId="115" fillId="0" borderId="0" xfId="79" applyNumberFormat="1" applyFont="1" applyAlignment="1" applyProtection="1">
      <alignment horizontal="center" vertical="center" wrapText="1"/>
    </xf>
    <xf numFmtId="0" fontId="111" fillId="34" borderId="203" xfId="79" applyFont="1" applyFill="1" applyBorder="1" applyAlignment="1">
      <alignment horizontal="center" vertical="center"/>
    </xf>
    <xf numFmtId="0" fontId="111" fillId="34" borderId="148" xfId="79" applyFont="1" applyFill="1" applyBorder="1" applyAlignment="1">
      <alignment horizontal="center" vertical="center"/>
    </xf>
    <xf numFmtId="0" fontId="111" fillId="34" borderId="202" xfId="79" applyFont="1" applyFill="1" applyBorder="1" applyAlignment="1">
      <alignment horizontal="center" vertical="center"/>
    </xf>
    <xf numFmtId="0" fontId="62" fillId="34" borderId="241" xfId="53010" applyFont="1" applyFill="1" applyBorder="1" applyAlignment="1">
      <alignment horizontal="left"/>
    </xf>
    <xf numFmtId="0" fontId="460" fillId="34" borderId="90" xfId="53010" applyFont="1" applyFill="1" applyBorder="1" applyAlignment="1">
      <alignment horizontal="center" vertical="center"/>
    </xf>
    <xf numFmtId="0" fontId="84" fillId="34" borderId="90" xfId="53010" applyFont="1" applyFill="1" applyBorder="1" applyAlignment="1">
      <alignment horizontal="center" vertical="center"/>
    </xf>
    <xf numFmtId="0" fontId="460" fillId="34" borderId="91" xfId="53010" applyFont="1" applyFill="1" applyBorder="1" applyAlignment="1">
      <alignment horizontal="center"/>
    </xf>
    <xf numFmtId="0" fontId="62" fillId="34" borderId="223" xfId="53010" applyFont="1" applyFill="1" applyBorder="1" applyAlignment="1">
      <alignment horizontal="left"/>
    </xf>
    <xf numFmtId="0" fontId="62" fillId="0" borderId="242" xfId="53010" applyFont="1" applyBorder="1" applyAlignment="1">
      <alignment horizontal="center"/>
    </xf>
    <xf numFmtId="0" fontId="62" fillId="0" borderId="241" xfId="53010" applyFont="1" applyBorder="1" applyAlignment="1">
      <alignment horizontal="center"/>
    </xf>
    <xf numFmtId="0" fontId="62" fillId="0" borderId="228" xfId="53010" applyFont="1" applyBorder="1" applyAlignment="1">
      <alignment horizontal="center"/>
    </xf>
    <xf numFmtId="0" fontId="112" fillId="0" borderId="93" xfId="53010" applyFont="1" applyBorder="1" applyAlignment="1">
      <alignment horizontal="center" vertical="center" wrapText="1"/>
    </xf>
    <xf numFmtId="0" fontId="112" fillId="0" borderId="94" xfId="53010" applyFont="1" applyBorder="1" applyAlignment="1">
      <alignment horizontal="center" vertical="center" wrapText="1"/>
    </xf>
    <xf numFmtId="0" fontId="112" fillId="0" borderId="95" xfId="53010" applyFont="1" applyBorder="1" applyAlignment="1">
      <alignment horizontal="center" vertical="center" wrapText="1"/>
    </xf>
    <xf numFmtId="0" fontId="34" fillId="34" borderId="0" xfId="53010" applyFill="1" applyAlignment="1">
      <alignment horizontal="center"/>
    </xf>
    <xf numFmtId="0" fontId="34" fillId="0" borderId="0" xfId="53010" applyFill="1" applyAlignment="1">
      <alignment horizontal="center"/>
    </xf>
    <xf numFmtId="0" fontId="112" fillId="34" borderId="98" xfId="53010" applyFont="1" applyFill="1" applyBorder="1" applyAlignment="1">
      <alignment horizontal="center" vertical="center"/>
    </xf>
    <xf numFmtId="0" fontId="112" fillId="34" borderId="99" xfId="53010" applyFont="1" applyFill="1" applyBorder="1" applyAlignment="1">
      <alignment horizontal="center" vertical="center"/>
    </xf>
    <xf numFmtId="0" fontId="112" fillId="34" borderId="0" xfId="53010" applyFont="1" applyFill="1" applyAlignment="1">
      <alignment horizontal="center" vertical="center"/>
    </xf>
    <xf numFmtId="0" fontId="112" fillId="34" borderId="0" xfId="53010" applyFont="1" applyFill="1" applyAlignment="1">
      <alignment horizontal="center" wrapText="1"/>
    </xf>
    <xf numFmtId="0" fontId="112" fillId="0" borderId="101" xfId="53010" applyFont="1" applyBorder="1" applyAlignment="1">
      <alignment horizontal="center" vertical="center"/>
    </xf>
    <xf numFmtId="0" fontId="112" fillId="0" borderId="90" xfId="53010" applyFont="1" applyBorder="1" applyAlignment="1">
      <alignment horizontal="center" vertical="center"/>
    </xf>
    <xf numFmtId="0" fontId="112" fillId="0" borderId="102" xfId="53010" applyFont="1" applyBorder="1" applyAlignment="1">
      <alignment horizontal="center" vertical="center"/>
    </xf>
    <xf numFmtId="0" fontId="112" fillId="0" borderId="104" xfId="53010" applyFont="1" applyBorder="1" applyAlignment="1">
      <alignment horizontal="center" vertical="center"/>
    </xf>
    <xf numFmtId="0" fontId="112" fillId="0" borderId="0" xfId="53010" applyFont="1" applyBorder="1" applyAlignment="1">
      <alignment horizontal="center" vertical="center"/>
    </xf>
    <xf numFmtId="0" fontId="112" fillId="0" borderId="17" xfId="53010" applyFont="1" applyBorder="1" applyAlignment="1">
      <alignment horizontal="center" vertical="center"/>
    </xf>
    <xf numFmtId="0" fontId="112" fillId="0" borderId="216" xfId="53010" applyFont="1" applyBorder="1" applyAlignment="1">
      <alignment horizontal="center" vertical="center"/>
    </xf>
    <xf numFmtId="0" fontId="112" fillId="0" borderId="223" xfId="53010" applyFont="1" applyBorder="1" applyAlignment="1">
      <alignment horizontal="center" vertical="center"/>
    </xf>
    <xf numFmtId="0" fontId="112" fillId="0" borderId="170" xfId="53010" applyFont="1" applyBorder="1" applyAlignment="1">
      <alignment horizontal="center" vertical="center"/>
    </xf>
    <xf numFmtId="0" fontId="112" fillId="0" borderId="96" xfId="53010" applyFont="1" applyBorder="1" applyAlignment="1">
      <alignment horizontal="center" vertical="center" wrapText="1"/>
    </xf>
    <xf numFmtId="0" fontId="112" fillId="0" borderId="137" xfId="53010" applyFont="1" applyBorder="1" applyAlignment="1">
      <alignment horizontal="center" vertical="center" wrapText="1"/>
    </xf>
    <xf numFmtId="0" fontId="112" fillId="0" borderId="217" xfId="53010" applyFont="1" applyBorder="1" applyAlignment="1">
      <alignment horizontal="center" vertical="center" wrapText="1"/>
    </xf>
    <xf numFmtId="0" fontId="112" fillId="0" borderId="103" xfId="53010" applyFont="1" applyBorder="1" applyAlignment="1">
      <alignment horizontal="center" vertical="center" wrapText="1"/>
    </xf>
    <xf numFmtId="0" fontId="112" fillId="0" borderId="97" xfId="53010" applyFont="1" applyBorder="1" applyAlignment="1">
      <alignment horizontal="center" vertical="center" wrapText="1"/>
    </xf>
    <xf numFmtId="0" fontId="112" fillId="0" borderId="105" xfId="53010" applyFont="1" applyBorder="1" applyAlignment="1">
      <alignment horizontal="center" vertical="center" wrapText="1"/>
    </xf>
    <xf numFmtId="0" fontId="112" fillId="0" borderId="218" xfId="53010" applyFont="1" applyBorder="1" applyAlignment="1">
      <alignment horizontal="center" vertical="center" wrapText="1"/>
    </xf>
    <xf numFmtId="0" fontId="115" fillId="0" borderId="248" xfId="53010" applyFont="1" applyBorder="1" applyAlignment="1">
      <alignment horizontal="center"/>
    </xf>
    <xf numFmtId="0" fontId="115" fillId="0" borderId="168" xfId="53010" applyFont="1" applyBorder="1" applyAlignment="1">
      <alignment horizontal="center"/>
    </xf>
    <xf numFmtId="0" fontId="115" fillId="0" borderId="249" xfId="53010" applyFont="1" applyBorder="1" applyAlignment="1">
      <alignment horizontal="center"/>
    </xf>
    <xf numFmtId="173" fontId="460" fillId="0" borderId="0" xfId="53010" applyNumberFormat="1" applyFont="1" applyAlignment="1" applyProtection="1">
      <alignment horizontal="center" vertical="center" wrapText="1"/>
    </xf>
    <xf numFmtId="173" fontId="84" fillId="0" borderId="0" xfId="53010" applyNumberFormat="1" applyFont="1" applyAlignment="1" applyProtection="1">
      <alignment horizontal="center" vertical="center" wrapText="1"/>
    </xf>
    <xf numFmtId="0" fontId="100" fillId="0" borderId="57" xfId="53010" applyFont="1" applyBorder="1" applyAlignment="1">
      <alignment horizontal="left" wrapText="1"/>
    </xf>
    <xf numFmtId="0" fontId="100" fillId="0" borderId="58" xfId="53010" applyFont="1" applyBorder="1" applyAlignment="1">
      <alignment horizontal="left" wrapText="1"/>
    </xf>
    <xf numFmtId="0" fontId="111" fillId="34" borderId="258" xfId="53010" applyFont="1" applyFill="1" applyBorder="1" applyAlignment="1">
      <alignment horizontal="center" vertical="center"/>
    </xf>
    <xf numFmtId="0" fontId="111" fillId="34" borderId="259" xfId="53010" applyFont="1" applyFill="1" applyBorder="1" applyAlignment="1">
      <alignment horizontal="center" vertical="center"/>
    </xf>
    <xf numFmtId="0" fontId="111" fillId="34" borderId="260" xfId="53010" applyFont="1" applyFill="1" applyBorder="1" applyAlignment="1">
      <alignment horizontal="center" vertical="center"/>
    </xf>
    <xf numFmtId="173" fontId="460" fillId="0" borderId="0" xfId="79" applyNumberFormat="1" applyFont="1" applyAlignment="1" applyProtection="1">
      <alignment horizontal="center" vertical="center"/>
    </xf>
    <xf numFmtId="173" fontId="84" fillId="0" borderId="0" xfId="79" applyNumberFormat="1" applyFont="1" applyAlignment="1" applyProtection="1">
      <alignment horizontal="center" vertical="center"/>
    </xf>
    <xf numFmtId="0" fontId="100" fillId="0" borderId="57" xfId="79" applyFont="1" applyBorder="1" applyAlignment="1">
      <alignment horizontal="left" wrapText="1"/>
    </xf>
    <xf numFmtId="0" fontId="100" fillId="0" borderId="58" xfId="79" applyFont="1" applyBorder="1" applyAlignment="1">
      <alignment horizontal="left" wrapText="1"/>
    </xf>
    <xf numFmtId="0" fontId="111" fillId="34" borderId="113" xfId="79" applyFont="1" applyFill="1" applyBorder="1" applyAlignment="1">
      <alignment horizontal="center" vertical="center"/>
    </xf>
    <xf numFmtId="0" fontId="111" fillId="34" borderId="123" xfId="79" applyFont="1" applyFill="1" applyBorder="1" applyAlignment="1">
      <alignment horizontal="center" vertical="center"/>
    </xf>
    <xf numFmtId="0" fontId="111" fillId="34" borderId="124" xfId="79" applyFont="1" applyFill="1" applyBorder="1" applyAlignment="1">
      <alignment horizontal="center" vertical="center"/>
    </xf>
    <xf numFmtId="0" fontId="60" fillId="0" borderId="113" xfId="53010" applyFont="1" applyBorder="1" applyAlignment="1">
      <alignment horizontal="center"/>
    </xf>
    <xf numFmtId="0" fontId="115" fillId="0" borderId="123" xfId="53010" applyFont="1" applyBorder="1" applyAlignment="1">
      <alignment horizontal="center"/>
    </xf>
    <xf numFmtId="0" fontId="115" fillId="0" borderId="124" xfId="53010" applyFont="1" applyBorder="1" applyAlignment="1">
      <alignment horizontal="center"/>
    </xf>
    <xf numFmtId="0" fontId="60" fillId="2" borderId="0" xfId="53010" applyFont="1" applyFill="1" applyBorder="1" applyAlignment="1">
      <alignment horizontal="center" vertical="center" wrapText="1"/>
    </xf>
    <xf numFmtId="0" fontId="47" fillId="2" borderId="0" xfId="53010" applyFont="1" applyFill="1" applyBorder="1" applyAlignment="1">
      <alignment horizontal="center" vertical="center" wrapText="1"/>
    </xf>
    <xf numFmtId="14" fontId="49" fillId="2" borderId="0" xfId="53010" applyNumberFormat="1" applyFont="1" applyFill="1" applyBorder="1" applyAlignment="1">
      <alignment horizontal="center" vertical="center" wrapText="1"/>
    </xf>
    <xf numFmtId="14" fontId="49" fillId="2" borderId="0" xfId="53010" applyNumberFormat="1" applyFont="1" applyFill="1" applyBorder="1" applyAlignment="1">
      <alignment horizontal="left" vertical="center" wrapText="1"/>
    </xf>
    <xf numFmtId="0" fontId="60" fillId="2" borderId="203" xfId="53010" applyFont="1" applyFill="1" applyBorder="1" applyAlignment="1">
      <alignment horizontal="center" vertical="center" wrapText="1"/>
    </xf>
    <xf numFmtId="0" fontId="60" fillId="2" borderId="148" xfId="53010" applyFont="1" applyFill="1" applyBorder="1" applyAlignment="1">
      <alignment horizontal="center" vertical="center" wrapText="1"/>
    </xf>
    <xf numFmtId="0" fontId="60" fillId="2" borderId="202" xfId="53010" applyFont="1" applyFill="1" applyBorder="1" applyAlignment="1">
      <alignment horizontal="center" vertical="center" wrapText="1"/>
    </xf>
    <xf numFmtId="0" fontId="47" fillId="2" borderId="219" xfId="53010" applyFont="1" applyFill="1" applyBorder="1" applyAlignment="1">
      <alignment horizontal="center" vertical="center" wrapText="1"/>
    </xf>
    <xf numFmtId="0" fontId="47" fillId="2" borderId="17" xfId="53010" applyFont="1" applyFill="1" applyBorder="1" applyAlignment="1">
      <alignment horizontal="center" vertical="center" wrapText="1"/>
    </xf>
    <xf numFmtId="0" fontId="48" fillId="2" borderId="203" xfId="53010" applyFont="1" applyFill="1" applyBorder="1" applyAlignment="1">
      <alignment horizontal="center" vertical="center" wrapText="1"/>
    </xf>
    <xf numFmtId="0" fontId="48" fillId="2" borderId="148" xfId="53010" applyFont="1" applyFill="1" applyBorder="1" applyAlignment="1">
      <alignment horizontal="center" vertical="center" wrapText="1"/>
    </xf>
    <xf numFmtId="0" fontId="48" fillId="2" borderId="202" xfId="53010" applyFont="1" applyFill="1" applyBorder="1" applyAlignment="1">
      <alignment horizontal="center" vertical="center" wrapText="1"/>
    </xf>
  </cellXfs>
  <cellStyles count="53026">
    <cellStyle name=" Verticals" xfId="122"/>
    <cellStyle name=" Verticals 2" xfId="123"/>
    <cellStyle name="_1_²ÜºÈÆø" xfId="124"/>
    <cellStyle name="_1_²ÜºÈÆø 2" xfId="125"/>
    <cellStyle name="_BLR MTScenarioTable" xfId="126"/>
    <cellStyle name="_Book1" xfId="127"/>
    <cellStyle name="_Book1 10" xfId="128"/>
    <cellStyle name="_Book1 11" xfId="129"/>
    <cellStyle name="_Book1 2" xfId="130"/>
    <cellStyle name="_Book1 2 10" xfId="131"/>
    <cellStyle name="_Book1 2 2" xfId="132"/>
    <cellStyle name="_Book1 2 2 2" xfId="133"/>
    <cellStyle name="_Book1 2 2 3" xfId="134"/>
    <cellStyle name="_Book1 2 2 4" xfId="135"/>
    <cellStyle name="_Book1 2 2 5" xfId="136"/>
    <cellStyle name="_Book1 2 2_20120313_final_participating_bonds_mar2012_interest_calc" xfId="137"/>
    <cellStyle name="_Book1 2 2_20120315_final_participating_bonds_mar2012_interest_calc" xfId="138"/>
    <cellStyle name="_Book1 2 2_20120327_final_participating_bonds_mar2012_interest_calc" xfId="139"/>
    <cellStyle name="_Book1 2 2_cs_Eligible bonds and HRO_feb2012" xfId="140"/>
    <cellStyle name="_Book1 2 2_final_participating_bonds_mar2012_interest_calc" xfId="141"/>
    <cellStyle name="_Book1 2 2_non-participating_bonds_interest" xfId="142"/>
    <cellStyle name="_Book1 2 3" xfId="143"/>
    <cellStyle name="_Book1 2 4" xfId="144"/>
    <cellStyle name="_Book1 2 5" xfId="145"/>
    <cellStyle name="_Book1 2 6" xfId="146"/>
    <cellStyle name="_Book1 2 7" xfId="147"/>
    <cellStyle name="_Book1 2 8" xfId="148"/>
    <cellStyle name="_Book1 2 9" xfId="149"/>
    <cellStyle name="_Book1 2_20120313_final_participating_bonds_mar2012_interest_calc" xfId="150"/>
    <cellStyle name="_Book1 2_20120315_final_participating_bonds_mar2012_interest_calc" xfId="151"/>
    <cellStyle name="_Book1 2_20120327_final_participating_bonds_mar2012_interest_calc" xfId="152"/>
    <cellStyle name="_Book1 2_cs_Eligible bonds and HRO_feb2012" xfId="153"/>
    <cellStyle name="_Book1 2_final_participating_bonds_mar2012_interest_calc" xfId="154"/>
    <cellStyle name="_Book1 2_non-participating_bonds_interest" xfId="155"/>
    <cellStyle name="_Book1 2_QPC's_6months_troika" xfId="156"/>
    <cellStyle name="_Book1 3" xfId="157"/>
    <cellStyle name="_Book1 3 2" xfId="158"/>
    <cellStyle name="_Book1 3 3" xfId="159"/>
    <cellStyle name="_Book1 3 4" xfId="160"/>
    <cellStyle name="_Book1 3 5" xfId="161"/>
    <cellStyle name="_Book1 3_20120313_final_participating_bonds_mar2012_interest_calc" xfId="162"/>
    <cellStyle name="_Book1 3_20120315_final_participating_bonds_mar2012_interest_calc" xfId="163"/>
    <cellStyle name="_Book1 3_20120327_final_participating_bonds_mar2012_interest_calc" xfId="164"/>
    <cellStyle name="_Book1 3_cs_Eligible bonds and HRO_feb2012" xfId="165"/>
    <cellStyle name="_Book1 3_final_participating_bonds_mar2012_interest_calc" xfId="166"/>
    <cellStyle name="_Book1 3_non-participating_bonds_interest" xfId="167"/>
    <cellStyle name="_Book1 4" xfId="168"/>
    <cellStyle name="_Book1 5" xfId="169"/>
    <cellStyle name="_Book1 6" xfId="170"/>
    <cellStyle name="_Book1 7" xfId="171"/>
    <cellStyle name="_Book1 8" xfId="172"/>
    <cellStyle name="_Book1 9" xfId="173"/>
    <cellStyle name="_Book1_20120313_final_participating_bonds_mar2012_interest_calc" xfId="174"/>
    <cellStyle name="_Book1_20120315_final_participating_bonds_mar2012_interest_calc" xfId="175"/>
    <cellStyle name="_Book1_20120327_final_participating_bonds_mar2012_interest_calc" xfId="176"/>
    <cellStyle name="_Book1_cs_Eligible bonds and HRO_feb2012" xfId="177"/>
    <cellStyle name="_Book1_Cumulative" xfId="178"/>
    <cellStyle name="_Book1_final_participating_bonds_mar2012_interest_calc" xfId="179"/>
    <cellStyle name="_Book1_IMF_OPC_2_6_2011" xfId="180"/>
    <cellStyle name="_Book1_Modified General Government" xfId="181"/>
    <cellStyle name="_Book1_non-participating_bonds_interest" xfId="182"/>
    <cellStyle name="_Book1_projection_imf_14_6_2011" xfId="183"/>
    <cellStyle name="_Book1_QPC's_6months_troika" xfId="184"/>
    <cellStyle name="_Book2" xfId="185"/>
    <cellStyle name="_Book2 10" xfId="186"/>
    <cellStyle name="_Book2 11" xfId="187"/>
    <cellStyle name="_Book2 2" xfId="188"/>
    <cellStyle name="_Book2 2 10" xfId="189"/>
    <cellStyle name="_Book2 2 2" xfId="190"/>
    <cellStyle name="_Book2 2 2 2" xfId="191"/>
    <cellStyle name="_Book2 2 2 3" xfId="192"/>
    <cellStyle name="_Book2 2 2 4" xfId="193"/>
    <cellStyle name="_Book2 2 2 5" xfId="194"/>
    <cellStyle name="_Book2 2 2_20120313_final_participating_bonds_mar2012_interest_calc" xfId="195"/>
    <cellStyle name="_Book2 2 2_20120315_final_participating_bonds_mar2012_interest_calc" xfId="196"/>
    <cellStyle name="_Book2 2 2_20120327_final_participating_bonds_mar2012_interest_calc" xfId="197"/>
    <cellStyle name="_Book2 2 2_cs_Eligible bonds and HRO_feb2012" xfId="198"/>
    <cellStyle name="_Book2 2 2_final_participating_bonds_mar2012_interest_calc" xfId="199"/>
    <cellStyle name="_Book2 2 2_non-participating_bonds_interest" xfId="200"/>
    <cellStyle name="_Book2 2 3" xfId="201"/>
    <cellStyle name="_Book2 2 4" xfId="202"/>
    <cellStyle name="_Book2 2 5" xfId="203"/>
    <cellStyle name="_Book2 2 6" xfId="204"/>
    <cellStyle name="_Book2 2 7" xfId="205"/>
    <cellStyle name="_Book2 2 8" xfId="206"/>
    <cellStyle name="_Book2 2 9" xfId="207"/>
    <cellStyle name="_Book2 2_20120313_final_participating_bonds_mar2012_interest_calc" xfId="208"/>
    <cellStyle name="_Book2 2_20120315_final_participating_bonds_mar2012_interest_calc" xfId="209"/>
    <cellStyle name="_Book2 2_20120327_final_participating_bonds_mar2012_interest_calc" xfId="210"/>
    <cellStyle name="_Book2 2_cs_Eligible bonds and HRO_feb2012" xfId="211"/>
    <cellStyle name="_Book2 2_final_participating_bonds_mar2012_interest_calc" xfId="212"/>
    <cellStyle name="_Book2 2_non-participating_bonds_interest" xfId="213"/>
    <cellStyle name="_Book2 2_QPC's_6months_troika" xfId="214"/>
    <cellStyle name="_Book2 3" xfId="215"/>
    <cellStyle name="_Book2 3 2" xfId="216"/>
    <cellStyle name="_Book2 3 3" xfId="217"/>
    <cellStyle name="_Book2 3 4" xfId="218"/>
    <cellStyle name="_Book2 3 5" xfId="219"/>
    <cellStyle name="_Book2 3_20120313_final_participating_bonds_mar2012_interest_calc" xfId="220"/>
    <cellStyle name="_Book2 3_20120315_final_participating_bonds_mar2012_interest_calc" xfId="221"/>
    <cellStyle name="_Book2 3_20120327_final_participating_bonds_mar2012_interest_calc" xfId="222"/>
    <cellStyle name="_Book2 3_cs_Eligible bonds and HRO_feb2012" xfId="223"/>
    <cellStyle name="_Book2 3_final_participating_bonds_mar2012_interest_calc" xfId="224"/>
    <cellStyle name="_Book2 3_non-participating_bonds_interest" xfId="225"/>
    <cellStyle name="_Book2 4" xfId="226"/>
    <cellStyle name="_Book2 5" xfId="227"/>
    <cellStyle name="_Book2 6" xfId="228"/>
    <cellStyle name="_Book2 7" xfId="229"/>
    <cellStyle name="_Book2 8" xfId="230"/>
    <cellStyle name="_Book2 9" xfId="231"/>
    <cellStyle name="_Book2_20120313_final_participating_bonds_mar2012_interest_calc" xfId="232"/>
    <cellStyle name="_Book2_20120315_final_participating_bonds_mar2012_interest_calc" xfId="233"/>
    <cellStyle name="_Book2_20120327_final_participating_bonds_mar2012_interest_calc" xfId="234"/>
    <cellStyle name="_Book2_cs_Eligible bonds and HRO_feb2012" xfId="235"/>
    <cellStyle name="_Book2_Cumulative" xfId="236"/>
    <cellStyle name="_Book2_final_participating_bonds_mar2012_interest_calc" xfId="237"/>
    <cellStyle name="_Book2_IMF_OPC_2_6_2011" xfId="238"/>
    <cellStyle name="_Book2_Modified General Government" xfId="239"/>
    <cellStyle name="_Book2_non-participating_bonds_interest" xfId="240"/>
    <cellStyle name="_Book2_projection_imf_14_6_2011" xfId="241"/>
    <cellStyle name="_Book2_QPC's_6months_troika" xfId="242"/>
    <cellStyle name="_Book3" xfId="243"/>
    <cellStyle name="_Book3 10" xfId="244"/>
    <cellStyle name="_Book3 11" xfId="245"/>
    <cellStyle name="_Book3 2" xfId="246"/>
    <cellStyle name="_Book3 2 10" xfId="247"/>
    <cellStyle name="_Book3 2 2" xfId="248"/>
    <cellStyle name="_Book3 2 2 2" xfId="249"/>
    <cellStyle name="_Book3 2 2 3" xfId="250"/>
    <cellStyle name="_Book3 2 2 4" xfId="251"/>
    <cellStyle name="_Book3 2 2 5" xfId="252"/>
    <cellStyle name="_Book3 2 2_20120313_final_participating_bonds_mar2012_interest_calc" xfId="253"/>
    <cellStyle name="_Book3 2 2_20120315_final_participating_bonds_mar2012_interest_calc" xfId="254"/>
    <cellStyle name="_Book3 2 2_20120327_final_participating_bonds_mar2012_interest_calc" xfId="255"/>
    <cellStyle name="_Book3 2 2_cs_Eligible bonds and HRO_feb2012" xfId="256"/>
    <cellStyle name="_Book3 2 2_final_participating_bonds_mar2012_interest_calc" xfId="257"/>
    <cellStyle name="_Book3 2 2_non-participating_bonds_interest" xfId="258"/>
    <cellStyle name="_Book3 2 3" xfId="259"/>
    <cellStyle name="_Book3 2 4" xfId="260"/>
    <cellStyle name="_Book3 2 5" xfId="261"/>
    <cellStyle name="_Book3 2 6" xfId="262"/>
    <cellStyle name="_Book3 2 7" xfId="263"/>
    <cellStyle name="_Book3 2 8" xfId="264"/>
    <cellStyle name="_Book3 2 9" xfId="265"/>
    <cellStyle name="_Book3 2_20120313_final_participating_bonds_mar2012_interest_calc" xfId="266"/>
    <cellStyle name="_Book3 2_20120315_final_participating_bonds_mar2012_interest_calc" xfId="267"/>
    <cellStyle name="_Book3 2_20120327_final_participating_bonds_mar2012_interest_calc" xfId="268"/>
    <cellStyle name="_Book3 2_cs_Eligible bonds and HRO_feb2012" xfId="269"/>
    <cellStyle name="_Book3 2_final_participating_bonds_mar2012_interest_calc" xfId="270"/>
    <cellStyle name="_Book3 2_non-participating_bonds_interest" xfId="271"/>
    <cellStyle name="_Book3 2_QPC's_6months_troika" xfId="272"/>
    <cellStyle name="_Book3 3" xfId="273"/>
    <cellStyle name="_Book3 3 2" xfId="274"/>
    <cellStyle name="_Book3 3 3" xfId="275"/>
    <cellStyle name="_Book3 3 4" xfId="276"/>
    <cellStyle name="_Book3 3 5" xfId="277"/>
    <cellStyle name="_Book3 3_20120313_final_participating_bonds_mar2012_interest_calc" xfId="278"/>
    <cellStyle name="_Book3 3_20120315_final_participating_bonds_mar2012_interest_calc" xfId="279"/>
    <cellStyle name="_Book3 3_20120327_final_participating_bonds_mar2012_interest_calc" xfId="280"/>
    <cellStyle name="_Book3 3_cs_Eligible bonds and HRO_feb2012" xfId="281"/>
    <cellStyle name="_Book3 3_final_participating_bonds_mar2012_interest_calc" xfId="282"/>
    <cellStyle name="_Book3 3_non-participating_bonds_interest" xfId="283"/>
    <cellStyle name="_Book3 4" xfId="284"/>
    <cellStyle name="_Book3 5" xfId="285"/>
    <cellStyle name="_Book3 6" xfId="286"/>
    <cellStyle name="_Book3 7" xfId="287"/>
    <cellStyle name="_Book3 8" xfId="288"/>
    <cellStyle name="_Book3 9" xfId="289"/>
    <cellStyle name="_Book3_20120313_final_participating_bonds_mar2012_interest_calc" xfId="290"/>
    <cellStyle name="_Book3_20120315_final_participating_bonds_mar2012_interest_calc" xfId="291"/>
    <cellStyle name="_Book3_20120327_final_participating_bonds_mar2012_interest_calc" xfId="292"/>
    <cellStyle name="_Book3_cs_Eligible bonds and HRO_feb2012" xfId="293"/>
    <cellStyle name="_Book3_Cumulative" xfId="294"/>
    <cellStyle name="_Book3_final_participating_bonds_mar2012_interest_calc" xfId="295"/>
    <cellStyle name="_Book3_IMF_OPC_2_6_2011" xfId="296"/>
    <cellStyle name="_Book3_Modified General Government" xfId="297"/>
    <cellStyle name="_Book3_non-participating_bonds_interest" xfId="298"/>
    <cellStyle name="_Book3_projection_imf_14_6_2011" xfId="299"/>
    <cellStyle name="_Book3_QPC's_6months_troika" xfId="300"/>
    <cellStyle name="_Book9" xfId="301"/>
    <cellStyle name="_Book9 10" xfId="302"/>
    <cellStyle name="_Book9 11" xfId="303"/>
    <cellStyle name="_Book9 2" xfId="304"/>
    <cellStyle name="_Book9 2 10" xfId="305"/>
    <cellStyle name="_Book9 2 2" xfId="306"/>
    <cellStyle name="_Book9 2 2 2" xfId="307"/>
    <cellStyle name="_Book9 2 2 3" xfId="308"/>
    <cellStyle name="_Book9 2 2 4" xfId="309"/>
    <cellStyle name="_Book9 2 2 5" xfId="310"/>
    <cellStyle name="_Book9 2 2_20120313_final_participating_bonds_mar2012_interest_calc" xfId="311"/>
    <cellStyle name="_Book9 2 2_20120315_final_participating_bonds_mar2012_interest_calc" xfId="312"/>
    <cellStyle name="_Book9 2 2_20120327_final_participating_bonds_mar2012_interest_calc" xfId="313"/>
    <cellStyle name="_Book9 2 2_cs_Eligible bonds and HRO_feb2012" xfId="314"/>
    <cellStyle name="_Book9 2 2_final_participating_bonds_mar2012_interest_calc" xfId="315"/>
    <cellStyle name="_Book9 2 2_non-participating_bonds_interest" xfId="316"/>
    <cellStyle name="_Book9 2 3" xfId="317"/>
    <cellStyle name="_Book9 2 4" xfId="318"/>
    <cellStyle name="_Book9 2 5" xfId="319"/>
    <cellStyle name="_Book9 2 6" xfId="320"/>
    <cellStyle name="_Book9 2 7" xfId="321"/>
    <cellStyle name="_Book9 2 8" xfId="322"/>
    <cellStyle name="_Book9 2 9" xfId="323"/>
    <cellStyle name="_Book9 2_20120313_final_participating_bonds_mar2012_interest_calc" xfId="324"/>
    <cellStyle name="_Book9 2_20120315_final_participating_bonds_mar2012_interest_calc" xfId="325"/>
    <cellStyle name="_Book9 2_20120327_final_participating_bonds_mar2012_interest_calc" xfId="326"/>
    <cellStyle name="_Book9 2_cs_Eligible bonds and HRO_feb2012" xfId="327"/>
    <cellStyle name="_Book9 2_final_participating_bonds_mar2012_interest_calc" xfId="328"/>
    <cellStyle name="_Book9 2_non-participating_bonds_interest" xfId="329"/>
    <cellStyle name="_Book9 2_QPC's_6months_troika" xfId="330"/>
    <cellStyle name="_Book9 3" xfId="331"/>
    <cellStyle name="_Book9 3 2" xfId="332"/>
    <cellStyle name="_Book9 3 3" xfId="333"/>
    <cellStyle name="_Book9 3 4" xfId="334"/>
    <cellStyle name="_Book9 3 5" xfId="335"/>
    <cellStyle name="_Book9 3_20120313_final_participating_bonds_mar2012_interest_calc" xfId="336"/>
    <cellStyle name="_Book9 3_20120315_final_participating_bonds_mar2012_interest_calc" xfId="337"/>
    <cellStyle name="_Book9 3_20120327_final_participating_bonds_mar2012_interest_calc" xfId="338"/>
    <cellStyle name="_Book9 3_cs_Eligible bonds and HRO_feb2012" xfId="339"/>
    <cellStyle name="_Book9 3_final_participating_bonds_mar2012_interest_calc" xfId="340"/>
    <cellStyle name="_Book9 3_non-participating_bonds_interest" xfId="341"/>
    <cellStyle name="_Book9 4" xfId="342"/>
    <cellStyle name="_Book9 5" xfId="343"/>
    <cellStyle name="_Book9 6" xfId="344"/>
    <cellStyle name="_Book9 7" xfId="345"/>
    <cellStyle name="_Book9 8" xfId="346"/>
    <cellStyle name="_Book9 9" xfId="347"/>
    <cellStyle name="_Book9_20120313_final_participating_bonds_mar2012_interest_calc" xfId="348"/>
    <cellStyle name="_Book9_20120315_final_participating_bonds_mar2012_interest_calc" xfId="349"/>
    <cellStyle name="_Book9_20120327_final_participating_bonds_mar2012_interest_calc" xfId="350"/>
    <cellStyle name="_Book9_cs_Eligible bonds and HRO_feb2012" xfId="351"/>
    <cellStyle name="_Book9_Cumulative" xfId="352"/>
    <cellStyle name="_Book9_final_participating_bonds_mar2012_interest_calc" xfId="353"/>
    <cellStyle name="_Book9_IMF_OPC_2_6_2011" xfId="354"/>
    <cellStyle name="_Book9_Modified General Government" xfId="355"/>
    <cellStyle name="_Book9_non-participating_bonds_interest" xfId="356"/>
    <cellStyle name="_Book9_projection_imf_14_6_2011" xfId="357"/>
    <cellStyle name="_Book9_QPC's_6months_troika" xfId="358"/>
    <cellStyle name="_D 52-54" xfId="359"/>
    <cellStyle name="_D 52-54_Transfermatrix" xfId="360"/>
    <cellStyle name="_D 52-54_Transfermatrix_1" xfId="361"/>
    <cellStyle name="_external financing_April16_1000" xfId="362"/>
    <cellStyle name="_external financing_April16_1000 2" xfId="363"/>
    <cellStyle name="_external financing_April16_1000 3" xfId="364"/>
    <cellStyle name="_finansowanie z matek dla MFW (2)" xfId="365"/>
    <cellStyle name="_finansowanie z matek dla MFW (2) 2" xfId="366"/>
    <cellStyle name="_finansowanie z matek dla MFW (2) 2 2" xfId="367"/>
    <cellStyle name="_finansowanie z matek dla MFW (2) 2 3" xfId="368"/>
    <cellStyle name="_finansowanie z matek dla MFW (2)_20120313_final_participating_bonds_mar2012_interest_calc" xfId="369"/>
    <cellStyle name="_finansowanie z matek dla MFW (2)_20120315_final_participating_bonds_mar2012_interest_calc" xfId="370"/>
    <cellStyle name="_finansowanie z matek dla MFW (2)_20120327_final_participating_bonds_mar2012_interest_calc" xfId="371"/>
    <cellStyle name="_finansowanie z matek dla MFW (2)_cs_Eligible bonds and HRO_feb2012" xfId="372"/>
    <cellStyle name="_finansowanie z matek dla MFW (2)_final_participating_bonds_mar2012_interest_calc" xfId="373"/>
    <cellStyle name="_finansowanie z matek dla MFW (2)_non-participating_bonds_interest" xfId="374"/>
    <cellStyle name="_IE_cash position Sept 17" xfId="375"/>
    <cellStyle name="_IE_cash position Sept 17 2" xfId="376"/>
    <cellStyle name="_IE_cash position Sept 17_20120313_final_participating_bonds_mar2012_interest_calc" xfId="377"/>
    <cellStyle name="_IE_cash position Sept 17_20120315_final_participating_bonds_mar2012_interest_calc" xfId="378"/>
    <cellStyle name="_IE_cash position Sept 17_20120327_final_participating_bonds_mar2012_interest_calc" xfId="379"/>
    <cellStyle name="_IE_cash position Sept 17_cs_DSA_23-11-2011_cash upfront" xfId="380"/>
    <cellStyle name="_IE_cash position Sept 17_cs_DSA_23-11-2011_cash upfront 2" xfId="381"/>
    <cellStyle name="_IE_cash position Sept 17_cs_DSA_23-11-2011_cash upfront_20120313_final_participating_bonds_mar2012_interest_calc" xfId="382"/>
    <cellStyle name="_IE_cash position Sept 17_cs_DSA_23-11-2011_cash upfront_20120315_final_participating_bonds_mar2012_interest_calc" xfId="383"/>
    <cellStyle name="_IE_cash position Sept 17_cs_DSA_23-11-2011_cash upfront_20120327_final_participating_bonds_mar2012_interest_calc" xfId="384"/>
    <cellStyle name="_IE_cash position Sept 17_cs_DSA_23-11-2011_cash upfront_cs_Eligible bonds and HRO_feb2012" xfId="385"/>
    <cellStyle name="_IE_cash position Sept 17_cs_DSA_23-11-2011_cash upfront_final_participating_bonds_mar2012_interest_calc" xfId="386"/>
    <cellStyle name="_IE_cash position Sept 17_cs_DSA_23-11-2011_cash upfront_non-participating_bonds_interest" xfId="387"/>
    <cellStyle name="_IE_cash position Sept 17_cs_Eligible bonds and HRO_feb2012" xfId="388"/>
    <cellStyle name="_IE_cash position Sept 17_DSA 30b-01-12" xfId="389"/>
    <cellStyle name="_IE_cash position Sept 17_DSA 30b-01-12 2" xfId="390"/>
    <cellStyle name="_IE_cash position Sept 17_DSA 30b-01-12_20120313_final_participating_bonds_mar2012_interest_calc" xfId="391"/>
    <cellStyle name="_IE_cash position Sept 17_DSA 30b-01-12_20120315_final_participating_bonds_mar2012_interest_calc" xfId="392"/>
    <cellStyle name="_IE_cash position Sept 17_DSA 30b-01-12_20120327_final_participating_bonds_mar2012_interest_calc" xfId="393"/>
    <cellStyle name="_IE_cash position Sept 17_DSA 30b-01-12_cs_Eligible bonds and HRO_feb2012" xfId="394"/>
    <cellStyle name="_IE_cash position Sept 17_DSA 30b-01-12_final_participating_bonds_mar2012_interest_calc" xfId="395"/>
    <cellStyle name="_IE_cash position Sept 17_DSA 30b-01-12_non-participating_bonds_interest" xfId="396"/>
    <cellStyle name="_IE_cash position Sept 17_DSA_05-12-2011_coll_8%_100% partic" xfId="397"/>
    <cellStyle name="_IE_cash position Sept 17_DSA_05-12-2011_coll_8%_100% partic 2" xfId="398"/>
    <cellStyle name="_IE_cash position Sept 17_DSA_05-12-2011_coll_8%_100% partic_20120313_final_participating_bonds_mar2012_interest_calc" xfId="399"/>
    <cellStyle name="_IE_cash position Sept 17_DSA_05-12-2011_coll_8%_100% partic_20120315_final_participating_bonds_mar2012_interest_calc" xfId="400"/>
    <cellStyle name="_IE_cash position Sept 17_DSA_05-12-2011_coll_8%_100% partic_20120327_final_participating_bonds_mar2012_interest_calc" xfId="401"/>
    <cellStyle name="_IE_cash position Sept 17_DSA_05-12-2011_coll_8%_100% partic_cs_Eligible bonds and HRO_feb2012" xfId="402"/>
    <cellStyle name="_IE_cash position Sept 17_DSA_05-12-2011_coll_8%_100% partic_final_participating_bonds_mar2012_interest_calc" xfId="403"/>
    <cellStyle name="_IE_cash position Sept 17_DSA_05-12-2011_coll_8%_100% partic_non-participating_bonds_interest" xfId="404"/>
    <cellStyle name="_IE_cash position Sept 17_DSA_28-11-2011_cash upfront_2040_old" xfId="405"/>
    <cellStyle name="_IE_cash position Sept 17_DSA_28-11-2011_cash upfront_2040_old 2" xfId="406"/>
    <cellStyle name="_IE_cash position Sept 17_DSA_28-11-2011_cash upfront_2040_old_20120313_final_participating_bonds_mar2012_interest_calc" xfId="407"/>
    <cellStyle name="_IE_cash position Sept 17_DSA_28-11-2011_cash upfront_2040_old_20120315_final_participating_bonds_mar2012_interest_calc" xfId="408"/>
    <cellStyle name="_IE_cash position Sept 17_DSA_28-11-2011_cash upfront_2040_old_20120327_final_participating_bonds_mar2012_interest_calc" xfId="409"/>
    <cellStyle name="_IE_cash position Sept 17_DSA_28-11-2011_cash upfront_2040_old_cs_Eligible bonds and HRO_feb2012" xfId="410"/>
    <cellStyle name="_IE_cash position Sept 17_DSA_28-11-2011_cash upfront_2040_old_final_participating_bonds_mar2012_interest_calc" xfId="411"/>
    <cellStyle name="_IE_cash position Sept 17_DSA_28-11-2011_cash upfront_2040_old_non-participating_bonds_interest" xfId="412"/>
    <cellStyle name="_IE_cash position Sept 17_DSA_5th_review_IMF REVISED baseline_prolonged EFSF financing-AFTER2015" xfId="413"/>
    <cellStyle name="_IE_cash position Sept 17_DSA_5th_review_IMF REVISED baseline_prolonged EFSF financing-AFTER2015 2" xfId="414"/>
    <cellStyle name="_IE_cash position Sept 17_DSA_5th_review_IMF REVISED baseline_prolonged EFSF financing-AFTER2015_20120313_final_participating_bonds_mar2012_interest_calc" xfId="415"/>
    <cellStyle name="_IE_cash position Sept 17_DSA_5th_review_IMF REVISED baseline_prolonged EFSF financing-AFTER2015_20120315_final_participating_bonds_mar2012_interest_calc" xfId="416"/>
    <cellStyle name="_IE_cash position Sept 17_DSA_5th_review_IMF REVISED baseline_prolonged EFSF financing-AFTER2015_20120327_final_participating_bonds_mar2012_interest_calc" xfId="417"/>
    <cellStyle name="_IE_cash position Sept 17_DSA_5th_review_IMF REVISED baseline_prolonged EFSF financing-AFTER2015_cs_Eligible bonds and HRO_feb2012" xfId="418"/>
    <cellStyle name="_IE_cash position Sept 17_DSA_5th_review_IMF REVISED baseline_prolonged EFSF financing-AFTER2015_final_participating_bonds_mar2012_interest_calc" xfId="419"/>
    <cellStyle name="_IE_cash position Sept 17_DSA_5th_review_IMF REVISED baseline_prolonged EFSF financing-AFTER2015_non-participating_bonds_interest" xfId="420"/>
    <cellStyle name="_IE_cash position Sept 17_exchanged" xfId="421"/>
    <cellStyle name="_IE_cash position Sept 17_exchanged 2" xfId="422"/>
    <cellStyle name="_IE_cash position Sept 17_exchanged_20120313_final_participating_bonds_mar2012_interest_calc" xfId="423"/>
    <cellStyle name="_IE_cash position Sept 17_exchanged_20120315_final_participating_bonds_mar2012_interest_calc" xfId="424"/>
    <cellStyle name="_IE_cash position Sept 17_exchanged_20120327_final_participating_bonds_mar2012_interest_calc" xfId="425"/>
    <cellStyle name="_IE_cash position Sept 17_exchanged_cs_Eligible bonds and HRO_feb2012" xfId="426"/>
    <cellStyle name="_IE_cash position Sept 17_exchanged_final_participating_bonds_mar2012_interest_calc" xfId="427"/>
    <cellStyle name="_IE_cash position Sept 17_exchanged_non-participating_bonds_interest" xfId="428"/>
    <cellStyle name="_IE_cash position Sept 17_final_participating_bonds_mar2012_interest_calc" xfId="429"/>
    <cellStyle name="_IE_cash position Sept 17_non-participating_bonds_interest" xfId="430"/>
    <cellStyle name="_Ireland BoP ROLLOVER2" xfId="431"/>
    <cellStyle name="_Ireland BoP ROLLOVER2 2" xfId="432"/>
    <cellStyle name="_LTU_BoP" xfId="433"/>
    <cellStyle name="_LTU_BoP 10" xfId="434"/>
    <cellStyle name="_LTU_BoP 11" xfId="435"/>
    <cellStyle name="_LTU_BoP 2" xfId="436"/>
    <cellStyle name="_LTU_BoP 2 10" xfId="437"/>
    <cellStyle name="_LTU_BoP 2 2" xfId="438"/>
    <cellStyle name="_LTU_BoP 2 2 2" xfId="439"/>
    <cellStyle name="_LTU_BoP 2 2 3" xfId="440"/>
    <cellStyle name="_LTU_BoP 2 2 4" xfId="441"/>
    <cellStyle name="_LTU_BoP 2 2 5" xfId="442"/>
    <cellStyle name="_LTU_BoP 2 2_20120313_final_participating_bonds_mar2012_interest_calc" xfId="443"/>
    <cellStyle name="_LTU_BoP 2 2_20120315_final_participating_bonds_mar2012_interest_calc" xfId="444"/>
    <cellStyle name="_LTU_BoP 2 2_20120327_final_participating_bonds_mar2012_interest_calc" xfId="445"/>
    <cellStyle name="_LTU_BoP 2 2_cs_Eligible bonds and HRO_feb2012" xfId="446"/>
    <cellStyle name="_LTU_BoP 2 2_final_participating_bonds_mar2012_interest_calc" xfId="447"/>
    <cellStyle name="_LTU_BoP 2 2_non-participating_bonds_interest" xfId="448"/>
    <cellStyle name="_LTU_BoP 2 3" xfId="449"/>
    <cellStyle name="_LTU_BoP 2 4" xfId="450"/>
    <cellStyle name="_LTU_BoP 2 5" xfId="451"/>
    <cellStyle name="_LTU_BoP 2 6" xfId="452"/>
    <cellStyle name="_LTU_BoP 2 7" xfId="453"/>
    <cellStyle name="_LTU_BoP 2 8" xfId="454"/>
    <cellStyle name="_LTU_BoP 2 9" xfId="455"/>
    <cellStyle name="_LTU_BoP 2_20120313_final_participating_bonds_mar2012_interest_calc" xfId="456"/>
    <cellStyle name="_LTU_BoP 2_20120315_final_participating_bonds_mar2012_interest_calc" xfId="457"/>
    <cellStyle name="_LTU_BoP 2_20120327_final_participating_bonds_mar2012_interest_calc" xfId="458"/>
    <cellStyle name="_LTU_BoP 2_cs_Eligible bonds and HRO_feb2012" xfId="459"/>
    <cellStyle name="_LTU_BoP 2_final_participating_bonds_mar2012_interest_calc" xfId="460"/>
    <cellStyle name="_LTU_BoP 2_non-participating_bonds_interest" xfId="461"/>
    <cellStyle name="_LTU_BoP 2_QPC's_6months_troika" xfId="462"/>
    <cellStyle name="_LTU_BoP 3" xfId="463"/>
    <cellStyle name="_LTU_BoP 3 2" xfId="464"/>
    <cellStyle name="_LTU_BoP 3 3" xfId="465"/>
    <cellStyle name="_LTU_BoP 3 4" xfId="466"/>
    <cellStyle name="_LTU_BoP 3 5" xfId="467"/>
    <cellStyle name="_LTU_BoP 3_20120313_final_participating_bonds_mar2012_interest_calc" xfId="468"/>
    <cellStyle name="_LTU_BoP 3_20120315_final_participating_bonds_mar2012_interest_calc" xfId="469"/>
    <cellStyle name="_LTU_BoP 3_20120327_final_participating_bonds_mar2012_interest_calc" xfId="470"/>
    <cellStyle name="_LTU_BoP 3_cs_Eligible bonds and HRO_feb2012" xfId="471"/>
    <cellStyle name="_LTU_BoP 3_final_participating_bonds_mar2012_interest_calc" xfId="472"/>
    <cellStyle name="_LTU_BoP 3_non-participating_bonds_interest" xfId="473"/>
    <cellStyle name="_LTU_BoP 4" xfId="474"/>
    <cellStyle name="_LTU_BoP 5" xfId="475"/>
    <cellStyle name="_LTU_BoP 6" xfId="476"/>
    <cellStyle name="_LTU_BoP 7" xfId="477"/>
    <cellStyle name="_LTU_BoP 8" xfId="478"/>
    <cellStyle name="_LTU_BoP 9" xfId="479"/>
    <cellStyle name="_LTU_BoP_20120313_final_participating_bonds_mar2012_interest_calc" xfId="480"/>
    <cellStyle name="_LTU_BoP_20120315_final_participating_bonds_mar2012_interest_calc" xfId="481"/>
    <cellStyle name="_LTU_BoP_20120327_final_participating_bonds_mar2012_interest_calc" xfId="482"/>
    <cellStyle name="_LTU_BoP_cs_Eligible bonds and HRO_feb2012" xfId="483"/>
    <cellStyle name="_LTU_BoP_Cumulative" xfId="484"/>
    <cellStyle name="_LTU_BoP_final_participating_bonds_mar2012_interest_calc" xfId="485"/>
    <cellStyle name="_LTU_BoP_IMF_OPC_2_6_2011" xfId="486"/>
    <cellStyle name="_LTU_BoP_Modified General Government" xfId="487"/>
    <cellStyle name="_LTU_BoP_non-participating_bonds_interest" xfId="488"/>
    <cellStyle name="_LTU_BoP_projection_imf_14_6_2011" xfId="489"/>
    <cellStyle name="_LTU_BoP_QPC's_6months_troika" xfId="490"/>
    <cellStyle name="_LTU_FIS" xfId="491"/>
    <cellStyle name="_LTU_FIS 10" xfId="492"/>
    <cellStyle name="_LTU_FIS 11" xfId="493"/>
    <cellStyle name="_LTU_FIS 2" xfId="494"/>
    <cellStyle name="_LTU_FIS 2 10" xfId="495"/>
    <cellStyle name="_LTU_FIS 2 2" xfId="496"/>
    <cellStyle name="_LTU_FIS 2 2 2" xfId="497"/>
    <cellStyle name="_LTU_FIS 2 2 3" xfId="498"/>
    <cellStyle name="_LTU_FIS 2 2 4" xfId="499"/>
    <cellStyle name="_LTU_FIS 2 2 5" xfId="500"/>
    <cellStyle name="_LTU_FIS 2 2_20120313_final_participating_bonds_mar2012_interest_calc" xfId="501"/>
    <cellStyle name="_LTU_FIS 2 2_20120315_final_participating_bonds_mar2012_interest_calc" xfId="502"/>
    <cellStyle name="_LTU_FIS 2 2_20120327_final_participating_bonds_mar2012_interest_calc" xfId="503"/>
    <cellStyle name="_LTU_FIS 2 2_cs_Eligible bonds and HRO_feb2012" xfId="504"/>
    <cellStyle name="_LTU_FIS 2 2_final_participating_bonds_mar2012_interest_calc" xfId="505"/>
    <cellStyle name="_LTU_FIS 2 2_non-participating_bonds_interest" xfId="506"/>
    <cellStyle name="_LTU_FIS 2 3" xfId="507"/>
    <cellStyle name="_LTU_FIS 2 4" xfId="508"/>
    <cellStyle name="_LTU_FIS 2 5" xfId="509"/>
    <cellStyle name="_LTU_FIS 2 6" xfId="510"/>
    <cellStyle name="_LTU_FIS 2 7" xfId="511"/>
    <cellStyle name="_LTU_FIS 2 8" xfId="512"/>
    <cellStyle name="_LTU_FIS 2 9" xfId="513"/>
    <cellStyle name="_LTU_FIS 2_20120313_final_participating_bonds_mar2012_interest_calc" xfId="514"/>
    <cellStyle name="_LTU_FIS 2_20120315_final_participating_bonds_mar2012_interest_calc" xfId="515"/>
    <cellStyle name="_LTU_FIS 2_20120327_final_participating_bonds_mar2012_interest_calc" xfId="516"/>
    <cellStyle name="_LTU_FIS 2_cs_Eligible bonds and HRO_feb2012" xfId="517"/>
    <cellStyle name="_LTU_FIS 2_final_participating_bonds_mar2012_interest_calc" xfId="518"/>
    <cellStyle name="_LTU_FIS 2_non-participating_bonds_interest" xfId="519"/>
    <cellStyle name="_LTU_FIS 2_QPC's_6months_troika" xfId="520"/>
    <cellStyle name="_LTU_FIS 3" xfId="521"/>
    <cellStyle name="_LTU_FIS 3 2" xfId="522"/>
    <cellStyle name="_LTU_FIS 3 3" xfId="523"/>
    <cellStyle name="_LTU_FIS 3 4" xfId="524"/>
    <cellStyle name="_LTU_FIS 3 5" xfId="525"/>
    <cellStyle name="_LTU_FIS 3_20120313_final_participating_bonds_mar2012_interest_calc" xfId="526"/>
    <cellStyle name="_LTU_FIS 3_20120315_final_participating_bonds_mar2012_interest_calc" xfId="527"/>
    <cellStyle name="_LTU_FIS 3_20120327_final_participating_bonds_mar2012_interest_calc" xfId="528"/>
    <cellStyle name="_LTU_FIS 3_cs_Eligible bonds and HRO_feb2012" xfId="529"/>
    <cellStyle name="_LTU_FIS 3_final_participating_bonds_mar2012_interest_calc" xfId="530"/>
    <cellStyle name="_LTU_FIS 3_non-participating_bonds_interest" xfId="531"/>
    <cellStyle name="_LTU_FIS 4" xfId="532"/>
    <cellStyle name="_LTU_FIS 5" xfId="533"/>
    <cellStyle name="_LTU_FIS 6" xfId="534"/>
    <cellStyle name="_LTU_FIS 7" xfId="535"/>
    <cellStyle name="_LTU_FIS 8" xfId="536"/>
    <cellStyle name="_LTU_FIS 9" xfId="537"/>
    <cellStyle name="_LTU_FIS_20120313_final_participating_bonds_mar2012_interest_calc" xfId="538"/>
    <cellStyle name="_LTU_FIS_20120315_final_participating_bonds_mar2012_interest_calc" xfId="539"/>
    <cellStyle name="_LTU_FIS_20120327_final_participating_bonds_mar2012_interest_calc" xfId="540"/>
    <cellStyle name="_LTU_FIS_cs_Eligible bonds and HRO_feb2012" xfId="541"/>
    <cellStyle name="_LTU_FIS_Cumulative" xfId="542"/>
    <cellStyle name="_LTU_FIS_final_participating_bonds_mar2012_interest_calc" xfId="543"/>
    <cellStyle name="_LTU_FIS_IMF_OPC_2_6_2011" xfId="544"/>
    <cellStyle name="_LTU_FIS_Modified General Government" xfId="545"/>
    <cellStyle name="_LTU_FIS_non-participating_bonds_interest" xfId="546"/>
    <cellStyle name="_LTU_FIS_projection_imf_14_6_2011" xfId="547"/>
    <cellStyle name="_LTU_FIS_QPC's_6months_troika" xfId="548"/>
    <cellStyle name="_LTU_FIS_Sep4 (2)1a" xfId="549"/>
    <cellStyle name="_LTU_FIS_Sep4 (2)1a 2" xfId="550"/>
    <cellStyle name="_LTU_FIS_Sep4 (2)1a 2 2" xfId="551"/>
    <cellStyle name="_LTU_FIS_Sep4 (2)1a 2 3" xfId="552"/>
    <cellStyle name="_LTU_FIS_Sep4 (2)1a 2 4" xfId="553"/>
    <cellStyle name="_LTU_FIS_Sep4 (2)1a 2 5" xfId="554"/>
    <cellStyle name="_LTU_FIS_Sep4 (2)1a 3" xfId="555"/>
    <cellStyle name="_LTU_FIS_Sep4 (2)1a 4" xfId="556"/>
    <cellStyle name="_LTU_FIS_Sep4 (2)1a 5" xfId="557"/>
    <cellStyle name="_LTU_FIS_Sep4 (2)1a 6" xfId="558"/>
    <cellStyle name="_LTU_FIS_Sep4 (2)1a 7" xfId="559"/>
    <cellStyle name="_LTU_FIS_Sep4 (2)1a_Cumulative" xfId="560"/>
    <cellStyle name="_LTU_FIS_Sep4 (2)1a_IMF_OPC_2_6_2011" xfId="561"/>
    <cellStyle name="_LTU_FIS_Sep4 (2)1a_Modified General Government" xfId="562"/>
    <cellStyle name="_LTU_FIS_Sep4 (2)1a_projection_imf_14_6_2011" xfId="563"/>
    <cellStyle name="_LTU_FIS_Sep4 (2)1a_QPC's_6months_troika" xfId="564"/>
    <cellStyle name="_LTU_Macro" xfId="565"/>
    <cellStyle name="_LTU_Macro 2" xfId="566"/>
    <cellStyle name="_LTU_Macro 2 2" xfId="567"/>
    <cellStyle name="_LTU_Macro 2 3" xfId="568"/>
    <cellStyle name="_LTU_Macro 2 4" xfId="569"/>
    <cellStyle name="_LTU_Macro 2 5" xfId="570"/>
    <cellStyle name="_LTU_Macro 3" xfId="571"/>
    <cellStyle name="_LTU_Macro 4" xfId="572"/>
    <cellStyle name="_LTU_Macro 5" xfId="573"/>
    <cellStyle name="_LTU_Macro 6" xfId="574"/>
    <cellStyle name="_LTU_Macro 7" xfId="575"/>
    <cellStyle name="_LTU_Macro_Cumulative" xfId="576"/>
    <cellStyle name="_LTU_Macro_IMF_OPC_2_6_2011" xfId="577"/>
    <cellStyle name="_LTU_Macro_Modified General Government" xfId="578"/>
    <cellStyle name="_LTU_Macro_projection_imf_14_6_2011" xfId="579"/>
    <cellStyle name="_LTU_Macro_QPC's_6months_troika" xfId="580"/>
    <cellStyle name="_Official financing profile" xfId="581"/>
    <cellStyle name="_Official financing profile 2" xfId="582"/>
    <cellStyle name="_Official financing profile_20120313_final_participating_bonds_mar2012_interest_calc" xfId="583"/>
    <cellStyle name="_Official financing profile_20120315_final_participating_bonds_mar2012_interest_calc" xfId="584"/>
    <cellStyle name="_Official financing profile_20120327_final_participating_bonds_mar2012_interest_calc" xfId="585"/>
    <cellStyle name="_Official financing profile_cs_DSA_23-11-2011_cash upfront" xfId="586"/>
    <cellStyle name="_Official financing profile_cs_DSA_23-11-2011_cash upfront 2" xfId="587"/>
    <cellStyle name="_Official financing profile_cs_DSA_23-11-2011_cash upfront_20120313_final_participating_bonds_mar2012_interest_calc" xfId="588"/>
    <cellStyle name="_Official financing profile_cs_DSA_23-11-2011_cash upfront_20120315_final_participating_bonds_mar2012_interest_calc" xfId="589"/>
    <cellStyle name="_Official financing profile_cs_DSA_23-11-2011_cash upfront_20120327_final_participating_bonds_mar2012_interest_calc" xfId="590"/>
    <cellStyle name="_Official financing profile_cs_DSA_23-11-2011_cash upfront_cs_Eligible bonds and HRO_feb2012" xfId="591"/>
    <cellStyle name="_Official financing profile_cs_DSA_23-11-2011_cash upfront_final_participating_bonds_mar2012_interest_calc" xfId="592"/>
    <cellStyle name="_Official financing profile_cs_DSA_23-11-2011_cash upfront_non-participating_bonds_interest" xfId="593"/>
    <cellStyle name="_Official financing profile_cs_Eligible bonds and HRO_feb2012" xfId="594"/>
    <cellStyle name="_Official financing profile_DSA 30b-01-12" xfId="595"/>
    <cellStyle name="_Official financing profile_DSA 30b-01-12 2" xfId="596"/>
    <cellStyle name="_Official financing profile_DSA 30b-01-12_20120313_final_participating_bonds_mar2012_interest_calc" xfId="597"/>
    <cellStyle name="_Official financing profile_DSA 30b-01-12_20120315_final_participating_bonds_mar2012_interest_calc" xfId="598"/>
    <cellStyle name="_Official financing profile_DSA 30b-01-12_20120327_final_participating_bonds_mar2012_interest_calc" xfId="599"/>
    <cellStyle name="_Official financing profile_DSA 30b-01-12_cs_Eligible bonds and HRO_feb2012" xfId="600"/>
    <cellStyle name="_Official financing profile_DSA 30b-01-12_final_participating_bonds_mar2012_interest_calc" xfId="601"/>
    <cellStyle name="_Official financing profile_DSA 30b-01-12_non-participating_bonds_interest" xfId="602"/>
    <cellStyle name="_Official financing profile_DSA_05-12-2011_coll_8%_100% partic" xfId="603"/>
    <cellStyle name="_Official financing profile_DSA_05-12-2011_coll_8%_100% partic 2" xfId="604"/>
    <cellStyle name="_Official financing profile_DSA_05-12-2011_coll_8%_100% partic_20120313_final_participating_bonds_mar2012_interest_calc" xfId="605"/>
    <cellStyle name="_Official financing profile_DSA_05-12-2011_coll_8%_100% partic_20120315_final_participating_bonds_mar2012_interest_calc" xfId="606"/>
    <cellStyle name="_Official financing profile_DSA_05-12-2011_coll_8%_100% partic_20120327_final_participating_bonds_mar2012_interest_calc" xfId="607"/>
    <cellStyle name="_Official financing profile_DSA_05-12-2011_coll_8%_100% partic_cs_Eligible bonds and HRO_feb2012" xfId="608"/>
    <cellStyle name="_Official financing profile_DSA_05-12-2011_coll_8%_100% partic_final_participating_bonds_mar2012_interest_calc" xfId="609"/>
    <cellStyle name="_Official financing profile_DSA_05-12-2011_coll_8%_100% partic_non-participating_bonds_interest" xfId="610"/>
    <cellStyle name="_Official financing profile_DSA_28-11-2011_cash upfront_2040_old" xfId="611"/>
    <cellStyle name="_Official financing profile_DSA_28-11-2011_cash upfront_2040_old 2" xfId="612"/>
    <cellStyle name="_Official financing profile_DSA_28-11-2011_cash upfront_2040_old_20120313_final_participating_bonds_mar2012_interest_calc" xfId="613"/>
    <cellStyle name="_Official financing profile_DSA_28-11-2011_cash upfront_2040_old_20120315_final_participating_bonds_mar2012_interest_calc" xfId="614"/>
    <cellStyle name="_Official financing profile_DSA_28-11-2011_cash upfront_2040_old_20120327_final_participating_bonds_mar2012_interest_calc" xfId="615"/>
    <cellStyle name="_Official financing profile_DSA_28-11-2011_cash upfront_2040_old_cs_Eligible bonds and HRO_feb2012" xfId="616"/>
    <cellStyle name="_Official financing profile_DSA_28-11-2011_cash upfront_2040_old_final_participating_bonds_mar2012_interest_calc" xfId="617"/>
    <cellStyle name="_Official financing profile_DSA_28-11-2011_cash upfront_2040_old_non-participating_bonds_interest" xfId="618"/>
    <cellStyle name="_Official financing profile_DSA_5th_review_IMF REVISED baseline_prolonged EFSF financing-AFTER2015" xfId="619"/>
    <cellStyle name="_Official financing profile_DSA_5th_review_IMF REVISED baseline_prolonged EFSF financing-AFTER2015 2" xfId="620"/>
    <cellStyle name="_Official financing profile_DSA_5th_review_IMF REVISED baseline_prolonged EFSF financing-AFTER2015_20120313_final_participating_bonds_mar2012_interest_calc" xfId="621"/>
    <cellStyle name="_Official financing profile_DSA_5th_review_IMF REVISED baseline_prolonged EFSF financing-AFTER2015_20120315_final_participating_bonds_mar2012_interest_calc" xfId="622"/>
    <cellStyle name="_Official financing profile_DSA_5th_review_IMF REVISED baseline_prolonged EFSF financing-AFTER2015_20120327_final_participating_bonds_mar2012_interest_calc" xfId="623"/>
    <cellStyle name="_Official financing profile_DSA_5th_review_IMF REVISED baseline_prolonged EFSF financing-AFTER2015_cs_Eligible bonds and HRO_feb2012" xfId="624"/>
    <cellStyle name="_Official financing profile_DSA_5th_review_IMF REVISED baseline_prolonged EFSF financing-AFTER2015_final_participating_bonds_mar2012_interest_calc" xfId="625"/>
    <cellStyle name="_Official financing profile_DSA_5th_review_IMF REVISED baseline_prolonged EFSF financing-AFTER2015_non-participating_bonds_interest" xfId="626"/>
    <cellStyle name="_Official financing profile_exchanged" xfId="627"/>
    <cellStyle name="_Official financing profile_exchanged 2" xfId="628"/>
    <cellStyle name="_Official financing profile_exchanged_20120313_final_participating_bonds_mar2012_interest_calc" xfId="629"/>
    <cellStyle name="_Official financing profile_exchanged_20120315_final_participating_bonds_mar2012_interest_calc" xfId="630"/>
    <cellStyle name="_Official financing profile_exchanged_20120327_final_participating_bonds_mar2012_interest_calc" xfId="631"/>
    <cellStyle name="_Official financing profile_exchanged_cs_Eligible bonds and HRO_feb2012" xfId="632"/>
    <cellStyle name="_Official financing profile_exchanged_final_participating_bonds_mar2012_interest_calc" xfId="633"/>
    <cellStyle name="_Official financing profile_exchanged_non-participating_bonds_interest" xfId="634"/>
    <cellStyle name="_Official financing profile_final_participating_bonds_mar2012_interest_calc" xfId="635"/>
    <cellStyle name="_Official financing profile_non-participating_bonds_interest" xfId="636"/>
    <cellStyle name="_PkBoP_h" xfId="637"/>
    <cellStyle name="_ROM-BOP IMF file" xfId="638"/>
    <cellStyle name="_ROM-BOP IMF file 2" xfId="639"/>
    <cellStyle name="_ROM-BOP IMF file_20120313_final_participating_bonds_mar2012_interest_calc" xfId="640"/>
    <cellStyle name="_ROM-BOP IMF file_20120315_final_participating_bonds_mar2012_interest_calc" xfId="641"/>
    <cellStyle name="_ROM-BOP IMF file_20120327_final_participating_bonds_mar2012_interest_calc" xfId="642"/>
    <cellStyle name="_ROM-BOP IMF file_cs_DSA_23-11-2011_cash upfront" xfId="643"/>
    <cellStyle name="_ROM-BOP IMF file_cs_DSA_23-11-2011_cash upfront 2" xfId="644"/>
    <cellStyle name="_ROM-BOP IMF file_cs_DSA_23-11-2011_cash upfront_20120313_final_participating_bonds_mar2012_interest_calc" xfId="645"/>
    <cellStyle name="_ROM-BOP IMF file_cs_DSA_23-11-2011_cash upfront_20120315_final_participating_bonds_mar2012_interest_calc" xfId="646"/>
    <cellStyle name="_ROM-BOP IMF file_cs_DSA_23-11-2011_cash upfront_20120327_final_participating_bonds_mar2012_interest_calc" xfId="647"/>
    <cellStyle name="_ROM-BOP IMF file_cs_DSA_23-11-2011_cash upfront_cs_Eligible bonds and HRO_feb2012" xfId="648"/>
    <cellStyle name="_ROM-BOP IMF file_cs_DSA_23-11-2011_cash upfront_final_participating_bonds_mar2012_interest_calc" xfId="649"/>
    <cellStyle name="_ROM-BOP IMF file_cs_DSA_23-11-2011_cash upfront_non-participating_bonds_interest" xfId="650"/>
    <cellStyle name="_ROM-BOP IMF file_cs_Eligible bonds and HRO_feb2012" xfId="651"/>
    <cellStyle name="_ROM-BOP IMF file_DSA 30b-01-12" xfId="652"/>
    <cellStyle name="_ROM-BOP IMF file_DSA 30b-01-12 2" xfId="653"/>
    <cellStyle name="_ROM-BOP IMF file_DSA 30b-01-12_20120313_final_participating_bonds_mar2012_interest_calc" xfId="654"/>
    <cellStyle name="_ROM-BOP IMF file_DSA 30b-01-12_20120315_final_participating_bonds_mar2012_interest_calc" xfId="655"/>
    <cellStyle name="_ROM-BOP IMF file_DSA 30b-01-12_20120327_final_participating_bonds_mar2012_interest_calc" xfId="656"/>
    <cellStyle name="_ROM-BOP IMF file_DSA 30b-01-12_cs_Eligible bonds and HRO_feb2012" xfId="657"/>
    <cellStyle name="_ROM-BOP IMF file_DSA 30b-01-12_final_participating_bonds_mar2012_interest_calc" xfId="658"/>
    <cellStyle name="_ROM-BOP IMF file_DSA 30b-01-12_non-participating_bonds_interest" xfId="659"/>
    <cellStyle name="_ROM-BOP IMF file_DSA_05-12-2011_coll_8%_100% partic" xfId="660"/>
    <cellStyle name="_ROM-BOP IMF file_DSA_05-12-2011_coll_8%_100% partic 2" xfId="661"/>
    <cellStyle name="_ROM-BOP IMF file_DSA_05-12-2011_coll_8%_100% partic_20120313_final_participating_bonds_mar2012_interest_calc" xfId="662"/>
    <cellStyle name="_ROM-BOP IMF file_DSA_05-12-2011_coll_8%_100% partic_20120315_final_participating_bonds_mar2012_interest_calc" xfId="663"/>
    <cellStyle name="_ROM-BOP IMF file_DSA_05-12-2011_coll_8%_100% partic_20120327_final_participating_bonds_mar2012_interest_calc" xfId="664"/>
    <cellStyle name="_ROM-BOP IMF file_DSA_05-12-2011_coll_8%_100% partic_cs_Eligible bonds and HRO_feb2012" xfId="665"/>
    <cellStyle name="_ROM-BOP IMF file_DSA_05-12-2011_coll_8%_100% partic_final_participating_bonds_mar2012_interest_calc" xfId="666"/>
    <cellStyle name="_ROM-BOP IMF file_DSA_05-12-2011_coll_8%_100% partic_non-participating_bonds_interest" xfId="667"/>
    <cellStyle name="_ROM-BOP IMF file_DSA_28-11-2011_cash upfront_2040_old" xfId="668"/>
    <cellStyle name="_ROM-BOP IMF file_DSA_28-11-2011_cash upfront_2040_old 2" xfId="669"/>
    <cellStyle name="_ROM-BOP IMF file_DSA_28-11-2011_cash upfront_2040_old_20120313_final_participating_bonds_mar2012_interest_calc" xfId="670"/>
    <cellStyle name="_ROM-BOP IMF file_DSA_28-11-2011_cash upfront_2040_old_20120315_final_participating_bonds_mar2012_interest_calc" xfId="671"/>
    <cellStyle name="_ROM-BOP IMF file_DSA_28-11-2011_cash upfront_2040_old_20120327_final_participating_bonds_mar2012_interest_calc" xfId="672"/>
    <cellStyle name="_ROM-BOP IMF file_DSA_28-11-2011_cash upfront_2040_old_cs_Eligible bonds and HRO_feb2012" xfId="673"/>
    <cellStyle name="_ROM-BOP IMF file_DSA_28-11-2011_cash upfront_2040_old_final_participating_bonds_mar2012_interest_calc" xfId="674"/>
    <cellStyle name="_ROM-BOP IMF file_DSA_28-11-2011_cash upfront_2040_old_non-participating_bonds_interest" xfId="675"/>
    <cellStyle name="_ROM-BOP IMF file_DSA_5th_review_IMF REVISED baseline_prolonged EFSF financing-AFTER2015" xfId="676"/>
    <cellStyle name="_ROM-BOP IMF file_DSA_5th_review_IMF REVISED baseline_prolonged EFSF financing-AFTER2015 2" xfId="677"/>
    <cellStyle name="_ROM-BOP IMF file_DSA_5th_review_IMF REVISED baseline_prolonged EFSF financing-AFTER2015_20120313_final_participating_bonds_mar2012_interest_calc" xfId="678"/>
    <cellStyle name="_ROM-BOP IMF file_DSA_5th_review_IMF REVISED baseline_prolonged EFSF financing-AFTER2015_20120315_final_participating_bonds_mar2012_interest_calc" xfId="679"/>
    <cellStyle name="_ROM-BOP IMF file_DSA_5th_review_IMF REVISED baseline_prolonged EFSF financing-AFTER2015_20120327_final_participating_bonds_mar2012_interest_calc" xfId="680"/>
    <cellStyle name="_ROM-BOP IMF file_DSA_5th_review_IMF REVISED baseline_prolonged EFSF financing-AFTER2015_cs_Eligible bonds and HRO_feb2012" xfId="681"/>
    <cellStyle name="_ROM-BOP IMF file_DSA_5th_review_IMF REVISED baseline_prolonged EFSF financing-AFTER2015_final_participating_bonds_mar2012_interest_calc" xfId="682"/>
    <cellStyle name="_ROM-BOP IMF file_DSA_5th_review_IMF REVISED baseline_prolonged EFSF financing-AFTER2015_non-participating_bonds_interest" xfId="683"/>
    <cellStyle name="_ROM-BOP IMF file_exchanged" xfId="684"/>
    <cellStyle name="_ROM-BOP IMF file_exchanged 2" xfId="685"/>
    <cellStyle name="_ROM-BOP IMF file_exchanged_20120313_final_participating_bonds_mar2012_interest_calc" xfId="686"/>
    <cellStyle name="_ROM-BOP IMF file_exchanged_20120315_final_participating_bonds_mar2012_interest_calc" xfId="687"/>
    <cellStyle name="_ROM-BOP IMF file_exchanged_20120327_final_participating_bonds_mar2012_interest_calc" xfId="688"/>
    <cellStyle name="_ROM-BOP IMF file_exchanged_cs_Eligible bonds and HRO_feb2012" xfId="689"/>
    <cellStyle name="_ROM-BOP IMF file_exchanged_final_participating_bonds_mar2012_interest_calc" xfId="690"/>
    <cellStyle name="_ROM-BOP IMF file_exchanged_non-participating_bonds_interest" xfId="691"/>
    <cellStyle name="_ROM-BOP IMF file_final_participating_bonds_mar2012_interest_calc" xfId="692"/>
    <cellStyle name="_ROM-BOP IMF file_non-participating_bonds_interest" xfId="693"/>
    <cellStyle name="_Transfermatrix" xfId="694"/>
    <cellStyle name="_Transfermatrix_1" xfId="695"/>
    <cellStyle name="=C:\WINNT35\SYSTEM32\COMMAND.COM" xfId="696"/>
    <cellStyle name="=C:\WINNT35\SYSTEM32\COMMAND.COM 2" xfId="697"/>
    <cellStyle name="=C:\WINNT35\SYSTEM32\COMMAND.COM 2 2" xfId="698"/>
    <cellStyle name="=C:\WINNT35\SYSTEM32\COMMAND.COM 2 2 2" xfId="699"/>
    <cellStyle name="=C:\WINNT35\SYSTEM32\COMMAND.COM 2 2 3" xfId="700"/>
    <cellStyle name="=C:\WINNT35\SYSTEM32\COMMAND.COM 2 2 4" xfId="701"/>
    <cellStyle name="=C:\WINNT35\SYSTEM32\COMMAND.COM 2 2 5" xfId="702"/>
    <cellStyle name="=C:\WINNT35\SYSTEM32\COMMAND.COM 2 3" xfId="703"/>
    <cellStyle name="=C:\WINNT35\SYSTEM32\COMMAND.COM 2 4" xfId="704"/>
    <cellStyle name="=C:\WINNT35\SYSTEM32\COMMAND.COM 2 5" xfId="705"/>
    <cellStyle name="=C:\WINNT35\SYSTEM32\COMMAND.COM 2 6" xfId="706"/>
    <cellStyle name="=C:\WINNT35\SYSTEM32\COMMAND.COM 2 7" xfId="707"/>
    <cellStyle name="=C:\WINNT35\SYSTEM32\COMMAND.COM 2_20120313_final_participating_bonds_mar2012_interest_calc" xfId="708"/>
    <cellStyle name="=C:\WINNT35\SYSTEM32\COMMAND.COM 3" xfId="709"/>
    <cellStyle name="=C:\WINNT35\SYSTEM32\COMMAND.COM 3 2" xfId="710"/>
    <cellStyle name="=C:\WINNT35\SYSTEM32\COMMAND.COM 3 3" xfId="711"/>
    <cellStyle name="=C:\WINNT35\SYSTEM32\COMMAND.COM 3 4" xfId="712"/>
    <cellStyle name="=C:\WINNT35\SYSTEM32\COMMAND.COM 3 5" xfId="713"/>
    <cellStyle name="=C:\WINNT35\SYSTEM32\COMMAND.COM 4" xfId="714"/>
    <cellStyle name="=C:\WINNT35\SYSTEM32\COMMAND.COM 5" xfId="715"/>
    <cellStyle name="=C:\WINNT35\SYSTEM32\COMMAND.COM 6" xfId="716"/>
    <cellStyle name="=C:\WINNT35\SYSTEM32\COMMAND.COM 7" xfId="717"/>
    <cellStyle name="=C:\WINNT35\SYSTEM32\COMMAND.COM 8" xfId="718"/>
    <cellStyle name="=C:\WINNT35\SYSTEM32\COMMAND.COM_20120313_final_participating_bonds_mar2012_interest_calc" xfId="719"/>
    <cellStyle name="0mitP" xfId="720"/>
    <cellStyle name="0ohneP" xfId="721"/>
    <cellStyle name="1 indent" xfId="722"/>
    <cellStyle name="1 indent 2" xfId="723"/>
    <cellStyle name="1 indent 3" xfId="724"/>
    <cellStyle name="10mitP" xfId="725"/>
    <cellStyle name="12mitP" xfId="726"/>
    <cellStyle name="12ohneP" xfId="727"/>
    <cellStyle name="13mitP" xfId="728"/>
    <cellStyle name="1enter" xfId="729"/>
    <cellStyle name="1mitP" xfId="730"/>
    <cellStyle name="1ohneP" xfId="731"/>
    <cellStyle name="2 indents" xfId="732"/>
    <cellStyle name="2 indents 2" xfId="733"/>
    <cellStyle name="2 indents 3" xfId="734"/>
    <cellStyle name="20% - Accent1" xfId="1"/>
    <cellStyle name="20% - Accent1 2" xfId="735"/>
    <cellStyle name="20% - Accent1 2 2" xfId="736"/>
    <cellStyle name="20% - Accent1 2 3" xfId="737"/>
    <cellStyle name="20% - Accent1 3" xfId="738"/>
    <cellStyle name="20% - Accent1 3 2" xfId="739"/>
    <cellStyle name="20% - Accent1 3 3" xfId="740"/>
    <cellStyle name="20% - Accent1 3 4" xfId="741"/>
    <cellStyle name="20% - Accent1 4" xfId="742"/>
    <cellStyle name="20% - Accent1 5" xfId="743"/>
    <cellStyle name="20% - Accent1 5 2" xfId="744"/>
    <cellStyle name="20% - Accent1 6" xfId="745"/>
    <cellStyle name="20% - Accent1 7" xfId="746"/>
    <cellStyle name="20% - Accent2" xfId="2"/>
    <cellStyle name="20% - Accent2 2" xfId="747"/>
    <cellStyle name="20% - Accent2 2 2" xfId="748"/>
    <cellStyle name="20% - Accent2 2 3" xfId="749"/>
    <cellStyle name="20% - Accent2 3" xfId="750"/>
    <cellStyle name="20% - Accent2 3 2" xfId="751"/>
    <cellStyle name="20% - Accent2 3 3" xfId="752"/>
    <cellStyle name="20% - Accent2 3 4" xfId="753"/>
    <cellStyle name="20% - Accent2 4" xfId="754"/>
    <cellStyle name="20% - Accent2 5" xfId="755"/>
    <cellStyle name="20% - Accent2 5 2" xfId="756"/>
    <cellStyle name="20% - Accent2 6" xfId="757"/>
    <cellStyle name="20% - Accent2 7" xfId="758"/>
    <cellStyle name="20% - Accent3" xfId="3"/>
    <cellStyle name="20% - Accent3 2" xfId="759"/>
    <cellStyle name="20% - Accent3 2 2" xfId="760"/>
    <cellStyle name="20% - Accent3 2 3" xfId="761"/>
    <cellStyle name="20% - Accent3 3" xfId="762"/>
    <cellStyle name="20% - Accent3 3 2" xfId="763"/>
    <cellStyle name="20% - Accent3 3 3" xfId="764"/>
    <cellStyle name="20% - Accent3 3 4" xfId="765"/>
    <cellStyle name="20% - Accent3 4" xfId="766"/>
    <cellStyle name="20% - Accent3 5" xfId="767"/>
    <cellStyle name="20% - Accent3 5 2" xfId="768"/>
    <cellStyle name="20% - Accent3 6" xfId="769"/>
    <cellStyle name="20% - Accent3 7" xfId="770"/>
    <cellStyle name="20% - Accent4" xfId="4"/>
    <cellStyle name="20% - Accent4 2" xfId="771"/>
    <cellStyle name="20% - Accent4 2 2" xfId="772"/>
    <cellStyle name="20% - Accent4 2 3" xfId="773"/>
    <cellStyle name="20% - Accent4 3" xfId="774"/>
    <cellStyle name="20% - Accent4 3 2" xfId="775"/>
    <cellStyle name="20% - Accent4 3 3" xfId="776"/>
    <cellStyle name="20% - Accent4 3 4" xfId="777"/>
    <cellStyle name="20% - Accent4 4" xfId="778"/>
    <cellStyle name="20% - Accent4 5" xfId="779"/>
    <cellStyle name="20% - Accent4 5 2" xfId="780"/>
    <cellStyle name="20% - Accent4 6" xfId="781"/>
    <cellStyle name="20% - Accent4 7" xfId="782"/>
    <cellStyle name="20% - Accent5" xfId="5"/>
    <cellStyle name="20% - Accent5 2" xfId="783"/>
    <cellStyle name="20% - Accent5 2 2" xfId="784"/>
    <cellStyle name="20% - Accent5 2 3" xfId="785"/>
    <cellStyle name="20% - Accent5 3" xfId="786"/>
    <cellStyle name="20% - Accent5 3 2" xfId="787"/>
    <cellStyle name="20% - Accent5 3 3" xfId="788"/>
    <cellStyle name="20% - Accent5 3 4" xfId="789"/>
    <cellStyle name="20% - Accent5 4" xfId="790"/>
    <cellStyle name="20% - Accent5 5" xfId="791"/>
    <cellStyle name="20% - Accent5 5 2" xfId="792"/>
    <cellStyle name="20% - Accent5 6" xfId="793"/>
    <cellStyle name="20% - Accent6" xfId="6"/>
    <cellStyle name="20% - Accent6 2" xfId="794"/>
    <cellStyle name="20% - Accent6 2 2" xfId="795"/>
    <cellStyle name="20% - Accent6 2 3" xfId="796"/>
    <cellStyle name="20% - Accent6 3" xfId="797"/>
    <cellStyle name="20% - Accent6 3 2" xfId="798"/>
    <cellStyle name="20% - Accent6 3 3" xfId="799"/>
    <cellStyle name="20% - Accent6 3 4" xfId="800"/>
    <cellStyle name="20% - Accent6 4" xfId="801"/>
    <cellStyle name="20% - Accent6 5" xfId="802"/>
    <cellStyle name="20% - Accent6 5 2" xfId="803"/>
    <cellStyle name="20% - Accent6 6" xfId="804"/>
    <cellStyle name="20% - akcent 1" xfId="805"/>
    <cellStyle name="20% - akcent 1 2" xfId="806"/>
    <cellStyle name="20% - akcent 2" xfId="807"/>
    <cellStyle name="20% - akcent 2 2" xfId="808"/>
    <cellStyle name="20% - akcent 3" xfId="809"/>
    <cellStyle name="20% - akcent 3 2" xfId="810"/>
    <cellStyle name="20% - akcent 4" xfId="811"/>
    <cellStyle name="20% - akcent 4 2" xfId="812"/>
    <cellStyle name="20% - akcent 5" xfId="813"/>
    <cellStyle name="20% - akcent 5 2" xfId="814"/>
    <cellStyle name="20% - akcent 6" xfId="815"/>
    <cellStyle name="20% - akcent 6 2" xfId="816"/>
    <cellStyle name="20% - Έμφαση1 2" xfId="817"/>
    <cellStyle name="20% - Έμφαση1 2 2" xfId="818"/>
    <cellStyle name="20% - Έμφαση1 2 3" xfId="819"/>
    <cellStyle name="20% - Έμφαση1 2 4" xfId="820"/>
    <cellStyle name="20% - Έμφαση1 2 5" xfId="821"/>
    <cellStyle name="20% - Έμφαση1 3" xfId="822"/>
    <cellStyle name="20% - Έμφαση1 4" xfId="823"/>
    <cellStyle name="20% - Έμφαση1 5" xfId="824"/>
    <cellStyle name="20% - Έμφαση1 6" xfId="825"/>
    <cellStyle name="20% - Έμφαση1 7" xfId="826"/>
    <cellStyle name="20% - Έμφαση2 2" xfId="827"/>
    <cellStyle name="20% - Έμφαση2 2 2" xfId="828"/>
    <cellStyle name="20% - Έμφαση2 2 3" xfId="829"/>
    <cellStyle name="20% - Έμφαση2 2 4" xfId="830"/>
    <cellStyle name="20% - Έμφαση2 2 5" xfId="831"/>
    <cellStyle name="20% - Έμφαση2 3" xfId="832"/>
    <cellStyle name="20% - Έμφαση2 4" xfId="833"/>
    <cellStyle name="20% - Έμφαση2 5" xfId="834"/>
    <cellStyle name="20% - Έμφαση2 6" xfId="835"/>
    <cellStyle name="20% - Έμφαση2 7" xfId="836"/>
    <cellStyle name="20% - Έμφαση3 2" xfId="837"/>
    <cellStyle name="20% - Έμφαση3 2 2" xfId="838"/>
    <cellStyle name="20% - Έμφαση3 2 3" xfId="839"/>
    <cellStyle name="20% - Έμφαση3 2 4" xfId="840"/>
    <cellStyle name="20% - Έμφαση3 2 5" xfId="841"/>
    <cellStyle name="20% - Έμφαση3 3" xfId="842"/>
    <cellStyle name="20% - Έμφαση3 4" xfId="843"/>
    <cellStyle name="20% - Έμφαση3 5" xfId="844"/>
    <cellStyle name="20% - Έμφαση3 6" xfId="845"/>
    <cellStyle name="20% - Έμφαση3 7" xfId="846"/>
    <cellStyle name="20% - Έμφαση4 2" xfId="847"/>
    <cellStyle name="20% - Έμφαση4 2 2" xfId="848"/>
    <cellStyle name="20% - Έμφαση4 2 3" xfId="849"/>
    <cellStyle name="20% - Έμφαση4 2 4" xfId="850"/>
    <cellStyle name="20% - Έμφαση4 2 5" xfId="851"/>
    <cellStyle name="20% - Έμφαση4 3" xfId="852"/>
    <cellStyle name="20% - Έμφαση4 4" xfId="853"/>
    <cellStyle name="20% - Έμφαση4 5" xfId="854"/>
    <cellStyle name="20% - Έμφαση4 6" xfId="855"/>
    <cellStyle name="20% - Έμφαση4 7" xfId="856"/>
    <cellStyle name="20% - Έμφαση5 2" xfId="857"/>
    <cellStyle name="20% - Έμφαση5 2 2" xfId="858"/>
    <cellStyle name="20% - Έμφαση5 2 3" xfId="859"/>
    <cellStyle name="20% - Έμφαση5 2 4" xfId="860"/>
    <cellStyle name="20% - Έμφαση5 2 5" xfId="861"/>
    <cellStyle name="20% - Έμφαση5 3" xfId="862"/>
    <cellStyle name="20% - Έμφαση5 4" xfId="863"/>
    <cellStyle name="20% - Έμφαση5 5" xfId="864"/>
    <cellStyle name="20% - Έμφαση5 6" xfId="865"/>
    <cellStyle name="20% - Έμφαση6 2" xfId="866"/>
    <cellStyle name="20% - Έμφαση6 2 2" xfId="867"/>
    <cellStyle name="20% - Έμφαση6 2 3" xfId="868"/>
    <cellStyle name="20% - Έμφαση6 2 4" xfId="869"/>
    <cellStyle name="20% - Έμφαση6 2 5" xfId="870"/>
    <cellStyle name="20% - Έμφαση6 3" xfId="871"/>
    <cellStyle name="20% - Έμφαση6 4" xfId="872"/>
    <cellStyle name="20% - Έμφαση6 5" xfId="873"/>
    <cellStyle name="20% - Έμφαση6 6" xfId="874"/>
    <cellStyle name="20% - Έμφαση6 7" xfId="875"/>
    <cellStyle name="2mitP" xfId="876"/>
    <cellStyle name="2ohneP" xfId="877"/>
    <cellStyle name="3 indents" xfId="878"/>
    <cellStyle name="3 indents 2" xfId="879"/>
    <cellStyle name="3 indents 3" xfId="880"/>
    <cellStyle name="3mitP" xfId="881"/>
    <cellStyle name="3ohneP" xfId="882"/>
    <cellStyle name="4 indents" xfId="883"/>
    <cellStyle name="4 indents 2" xfId="884"/>
    <cellStyle name="4 indents 3" xfId="885"/>
    <cellStyle name="40% - Accent1" xfId="7"/>
    <cellStyle name="40% - Accent1 2" xfId="886"/>
    <cellStyle name="40% - Accent1 2 2" xfId="887"/>
    <cellStyle name="40% - Accent1 2 3" xfId="888"/>
    <cellStyle name="40% - Accent1 3" xfId="889"/>
    <cellStyle name="40% - Accent1 3 2" xfId="890"/>
    <cellStyle name="40% - Accent1 3 3" xfId="891"/>
    <cellStyle name="40% - Accent1 3 4" xfId="892"/>
    <cellStyle name="40% - Accent1 4" xfId="893"/>
    <cellStyle name="40% - Accent1 5" xfId="894"/>
    <cellStyle name="40% - Accent1 5 2" xfId="895"/>
    <cellStyle name="40% - Accent1 6" xfId="896"/>
    <cellStyle name="40% - Accent1 7" xfId="897"/>
    <cellStyle name="40% - Accent2" xfId="8"/>
    <cellStyle name="40% - Accent2 2" xfId="898"/>
    <cellStyle name="40% - Accent2 2 2" xfId="899"/>
    <cellStyle name="40% - Accent2 2 3" xfId="900"/>
    <cellStyle name="40% - Accent2 3" xfId="901"/>
    <cellStyle name="40% - Accent2 3 2" xfId="902"/>
    <cellStyle name="40% - Accent2 3 3" xfId="903"/>
    <cellStyle name="40% - Accent2 3 4" xfId="904"/>
    <cellStyle name="40% - Accent2 4" xfId="905"/>
    <cellStyle name="40% - Accent2 5" xfId="906"/>
    <cellStyle name="40% - Accent2 5 2" xfId="907"/>
    <cellStyle name="40% - Accent2 6" xfId="908"/>
    <cellStyle name="40% - Accent3" xfId="9"/>
    <cellStyle name="40% - Accent3 2" xfId="909"/>
    <cellStyle name="40% - Accent3 2 2" xfId="910"/>
    <cellStyle name="40% - Accent3 2 3" xfId="911"/>
    <cellStyle name="40% - Accent3 3" xfId="912"/>
    <cellStyle name="40% - Accent3 3 2" xfId="913"/>
    <cellStyle name="40% - Accent3 3 3" xfId="914"/>
    <cellStyle name="40% - Accent3 3 4" xfId="915"/>
    <cellStyle name="40% - Accent3 4" xfId="916"/>
    <cellStyle name="40% - Accent3 5" xfId="917"/>
    <cellStyle name="40% - Accent3 5 2" xfId="918"/>
    <cellStyle name="40% - Accent3 6" xfId="919"/>
    <cellStyle name="40% - Accent3 7" xfId="920"/>
    <cellStyle name="40% - Accent4" xfId="10"/>
    <cellStyle name="40% - Accent4 2" xfId="921"/>
    <cellStyle name="40% - Accent4 2 2" xfId="922"/>
    <cellStyle name="40% - Accent4 2 3" xfId="923"/>
    <cellStyle name="40% - Accent4 3" xfId="924"/>
    <cellStyle name="40% - Accent4 3 2" xfId="925"/>
    <cellStyle name="40% - Accent4 3 3" xfId="926"/>
    <cellStyle name="40% - Accent4 3 4" xfId="927"/>
    <cellStyle name="40% - Accent4 4" xfId="928"/>
    <cellStyle name="40% - Accent4 5" xfId="929"/>
    <cellStyle name="40% - Accent4 5 2" xfId="930"/>
    <cellStyle name="40% - Accent4 6" xfId="931"/>
    <cellStyle name="40% - Accent4 7" xfId="932"/>
    <cellStyle name="40% - Accent5" xfId="11"/>
    <cellStyle name="40% - Accent5 2" xfId="933"/>
    <cellStyle name="40% - Accent5 2 2" xfId="934"/>
    <cellStyle name="40% - Accent5 2 3" xfId="935"/>
    <cellStyle name="40% - Accent5 3" xfId="936"/>
    <cellStyle name="40% - Accent5 3 2" xfId="937"/>
    <cellStyle name="40% - Accent5 3 3" xfId="938"/>
    <cellStyle name="40% - Accent5 3 4" xfId="939"/>
    <cellStyle name="40% - Accent5 4" xfId="940"/>
    <cellStyle name="40% - Accent5 5" xfId="941"/>
    <cellStyle name="40% - Accent5 5 2" xfId="942"/>
    <cellStyle name="40% - Accent5 6" xfId="943"/>
    <cellStyle name="40% - Accent6" xfId="12"/>
    <cellStyle name="40% - Accent6 2" xfId="944"/>
    <cellStyle name="40% - Accent6 2 2" xfId="945"/>
    <cellStyle name="40% - Accent6 2 3" xfId="946"/>
    <cellStyle name="40% - Accent6 3" xfId="947"/>
    <cellStyle name="40% - Accent6 3 2" xfId="948"/>
    <cellStyle name="40% - Accent6 3 3" xfId="949"/>
    <cellStyle name="40% - Accent6 3 4" xfId="950"/>
    <cellStyle name="40% - Accent6 4" xfId="951"/>
    <cellStyle name="40% - Accent6 5" xfId="952"/>
    <cellStyle name="40% - Accent6 5 2" xfId="953"/>
    <cellStyle name="40% - Accent6 6" xfId="954"/>
    <cellStyle name="40% - Accent6 7" xfId="955"/>
    <cellStyle name="40% - akcent 1" xfId="956"/>
    <cellStyle name="40% - akcent 1 2" xfId="957"/>
    <cellStyle name="40% - akcent 2" xfId="958"/>
    <cellStyle name="40% - akcent 2 2" xfId="959"/>
    <cellStyle name="40% - akcent 3" xfId="960"/>
    <cellStyle name="40% - akcent 3 2" xfId="961"/>
    <cellStyle name="40% - akcent 4" xfId="962"/>
    <cellStyle name="40% - akcent 4 2" xfId="963"/>
    <cellStyle name="40% - akcent 5" xfId="964"/>
    <cellStyle name="40% - akcent 5 2" xfId="965"/>
    <cellStyle name="40% - akcent 6" xfId="966"/>
    <cellStyle name="40% - akcent 6 2" xfId="967"/>
    <cellStyle name="40% - Έμφαση1 2" xfId="968"/>
    <cellStyle name="40% - Έμφαση1 2 2" xfId="969"/>
    <cellStyle name="40% - Έμφαση1 2 3" xfId="970"/>
    <cellStyle name="40% - Έμφαση1 2 4" xfId="971"/>
    <cellStyle name="40% - Έμφαση1 2 5" xfId="972"/>
    <cellStyle name="40% - Έμφαση1 3" xfId="973"/>
    <cellStyle name="40% - Έμφαση1 4" xfId="974"/>
    <cellStyle name="40% - Έμφαση1 5" xfId="975"/>
    <cellStyle name="40% - Έμφαση1 6" xfId="976"/>
    <cellStyle name="40% - Έμφαση1 7" xfId="977"/>
    <cellStyle name="40% - Έμφαση2 2" xfId="978"/>
    <cellStyle name="40% - Έμφαση2 2 2" xfId="979"/>
    <cellStyle name="40% - Έμφαση2 2 3" xfId="980"/>
    <cellStyle name="40% - Έμφαση2 2 4" xfId="981"/>
    <cellStyle name="40% - Έμφαση2 2 5" xfId="982"/>
    <cellStyle name="40% - Έμφαση2 3" xfId="983"/>
    <cellStyle name="40% - Έμφαση2 4" xfId="984"/>
    <cellStyle name="40% - Έμφαση2 5" xfId="985"/>
    <cellStyle name="40% - Έμφαση2 6" xfId="986"/>
    <cellStyle name="40% - Έμφαση3 2" xfId="987"/>
    <cellStyle name="40% - Έμφαση3 2 2" xfId="988"/>
    <cellStyle name="40% - Έμφαση3 2 3" xfId="989"/>
    <cellStyle name="40% - Έμφαση3 2 4" xfId="990"/>
    <cellStyle name="40% - Έμφαση3 2 5" xfId="991"/>
    <cellStyle name="40% - Έμφαση3 3" xfId="992"/>
    <cellStyle name="40% - Έμφαση3 4" xfId="993"/>
    <cellStyle name="40% - Έμφαση3 5" xfId="994"/>
    <cellStyle name="40% - Έμφαση3 6" xfId="995"/>
    <cellStyle name="40% - Έμφαση3 7" xfId="996"/>
    <cellStyle name="40% - Έμφαση4 2" xfId="997"/>
    <cellStyle name="40% - Έμφαση4 2 2" xfId="998"/>
    <cellStyle name="40% - Έμφαση4 2 3" xfId="999"/>
    <cellStyle name="40% - Έμφαση4 2 4" xfId="1000"/>
    <cellStyle name="40% - Έμφαση4 2 5" xfId="1001"/>
    <cellStyle name="40% - Έμφαση4 3" xfId="1002"/>
    <cellStyle name="40% - Έμφαση4 4" xfId="1003"/>
    <cellStyle name="40% - Έμφαση4 5" xfId="1004"/>
    <cellStyle name="40% - Έμφαση4 6" xfId="1005"/>
    <cellStyle name="40% - Έμφαση4 7" xfId="1006"/>
    <cellStyle name="40% - Έμφαση5 2" xfId="1007"/>
    <cellStyle name="40% - Έμφαση5 2 2" xfId="1008"/>
    <cellStyle name="40% - Έμφαση5 2 3" xfId="1009"/>
    <cellStyle name="40% - Έμφαση5 2 4" xfId="1010"/>
    <cellStyle name="40% - Έμφαση5 2 5" xfId="1011"/>
    <cellStyle name="40% - Έμφαση5 3" xfId="1012"/>
    <cellStyle name="40% - Έμφαση5 4" xfId="1013"/>
    <cellStyle name="40% - Έμφαση5 5" xfId="1014"/>
    <cellStyle name="40% - Έμφαση5 6" xfId="1015"/>
    <cellStyle name="40% - Έμφαση5 7" xfId="1016"/>
    <cellStyle name="40% - Έμφαση6 2" xfId="1017"/>
    <cellStyle name="40% - Έμφαση6 2 2" xfId="1018"/>
    <cellStyle name="40% - Έμφαση6 2 3" xfId="1019"/>
    <cellStyle name="40% - Έμφαση6 2 4" xfId="1020"/>
    <cellStyle name="40% - Έμφαση6 2 5" xfId="1021"/>
    <cellStyle name="40% - Έμφαση6 3" xfId="1022"/>
    <cellStyle name="40% - Έμφαση6 4" xfId="1023"/>
    <cellStyle name="40% - Έμφαση6 5" xfId="1024"/>
    <cellStyle name="40% - Έμφαση6 6" xfId="1025"/>
    <cellStyle name="40% - Έμφαση6 7" xfId="1026"/>
    <cellStyle name="4mitP" xfId="1027"/>
    <cellStyle name="4ohneP" xfId="1028"/>
    <cellStyle name="5 indents" xfId="1029"/>
    <cellStyle name="60% - Accent1" xfId="13"/>
    <cellStyle name="60% - Accent1 2" xfId="1030"/>
    <cellStyle name="60% - Accent1 2 2" xfId="1031"/>
    <cellStyle name="60% - Accent1 2 3" xfId="1032"/>
    <cellStyle name="60% - Accent1 3" xfId="1033"/>
    <cellStyle name="60% - Accent1 3 2" xfId="1034"/>
    <cellStyle name="60% - Accent1 3 3" xfId="1035"/>
    <cellStyle name="60% - Accent1 3 4" xfId="1036"/>
    <cellStyle name="60% - Accent1 4" xfId="1037"/>
    <cellStyle name="60% - Accent1 5" xfId="1038"/>
    <cellStyle name="60% - Accent2" xfId="14"/>
    <cellStyle name="60% - Accent2 2" xfId="1039"/>
    <cellStyle name="60% - Accent2 2 2" xfId="1040"/>
    <cellStyle name="60% - Accent2 2 3" xfId="1041"/>
    <cellStyle name="60% - Accent2 3" xfId="1042"/>
    <cellStyle name="60% - Accent2 3 2" xfId="1043"/>
    <cellStyle name="60% - Accent2 3 3" xfId="1044"/>
    <cellStyle name="60% - Accent2 3 4" xfId="1045"/>
    <cellStyle name="60% - Accent2 4" xfId="1046"/>
    <cellStyle name="60% - Accent3" xfId="15"/>
    <cellStyle name="60% - Accent3 2" xfId="1047"/>
    <cellStyle name="60% - Accent3 2 2" xfId="1048"/>
    <cellStyle name="60% - Accent3 2 3" xfId="1049"/>
    <cellStyle name="60% - Accent3 3" xfId="1050"/>
    <cellStyle name="60% - Accent3 3 2" xfId="1051"/>
    <cellStyle name="60% - Accent3 3 3" xfId="1052"/>
    <cellStyle name="60% - Accent3 3 4" xfId="1053"/>
    <cellStyle name="60% - Accent3 4" xfId="1054"/>
    <cellStyle name="60% - Accent3 5" xfId="1055"/>
    <cellStyle name="60% - Accent4" xfId="16"/>
    <cellStyle name="60% - Accent4 2" xfId="1056"/>
    <cellStyle name="60% - Accent4 2 2" xfId="1057"/>
    <cellStyle name="60% - Accent4 2 3" xfId="1058"/>
    <cellStyle name="60% - Accent4 3" xfId="1059"/>
    <cellStyle name="60% - Accent4 3 2" xfId="1060"/>
    <cellStyle name="60% - Accent4 3 3" xfId="1061"/>
    <cellStyle name="60% - Accent4 3 4" xfId="1062"/>
    <cellStyle name="60% - Accent4 4" xfId="1063"/>
    <cellStyle name="60% - Accent4 5" xfId="1064"/>
    <cellStyle name="60% - Accent5" xfId="17"/>
    <cellStyle name="60% - Accent5 2" xfId="1065"/>
    <cellStyle name="60% - Accent5 2 2" xfId="1066"/>
    <cellStyle name="60% - Accent5 2 3" xfId="1067"/>
    <cellStyle name="60% - Accent5 3" xfId="1068"/>
    <cellStyle name="60% - Accent5 3 2" xfId="1069"/>
    <cellStyle name="60% - Accent5 3 3" xfId="1070"/>
    <cellStyle name="60% - Accent5 3 4" xfId="1071"/>
    <cellStyle name="60% - Accent5 4" xfId="1072"/>
    <cellStyle name="60% - Accent6" xfId="18"/>
    <cellStyle name="60% - Accent6 2" xfId="1073"/>
    <cellStyle name="60% - Accent6 2 2" xfId="1074"/>
    <cellStyle name="60% - Accent6 2 3" xfId="1075"/>
    <cellStyle name="60% - Accent6 3" xfId="1076"/>
    <cellStyle name="60% - Accent6 3 2" xfId="1077"/>
    <cellStyle name="60% - Accent6 3 3" xfId="1078"/>
    <cellStyle name="60% - Accent6 3 4" xfId="1079"/>
    <cellStyle name="60% - Accent6 4" xfId="1080"/>
    <cellStyle name="60% - Accent6 5" xfId="1081"/>
    <cellStyle name="60% - akcent 1" xfId="1082"/>
    <cellStyle name="60% - akcent 1 2" xfId="1083"/>
    <cellStyle name="60% - akcent 2" xfId="1084"/>
    <cellStyle name="60% - akcent 2 2" xfId="1085"/>
    <cellStyle name="60% - akcent 3" xfId="1086"/>
    <cellStyle name="60% - akcent 3 2" xfId="1087"/>
    <cellStyle name="60% - akcent 4" xfId="1088"/>
    <cellStyle name="60% - akcent 4 2" xfId="1089"/>
    <cellStyle name="60% - akcent 5" xfId="1090"/>
    <cellStyle name="60% - akcent 5 2" xfId="1091"/>
    <cellStyle name="60% - akcent 6" xfId="1092"/>
    <cellStyle name="60% - akcent 6 2" xfId="1093"/>
    <cellStyle name="60% - Έμφαση1 2" xfId="1094"/>
    <cellStyle name="60% - Έμφαση1 2 2" xfId="1095"/>
    <cellStyle name="60% - Έμφαση1 2 3" xfId="1096"/>
    <cellStyle name="60% - Έμφαση1 2 4" xfId="1097"/>
    <cellStyle name="60% - Έμφαση1 2 5" xfId="1098"/>
    <cellStyle name="60% - Έμφαση1 3" xfId="1099"/>
    <cellStyle name="60% - Έμφαση1 4" xfId="1100"/>
    <cellStyle name="60% - Έμφαση1 5" xfId="1101"/>
    <cellStyle name="60% - Έμφαση1 6" xfId="1102"/>
    <cellStyle name="60% - Έμφαση1 7" xfId="1103"/>
    <cellStyle name="60% - Έμφαση2 2" xfId="1104"/>
    <cellStyle name="60% - Έμφαση2 2 2" xfId="1105"/>
    <cellStyle name="60% - Έμφαση2 2 3" xfId="1106"/>
    <cellStyle name="60% - Έμφαση2 2 4" xfId="1107"/>
    <cellStyle name="60% - Έμφαση2 2 5" xfId="1108"/>
    <cellStyle name="60% - Έμφαση2 3" xfId="1109"/>
    <cellStyle name="60% - Έμφαση2 4" xfId="1110"/>
    <cellStyle name="60% - Έμφαση2 5" xfId="1111"/>
    <cellStyle name="60% - Έμφαση2 6" xfId="1112"/>
    <cellStyle name="60% - Έμφαση2 7" xfId="1113"/>
    <cellStyle name="60% - Έμφαση3 2" xfId="1114"/>
    <cellStyle name="60% - Έμφαση3 2 2" xfId="1115"/>
    <cellStyle name="60% - Έμφαση3 2 3" xfId="1116"/>
    <cellStyle name="60% - Έμφαση3 2 4" xfId="1117"/>
    <cellStyle name="60% - Έμφαση3 2 5" xfId="1118"/>
    <cellStyle name="60% - Έμφαση3 3" xfId="1119"/>
    <cellStyle name="60% - Έμφαση3 4" xfId="1120"/>
    <cellStyle name="60% - Έμφαση3 5" xfId="1121"/>
    <cellStyle name="60% - Έμφαση3 6" xfId="1122"/>
    <cellStyle name="60% - Έμφαση3 7" xfId="1123"/>
    <cellStyle name="60% - Έμφαση4 2" xfId="1124"/>
    <cellStyle name="60% - Έμφαση4 2 2" xfId="1125"/>
    <cellStyle name="60% - Έμφαση4 2 3" xfId="1126"/>
    <cellStyle name="60% - Έμφαση4 2 4" xfId="1127"/>
    <cellStyle name="60% - Έμφαση4 2 5" xfId="1128"/>
    <cellStyle name="60% - Έμφαση4 3" xfId="1129"/>
    <cellStyle name="60% - Έμφαση4 4" xfId="1130"/>
    <cellStyle name="60% - Έμφαση4 5" xfId="1131"/>
    <cellStyle name="60% - Έμφαση4 6" xfId="1132"/>
    <cellStyle name="60% - Έμφαση4 7" xfId="1133"/>
    <cellStyle name="60% - Έμφαση5 2" xfId="1134"/>
    <cellStyle name="60% - Έμφαση5 2 2" xfId="1135"/>
    <cellStyle name="60% - Έμφαση5 2 3" xfId="1136"/>
    <cellStyle name="60% - Έμφαση5 2 4" xfId="1137"/>
    <cellStyle name="60% - Έμφαση5 2 5" xfId="1138"/>
    <cellStyle name="60% - Έμφαση5 3" xfId="1139"/>
    <cellStyle name="60% - Έμφαση5 4" xfId="1140"/>
    <cellStyle name="60% - Έμφαση5 5" xfId="1141"/>
    <cellStyle name="60% - Έμφαση5 6" xfId="1142"/>
    <cellStyle name="60% - Έμφαση5 7" xfId="1143"/>
    <cellStyle name="60% - Έμφαση6 2" xfId="1144"/>
    <cellStyle name="60% - Έμφαση6 2 2" xfId="1145"/>
    <cellStyle name="60% - Έμφαση6 2 3" xfId="1146"/>
    <cellStyle name="60% - Έμφαση6 2 4" xfId="1147"/>
    <cellStyle name="60% - Έμφαση6 2 5" xfId="1148"/>
    <cellStyle name="60% - Έμφαση6 3" xfId="1149"/>
    <cellStyle name="60% - Έμφαση6 4" xfId="1150"/>
    <cellStyle name="60% - Έμφαση6 5" xfId="1151"/>
    <cellStyle name="60% - Έμφαση6 6" xfId="1152"/>
    <cellStyle name="60% - Έμφαση6 7" xfId="1153"/>
    <cellStyle name="6mitP" xfId="1154"/>
    <cellStyle name="6ohneP" xfId="1155"/>
    <cellStyle name="7mitP" xfId="1156"/>
    <cellStyle name="9mitP" xfId="1157"/>
    <cellStyle name="9ohneP" xfId="1158"/>
    <cellStyle name="Accent1" xfId="19"/>
    <cellStyle name="Accent1 - 20%" xfId="1159"/>
    <cellStyle name="Accent1 - 20% 2" xfId="1160"/>
    <cellStyle name="Accent1 - 20% 2 2" xfId="1161"/>
    <cellStyle name="Accent1 - 20% 2 3" xfId="1162"/>
    <cellStyle name="Accent1 - 20% 2 4" xfId="1163"/>
    <cellStyle name="Accent1 - 20% 2 5" xfId="1164"/>
    <cellStyle name="Accent1 - 20% 3" xfId="1165"/>
    <cellStyle name="Accent1 - 20% 3 2" xfId="1166"/>
    <cellStyle name="Accent1 - 20% 3 3" xfId="1167"/>
    <cellStyle name="Accent1 - 20% 3 4" xfId="1168"/>
    <cellStyle name="Accent1 - 20% 3 5" xfId="1169"/>
    <cellStyle name="Accent1 - 20% 4" xfId="1170"/>
    <cellStyle name="Accent1 - 20% 5" xfId="1171"/>
    <cellStyle name="Accent1 - 20% 6" xfId="1172"/>
    <cellStyle name="Accent1 - 20% 7" xfId="1173"/>
    <cellStyle name="Accent1 - 20% 8" xfId="1174"/>
    <cellStyle name="Accent1 - 40%" xfId="1175"/>
    <cellStyle name="Accent1 - 40% 2" xfId="1176"/>
    <cellStyle name="Accent1 - 40% 2 2" xfId="1177"/>
    <cellStyle name="Accent1 - 40% 2 3" xfId="1178"/>
    <cellStyle name="Accent1 - 40% 2 4" xfId="1179"/>
    <cellStyle name="Accent1 - 40% 2 5" xfId="1180"/>
    <cellStyle name="Accent1 - 40% 3" xfId="1181"/>
    <cellStyle name="Accent1 - 40% 3 2" xfId="1182"/>
    <cellStyle name="Accent1 - 40% 3 3" xfId="1183"/>
    <cellStyle name="Accent1 - 40% 3 4" xfId="1184"/>
    <cellStyle name="Accent1 - 40% 3 5" xfId="1185"/>
    <cellStyle name="Accent1 - 40% 4" xfId="1186"/>
    <cellStyle name="Accent1 - 40% 5" xfId="1187"/>
    <cellStyle name="Accent1 - 40% 6" xfId="1188"/>
    <cellStyle name="Accent1 - 40% 7" xfId="1189"/>
    <cellStyle name="Accent1 - 40% 8" xfId="1190"/>
    <cellStyle name="Accent1 - 60%" xfId="1191"/>
    <cellStyle name="Accent1 - 60% 2" xfId="1192"/>
    <cellStyle name="Accent1 - 60% 2 2" xfId="1193"/>
    <cellStyle name="Accent1 - 60% 2 3" xfId="1194"/>
    <cellStyle name="Accent1 - 60% 2 4" xfId="1195"/>
    <cellStyle name="Accent1 - 60% 2 5" xfId="1196"/>
    <cellStyle name="Accent1 - 60% 3" xfId="1197"/>
    <cellStyle name="Accent1 - 60% 4" xfId="1198"/>
    <cellStyle name="Accent1 - 60% 5" xfId="1199"/>
    <cellStyle name="Accent1 - 60% 6" xfId="1200"/>
    <cellStyle name="Accent1 - 60% 7" xfId="1201"/>
    <cellStyle name="Accent1 10" xfId="1202"/>
    <cellStyle name="Accent1 11" xfId="1203"/>
    <cellStyle name="Accent1 12" xfId="1204"/>
    <cellStyle name="Accent1 13" xfId="1205"/>
    <cellStyle name="Accent1 14" xfId="1206"/>
    <cellStyle name="Accent1 15" xfId="1207"/>
    <cellStyle name="Accent1 2" xfId="1208"/>
    <cellStyle name="Accent1 2 2" xfId="1209"/>
    <cellStyle name="Accent1 2 3" xfId="1210"/>
    <cellStyle name="Accent1 3" xfId="1211"/>
    <cellStyle name="Accent1 3 2" xfId="1212"/>
    <cellStyle name="Accent1 3 3" xfId="1213"/>
    <cellStyle name="Accent1 3 4" xfId="1214"/>
    <cellStyle name="Accent1 4" xfId="1215"/>
    <cellStyle name="Accent1 5" xfId="1216"/>
    <cellStyle name="Accent1 6" xfId="1217"/>
    <cellStyle name="Accent1 7" xfId="1218"/>
    <cellStyle name="Accent1 8" xfId="1219"/>
    <cellStyle name="Accent1 9" xfId="1220"/>
    <cellStyle name="Accent1_BUDGET_2010_actual_proj_29_11_2010" xfId="1221"/>
    <cellStyle name="Accent2" xfId="20"/>
    <cellStyle name="Accent2 - 20%" xfId="1222"/>
    <cellStyle name="Accent2 - 20% 2" xfId="1223"/>
    <cellStyle name="Accent2 - 20% 2 2" xfId="1224"/>
    <cellStyle name="Accent2 - 20% 2 3" xfId="1225"/>
    <cellStyle name="Accent2 - 20% 2 4" xfId="1226"/>
    <cellStyle name="Accent2 - 20% 2 5" xfId="1227"/>
    <cellStyle name="Accent2 - 20% 3" xfId="1228"/>
    <cellStyle name="Accent2 - 20% 3 2" xfId="1229"/>
    <cellStyle name="Accent2 - 20% 3 3" xfId="1230"/>
    <cellStyle name="Accent2 - 20% 3 4" xfId="1231"/>
    <cellStyle name="Accent2 - 20% 3 5" xfId="1232"/>
    <cellStyle name="Accent2 - 20% 4" xfId="1233"/>
    <cellStyle name="Accent2 - 20% 5" xfId="1234"/>
    <cellStyle name="Accent2 - 20% 6" xfId="1235"/>
    <cellStyle name="Accent2 - 20% 7" xfId="1236"/>
    <cellStyle name="Accent2 - 20% 8" xfId="1237"/>
    <cellStyle name="Accent2 - 40%" xfId="1238"/>
    <cellStyle name="Accent2 - 40% 2" xfId="1239"/>
    <cellStyle name="Accent2 - 40% 2 2" xfId="1240"/>
    <cellStyle name="Accent2 - 40% 2 3" xfId="1241"/>
    <cellStyle name="Accent2 - 40% 2 4" xfId="1242"/>
    <cellStyle name="Accent2 - 40% 2 5" xfId="1243"/>
    <cellStyle name="Accent2 - 40% 3" xfId="1244"/>
    <cellStyle name="Accent2 - 40% 3 2" xfId="1245"/>
    <cellStyle name="Accent2 - 40% 3 3" xfId="1246"/>
    <cellStyle name="Accent2 - 40% 3 4" xfId="1247"/>
    <cellStyle name="Accent2 - 40% 3 5" xfId="1248"/>
    <cellStyle name="Accent2 - 40% 4" xfId="1249"/>
    <cellStyle name="Accent2 - 40% 5" xfId="1250"/>
    <cellStyle name="Accent2 - 40% 6" xfId="1251"/>
    <cellStyle name="Accent2 - 40% 7" xfId="1252"/>
    <cellStyle name="Accent2 - 40% 8" xfId="1253"/>
    <cellStyle name="Accent2 - 60%" xfId="1254"/>
    <cellStyle name="Accent2 - 60% 2" xfId="1255"/>
    <cellStyle name="Accent2 - 60% 2 2" xfId="1256"/>
    <cellStyle name="Accent2 - 60% 2 3" xfId="1257"/>
    <cellStyle name="Accent2 - 60% 2 4" xfId="1258"/>
    <cellStyle name="Accent2 - 60% 2 5" xfId="1259"/>
    <cellStyle name="Accent2 - 60% 3" xfId="1260"/>
    <cellStyle name="Accent2 - 60% 4" xfId="1261"/>
    <cellStyle name="Accent2 - 60% 5" xfId="1262"/>
    <cellStyle name="Accent2 - 60% 6" xfId="1263"/>
    <cellStyle name="Accent2 - 60% 7" xfId="1264"/>
    <cellStyle name="Accent2 10" xfId="1265"/>
    <cellStyle name="Accent2 11" xfId="1266"/>
    <cellStyle name="Accent2 12" xfId="1267"/>
    <cellStyle name="Accent2 13" xfId="1268"/>
    <cellStyle name="Accent2 14" xfId="1269"/>
    <cellStyle name="Accent2 15" xfId="1270"/>
    <cellStyle name="Accent2 2" xfId="1271"/>
    <cellStyle name="Accent2 2 2" xfId="1272"/>
    <cellStyle name="Accent2 2 3" xfId="1273"/>
    <cellStyle name="Accent2 3" xfId="1274"/>
    <cellStyle name="Accent2 3 2" xfId="1275"/>
    <cellStyle name="Accent2 3 3" xfId="1276"/>
    <cellStyle name="Accent2 3 4" xfId="1277"/>
    <cellStyle name="Accent2 4" xfId="1278"/>
    <cellStyle name="Accent2 5" xfId="1279"/>
    <cellStyle name="Accent2 6" xfId="1280"/>
    <cellStyle name="Accent2 7" xfId="1281"/>
    <cellStyle name="Accent2 8" xfId="1282"/>
    <cellStyle name="Accent2 9" xfId="1283"/>
    <cellStyle name="Accent2_BUDGET_2010_actual_proj_29_11_2010" xfId="1284"/>
    <cellStyle name="Accent3" xfId="21"/>
    <cellStyle name="Accent3 - 20%" xfId="1285"/>
    <cellStyle name="Accent3 - 20% 2" xfId="1286"/>
    <cellStyle name="Accent3 - 20% 2 2" xfId="1287"/>
    <cellStyle name="Accent3 - 20% 2 3" xfId="1288"/>
    <cellStyle name="Accent3 - 20% 2 4" xfId="1289"/>
    <cellStyle name="Accent3 - 20% 2 5" xfId="1290"/>
    <cellStyle name="Accent3 - 20% 3" xfId="1291"/>
    <cellStyle name="Accent3 - 20% 3 2" xfId="1292"/>
    <cellStyle name="Accent3 - 20% 3 3" xfId="1293"/>
    <cellStyle name="Accent3 - 20% 3 4" xfId="1294"/>
    <cellStyle name="Accent3 - 20% 3 5" xfId="1295"/>
    <cellStyle name="Accent3 - 20% 4" xfId="1296"/>
    <cellStyle name="Accent3 - 20% 5" xfId="1297"/>
    <cellStyle name="Accent3 - 20% 6" xfId="1298"/>
    <cellStyle name="Accent3 - 20% 7" xfId="1299"/>
    <cellStyle name="Accent3 - 20% 8" xfId="1300"/>
    <cellStyle name="Accent3 - 40%" xfId="1301"/>
    <cellStyle name="Accent3 - 40% 2" xfId="1302"/>
    <cellStyle name="Accent3 - 40% 2 2" xfId="1303"/>
    <cellStyle name="Accent3 - 40% 2 3" xfId="1304"/>
    <cellStyle name="Accent3 - 40% 2 4" xfId="1305"/>
    <cellStyle name="Accent3 - 40% 2 5" xfId="1306"/>
    <cellStyle name="Accent3 - 40% 3" xfId="1307"/>
    <cellStyle name="Accent3 - 40% 3 2" xfId="1308"/>
    <cellStyle name="Accent3 - 40% 3 3" xfId="1309"/>
    <cellStyle name="Accent3 - 40% 3 4" xfId="1310"/>
    <cellStyle name="Accent3 - 40% 3 5" xfId="1311"/>
    <cellStyle name="Accent3 - 40% 4" xfId="1312"/>
    <cellStyle name="Accent3 - 40% 5" xfId="1313"/>
    <cellStyle name="Accent3 - 40% 6" xfId="1314"/>
    <cellStyle name="Accent3 - 40% 7" xfId="1315"/>
    <cellStyle name="Accent3 - 40% 8" xfId="1316"/>
    <cellStyle name="Accent3 - 60%" xfId="1317"/>
    <cellStyle name="Accent3 - 60% 2" xfId="1318"/>
    <cellStyle name="Accent3 - 60% 2 2" xfId="1319"/>
    <cellStyle name="Accent3 - 60% 2 3" xfId="1320"/>
    <cellStyle name="Accent3 - 60% 2 4" xfId="1321"/>
    <cellStyle name="Accent3 - 60% 2 5" xfId="1322"/>
    <cellStyle name="Accent3 - 60% 3" xfId="1323"/>
    <cellStyle name="Accent3 - 60% 4" xfId="1324"/>
    <cellStyle name="Accent3 - 60% 5" xfId="1325"/>
    <cellStyle name="Accent3 - 60% 6" xfId="1326"/>
    <cellStyle name="Accent3 - 60% 7" xfId="1327"/>
    <cellStyle name="Accent3 10" xfId="1328"/>
    <cellStyle name="Accent3 11" xfId="1329"/>
    <cellStyle name="Accent3 12" xfId="1330"/>
    <cellStyle name="Accent3 13" xfId="1331"/>
    <cellStyle name="Accent3 14" xfId="1332"/>
    <cellStyle name="Accent3 15" xfId="1333"/>
    <cellStyle name="Accent3 2" xfId="1334"/>
    <cellStyle name="Accent3 2 2" xfId="1335"/>
    <cellStyle name="Accent3 2 3" xfId="1336"/>
    <cellStyle name="Accent3 3" xfId="1337"/>
    <cellStyle name="Accent3 3 2" xfId="1338"/>
    <cellStyle name="Accent3 3 3" xfId="1339"/>
    <cellStyle name="Accent3 3 4" xfId="1340"/>
    <cellStyle name="Accent3 4" xfId="1341"/>
    <cellStyle name="Accent3 5" xfId="1342"/>
    <cellStyle name="Accent3 6" xfId="1343"/>
    <cellStyle name="Accent3 7" xfId="1344"/>
    <cellStyle name="Accent3 8" xfId="1345"/>
    <cellStyle name="Accent3 9" xfId="1346"/>
    <cellStyle name="Accent3_BUDGET_2010_actual_proj_29_11_2010" xfId="1347"/>
    <cellStyle name="Accent4" xfId="22"/>
    <cellStyle name="Accent4 - 20%" xfId="1348"/>
    <cellStyle name="Accent4 - 20% 2" xfId="1349"/>
    <cellStyle name="Accent4 - 20% 2 2" xfId="1350"/>
    <cellStyle name="Accent4 - 20% 2 3" xfId="1351"/>
    <cellStyle name="Accent4 - 20% 2 4" xfId="1352"/>
    <cellStyle name="Accent4 - 20% 2 5" xfId="1353"/>
    <cellStyle name="Accent4 - 20% 3" xfId="1354"/>
    <cellStyle name="Accent4 - 20% 3 2" xfId="1355"/>
    <cellStyle name="Accent4 - 20% 3 3" xfId="1356"/>
    <cellStyle name="Accent4 - 20% 3 4" xfId="1357"/>
    <cellStyle name="Accent4 - 20% 3 5" xfId="1358"/>
    <cellStyle name="Accent4 - 20% 4" xfId="1359"/>
    <cellStyle name="Accent4 - 20% 5" xfId="1360"/>
    <cellStyle name="Accent4 - 20% 6" xfId="1361"/>
    <cellStyle name="Accent4 - 20% 7" xfId="1362"/>
    <cellStyle name="Accent4 - 20% 8" xfId="1363"/>
    <cellStyle name="Accent4 - 40%" xfId="1364"/>
    <cellStyle name="Accent4 - 40% 2" xfId="1365"/>
    <cellStyle name="Accent4 - 40% 2 2" xfId="1366"/>
    <cellStyle name="Accent4 - 40% 2 3" xfId="1367"/>
    <cellStyle name="Accent4 - 40% 2 4" xfId="1368"/>
    <cellStyle name="Accent4 - 40% 2 5" xfId="1369"/>
    <cellStyle name="Accent4 - 40% 3" xfId="1370"/>
    <cellStyle name="Accent4 - 40% 3 2" xfId="1371"/>
    <cellStyle name="Accent4 - 40% 3 3" xfId="1372"/>
    <cellStyle name="Accent4 - 40% 3 4" xfId="1373"/>
    <cellStyle name="Accent4 - 40% 3 5" xfId="1374"/>
    <cellStyle name="Accent4 - 40% 4" xfId="1375"/>
    <cellStyle name="Accent4 - 40% 5" xfId="1376"/>
    <cellStyle name="Accent4 - 40% 6" xfId="1377"/>
    <cellStyle name="Accent4 - 40% 7" xfId="1378"/>
    <cellStyle name="Accent4 - 40% 8" xfId="1379"/>
    <cellStyle name="Accent4 - 60%" xfId="1380"/>
    <cellStyle name="Accent4 - 60% 2" xfId="1381"/>
    <cellStyle name="Accent4 - 60% 2 2" xfId="1382"/>
    <cellStyle name="Accent4 - 60% 2 3" xfId="1383"/>
    <cellStyle name="Accent4 - 60% 2 4" xfId="1384"/>
    <cellStyle name="Accent4 - 60% 2 5" xfId="1385"/>
    <cellStyle name="Accent4 - 60% 3" xfId="1386"/>
    <cellStyle name="Accent4 - 60% 4" xfId="1387"/>
    <cellStyle name="Accent4 - 60% 5" xfId="1388"/>
    <cellStyle name="Accent4 - 60% 6" xfId="1389"/>
    <cellStyle name="Accent4 - 60% 7" xfId="1390"/>
    <cellStyle name="Accent4 10" xfId="1391"/>
    <cellStyle name="Accent4 11" xfId="1392"/>
    <cellStyle name="Accent4 12" xfId="1393"/>
    <cellStyle name="Accent4 13" xfId="1394"/>
    <cellStyle name="Accent4 14" xfId="1395"/>
    <cellStyle name="Accent4 15" xfId="1396"/>
    <cellStyle name="Accent4 2" xfId="1397"/>
    <cellStyle name="Accent4 2 2" xfId="1398"/>
    <cellStyle name="Accent4 2 3" xfId="1399"/>
    <cellStyle name="Accent4 3" xfId="1400"/>
    <cellStyle name="Accent4 3 2" xfId="1401"/>
    <cellStyle name="Accent4 3 3" xfId="1402"/>
    <cellStyle name="Accent4 3 4" xfId="1403"/>
    <cellStyle name="Accent4 4" xfId="1404"/>
    <cellStyle name="Accent4 5" xfId="1405"/>
    <cellStyle name="Accent4 6" xfId="1406"/>
    <cellStyle name="Accent4 7" xfId="1407"/>
    <cellStyle name="Accent4 8" xfId="1408"/>
    <cellStyle name="Accent4 9" xfId="1409"/>
    <cellStyle name="Accent4_BUDGET_2010_actual_proj_29_11_2010" xfId="1410"/>
    <cellStyle name="Accent5" xfId="23"/>
    <cellStyle name="Accent5 - 20%" xfId="1411"/>
    <cellStyle name="Accent5 - 20% 2" xfId="1412"/>
    <cellStyle name="Accent5 - 20% 2 2" xfId="1413"/>
    <cellStyle name="Accent5 - 20% 2 3" xfId="1414"/>
    <cellStyle name="Accent5 - 20% 2 4" xfId="1415"/>
    <cellStyle name="Accent5 - 20% 2 5" xfId="1416"/>
    <cellStyle name="Accent5 - 20% 3" xfId="1417"/>
    <cellStyle name="Accent5 - 20% 3 2" xfId="1418"/>
    <cellStyle name="Accent5 - 20% 3 3" xfId="1419"/>
    <cellStyle name="Accent5 - 20% 3 4" xfId="1420"/>
    <cellStyle name="Accent5 - 20% 3 5" xfId="1421"/>
    <cellStyle name="Accent5 - 20% 4" xfId="1422"/>
    <cellStyle name="Accent5 - 20% 5" xfId="1423"/>
    <cellStyle name="Accent5 - 20% 6" xfId="1424"/>
    <cellStyle name="Accent5 - 20% 7" xfId="1425"/>
    <cellStyle name="Accent5 - 20% 8" xfId="1426"/>
    <cellStyle name="Accent5 - 40%" xfId="1427"/>
    <cellStyle name="Accent5 - 40% 2" xfId="1428"/>
    <cellStyle name="Accent5 - 40% 2 2" xfId="1429"/>
    <cellStyle name="Accent5 - 40% 2 3" xfId="1430"/>
    <cellStyle name="Accent5 - 40% 2 4" xfId="1431"/>
    <cellStyle name="Accent5 - 40% 2 5" xfId="1432"/>
    <cellStyle name="Accent5 - 40% 3" xfId="1433"/>
    <cellStyle name="Accent5 - 40% 3 2" xfId="1434"/>
    <cellStyle name="Accent5 - 40% 3 3" xfId="1435"/>
    <cellStyle name="Accent5 - 40% 3 4" xfId="1436"/>
    <cellStyle name="Accent5 - 40% 3 5" xfId="1437"/>
    <cellStyle name="Accent5 - 40% 4" xfId="1438"/>
    <cellStyle name="Accent5 - 40% 5" xfId="1439"/>
    <cellStyle name="Accent5 - 40% 6" xfId="1440"/>
    <cellStyle name="Accent5 - 40% 7" xfId="1441"/>
    <cellStyle name="Accent5 - 40% 8" xfId="1442"/>
    <cellStyle name="Accent5 - 60%" xfId="1443"/>
    <cellStyle name="Accent5 - 60% 2" xfId="1444"/>
    <cellStyle name="Accent5 - 60% 2 2" xfId="1445"/>
    <cellStyle name="Accent5 - 60% 2 3" xfId="1446"/>
    <cellStyle name="Accent5 - 60% 2 4" xfId="1447"/>
    <cellStyle name="Accent5 - 60% 2 5" xfId="1448"/>
    <cellStyle name="Accent5 - 60% 3" xfId="1449"/>
    <cellStyle name="Accent5 - 60% 4" xfId="1450"/>
    <cellStyle name="Accent5 - 60% 5" xfId="1451"/>
    <cellStyle name="Accent5 - 60% 6" xfId="1452"/>
    <cellStyle name="Accent5 - 60% 7" xfId="1453"/>
    <cellStyle name="Accent5 10" xfId="1454"/>
    <cellStyle name="Accent5 11" xfId="1455"/>
    <cellStyle name="Accent5 12" xfId="1456"/>
    <cellStyle name="Accent5 13" xfId="1457"/>
    <cellStyle name="Accent5 14" xfId="1458"/>
    <cellStyle name="Accent5 15" xfId="1459"/>
    <cellStyle name="Accent5 2" xfId="1460"/>
    <cellStyle name="Accent5 2 2" xfId="1461"/>
    <cellStyle name="Accent5 2 3" xfId="1462"/>
    <cellStyle name="Accent5 3" xfId="1463"/>
    <cellStyle name="Accent5 3 2" xfId="1464"/>
    <cellStyle name="Accent5 3 3" xfId="1465"/>
    <cellStyle name="Accent5 3 4" xfId="1466"/>
    <cellStyle name="Accent5 4" xfId="1467"/>
    <cellStyle name="Accent5 5" xfId="1468"/>
    <cellStyle name="Accent5 6" xfId="1469"/>
    <cellStyle name="Accent5 7" xfId="1470"/>
    <cellStyle name="Accent5 8" xfId="1471"/>
    <cellStyle name="Accent5 9" xfId="1472"/>
    <cellStyle name="Accent5_BUDGET_2010_actual_proj_29_11_2010" xfId="1473"/>
    <cellStyle name="Accent6" xfId="24"/>
    <cellStyle name="Accent6 - 20%" xfId="1474"/>
    <cellStyle name="Accent6 - 20% 2" xfId="1475"/>
    <cellStyle name="Accent6 - 20% 2 2" xfId="1476"/>
    <cellStyle name="Accent6 - 20% 2 3" xfId="1477"/>
    <cellStyle name="Accent6 - 20% 2 4" xfId="1478"/>
    <cellStyle name="Accent6 - 20% 2 5" xfId="1479"/>
    <cellStyle name="Accent6 - 20% 3" xfId="1480"/>
    <cellStyle name="Accent6 - 20% 3 2" xfId="1481"/>
    <cellStyle name="Accent6 - 20% 3 3" xfId="1482"/>
    <cellStyle name="Accent6 - 20% 3 4" xfId="1483"/>
    <cellStyle name="Accent6 - 20% 3 5" xfId="1484"/>
    <cellStyle name="Accent6 - 20% 4" xfId="1485"/>
    <cellStyle name="Accent6 - 20% 5" xfId="1486"/>
    <cellStyle name="Accent6 - 20% 6" xfId="1487"/>
    <cellStyle name="Accent6 - 20% 7" xfId="1488"/>
    <cellStyle name="Accent6 - 20% 8" xfId="1489"/>
    <cellStyle name="Accent6 - 40%" xfId="1490"/>
    <cellStyle name="Accent6 - 40% 2" xfId="1491"/>
    <cellStyle name="Accent6 - 40% 2 2" xfId="1492"/>
    <cellStyle name="Accent6 - 40% 2 3" xfId="1493"/>
    <cellStyle name="Accent6 - 40% 2 4" xfId="1494"/>
    <cellStyle name="Accent6 - 40% 2 5" xfId="1495"/>
    <cellStyle name="Accent6 - 40% 3" xfId="1496"/>
    <cellStyle name="Accent6 - 40% 3 2" xfId="1497"/>
    <cellStyle name="Accent6 - 40% 3 3" xfId="1498"/>
    <cellStyle name="Accent6 - 40% 3 4" xfId="1499"/>
    <cellStyle name="Accent6 - 40% 3 5" xfId="1500"/>
    <cellStyle name="Accent6 - 40% 4" xfId="1501"/>
    <cellStyle name="Accent6 - 40% 5" xfId="1502"/>
    <cellStyle name="Accent6 - 40% 6" xfId="1503"/>
    <cellStyle name="Accent6 - 40% 7" xfId="1504"/>
    <cellStyle name="Accent6 - 40% 8" xfId="1505"/>
    <cellStyle name="Accent6 - 60%" xfId="1506"/>
    <cellStyle name="Accent6 - 60% 2" xfId="1507"/>
    <cellStyle name="Accent6 - 60% 2 2" xfId="1508"/>
    <cellStyle name="Accent6 - 60% 2 3" xfId="1509"/>
    <cellStyle name="Accent6 - 60% 2 4" xfId="1510"/>
    <cellStyle name="Accent6 - 60% 2 5" xfId="1511"/>
    <cellStyle name="Accent6 - 60% 3" xfId="1512"/>
    <cellStyle name="Accent6 - 60% 4" xfId="1513"/>
    <cellStyle name="Accent6 - 60% 5" xfId="1514"/>
    <cellStyle name="Accent6 - 60% 6" xfId="1515"/>
    <cellStyle name="Accent6 - 60% 7" xfId="1516"/>
    <cellStyle name="Accent6 10" xfId="1517"/>
    <cellStyle name="Accent6 11" xfId="1518"/>
    <cellStyle name="Accent6 12" xfId="1519"/>
    <cellStyle name="Accent6 13" xfId="1520"/>
    <cellStyle name="Accent6 14" xfId="1521"/>
    <cellStyle name="Accent6 15" xfId="1522"/>
    <cellStyle name="Accent6 2" xfId="1523"/>
    <cellStyle name="Accent6 2 2" xfId="1524"/>
    <cellStyle name="Accent6 2 3" xfId="1525"/>
    <cellStyle name="Accent6 3" xfId="1526"/>
    <cellStyle name="Accent6 3 2" xfId="1527"/>
    <cellStyle name="Accent6 3 3" xfId="1528"/>
    <cellStyle name="Accent6 3 4" xfId="1529"/>
    <cellStyle name="Accent6 4" xfId="1530"/>
    <cellStyle name="Accent6 5" xfId="1531"/>
    <cellStyle name="Accent6 6" xfId="1532"/>
    <cellStyle name="Accent6 7" xfId="1533"/>
    <cellStyle name="Accent6 8" xfId="1534"/>
    <cellStyle name="Accent6 9" xfId="1535"/>
    <cellStyle name="Accent6_BUDGET_2010_actual_proj_29_11_2010" xfId="1536"/>
    <cellStyle name="Aeia?nnueea" xfId="1537"/>
    <cellStyle name="Aeia?nnueea 2" xfId="1538"/>
    <cellStyle name="Ãèïåðññûëêà" xfId="1539"/>
    <cellStyle name="Ãèïåðññûëêà 2" xfId="1540"/>
    <cellStyle name="Akcent 1" xfId="1541"/>
    <cellStyle name="Akcent 1 2" xfId="1542"/>
    <cellStyle name="Akcent 2" xfId="1543"/>
    <cellStyle name="Akcent 2 2" xfId="1544"/>
    <cellStyle name="Akcent 3" xfId="1545"/>
    <cellStyle name="Akcent 3 2" xfId="1546"/>
    <cellStyle name="Akcent 4" xfId="1547"/>
    <cellStyle name="Akcent 4 2" xfId="1548"/>
    <cellStyle name="Akcent 5" xfId="1549"/>
    <cellStyle name="Akcent 5 2" xfId="1550"/>
    <cellStyle name="Akcent 6" xfId="1551"/>
    <cellStyle name="Akcent 6 2" xfId="1552"/>
    <cellStyle name="al_laroux_7_laroux_1_²ðò²Ê´²ÜÎ" xfId="1553"/>
    <cellStyle name="ANCLAS,REZONES Y SUS PARTES,DE FUNDICION,DE HIERRO O DE ACERO" xfId="1554"/>
    <cellStyle name="ANCLAS,REZONES Y SUS PARTES,DE FUNDICION,DE HIERRO O DE ACERO 2" xfId="1555"/>
    <cellStyle name="annee semestre" xfId="1556"/>
    <cellStyle name="arial" xfId="1557"/>
    <cellStyle name="Array" xfId="1558"/>
    <cellStyle name="Array 10" xfId="1559"/>
    <cellStyle name="Array 11" xfId="1560"/>
    <cellStyle name="Array 12" xfId="1561"/>
    <cellStyle name="Array 2" xfId="1562"/>
    <cellStyle name="Array 2 2" xfId="1563"/>
    <cellStyle name="Array 2 2 2" xfId="1564"/>
    <cellStyle name="Array 2 2 2 2" xfId="1565"/>
    <cellStyle name="Array 2 2 2 2 2" xfId="1566"/>
    <cellStyle name="Array 2 2 2 3" xfId="1567"/>
    <cellStyle name="Array 2 2 3" xfId="1568"/>
    <cellStyle name="Array 2 2 3 2" xfId="1569"/>
    <cellStyle name="Array 2 2 4" xfId="1570"/>
    <cellStyle name="Array 2 3" xfId="1571"/>
    <cellStyle name="Array 2 3 2" xfId="1572"/>
    <cellStyle name="Array 2 3 2 2" xfId="1573"/>
    <cellStyle name="Array 2 3 2 3" xfId="1574"/>
    <cellStyle name="Array 2 3 3" xfId="1575"/>
    <cellStyle name="Array 2 3 3 2" xfId="1576"/>
    <cellStyle name="Array 2 3 4" xfId="1577"/>
    <cellStyle name="Array 2 4" xfId="1578"/>
    <cellStyle name="Array 2 4 2" xfId="1579"/>
    <cellStyle name="Array 2 4 2 2" xfId="1580"/>
    <cellStyle name="Array 2 4 3" xfId="1581"/>
    <cellStyle name="Array 2 4 3 2" xfId="1582"/>
    <cellStyle name="Array 2 5" xfId="1583"/>
    <cellStyle name="Array 2 5 2" xfId="1584"/>
    <cellStyle name="Array 2 5 2 2" xfId="1585"/>
    <cellStyle name="Array 2 5 3" xfId="1586"/>
    <cellStyle name="Array 2 6" xfId="1587"/>
    <cellStyle name="Array 2 6 2" xfId="1588"/>
    <cellStyle name="Array 2 6 2 2" xfId="1589"/>
    <cellStyle name="Array 2 6 3" xfId="1590"/>
    <cellStyle name="Array 2 7" xfId="1591"/>
    <cellStyle name="Array 2 7 2" xfId="1592"/>
    <cellStyle name="Array 2 7 2 2" xfId="1593"/>
    <cellStyle name="Array 2 7 3" xfId="1594"/>
    <cellStyle name="Array 2 8" xfId="1595"/>
    <cellStyle name="Array 2 8 2" xfId="1596"/>
    <cellStyle name="Array 2 9" xfId="1597"/>
    <cellStyle name="Array 3" xfId="1598"/>
    <cellStyle name="Array 3 2" xfId="1599"/>
    <cellStyle name="Array 3 2 2" xfId="1600"/>
    <cellStyle name="Array 3 2 2 2" xfId="1601"/>
    <cellStyle name="Array 3 2 3" xfId="1602"/>
    <cellStyle name="Array 3 3" xfId="1603"/>
    <cellStyle name="Array 3 3 2" xfId="1604"/>
    <cellStyle name="Array 3 4" xfId="1605"/>
    <cellStyle name="Array 4" xfId="1606"/>
    <cellStyle name="Array 4 2" xfId="1607"/>
    <cellStyle name="Array 4 2 2" xfId="1608"/>
    <cellStyle name="Array 4 2 3" xfId="1609"/>
    <cellStyle name="Array 4 3" xfId="1610"/>
    <cellStyle name="Array 4 3 2" xfId="1611"/>
    <cellStyle name="Array 4 4" xfId="1612"/>
    <cellStyle name="Array 5" xfId="1613"/>
    <cellStyle name="Array 5 2" xfId="1614"/>
    <cellStyle name="Array 5 2 2" xfId="1615"/>
    <cellStyle name="Array 5 3" xfId="1616"/>
    <cellStyle name="Array 5 3 2" xfId="1617"/>
    <cellStyle name="Array 6" xfId="1618"/>
    <cellStyle name="Array 6 2" xfId="1619"/>
    <cellStyle name="Array 6 2 2" xfId="1620"/>
    <cellStyle name="Array 6 3" xfId="1621"/>
    <cellStyle name="Array 7" xfId="1622"/>
    <cellStyle name="Array 7 2" xfId="1623"/>
    <cellStyle name="Array 7 2 2" xfId="1624"/>
    <cellStyle name="Array 7 3" xfId="1625"/>
    <cellStyle name="Array 8" xfId="1626"/>
    <cellStyle name="Array 8 2" xfId="1627"/>
    <cellStyle name="Array 8 2 2" xfId="1628"/>
    <cellStyle name="Array 8 3" xfId="1629"/>
    <cellStyle name="Array 9" xfId="1630"/>
    <cellStyle name="Array 9 2" xfId="1631"/>
    <cellStyle name="Array Enter" xfId="1632"/>
    <cellStyle name="Array Enter 10" xfId="1633"/>
    <cellStyle name="Array Enter 11" xfId="1634"/>
    <cellStyle name="Array Enter 12" xfId="1635"/>
    <cellStyle name="Array Enter 2" xfId="1636"/>
    <cellStyle name="Array Enter 2 2" xfId="1637"/>
    <cellStyle name="Array Enter 2 2 2" xfId="1638"/>
    <cellStyle name="Array Enter 2 2 2 2" xfId="1639"/>
    <cellStyle name="Array Enter 2 2 2 2 2" xfId="1640"/>
    <cellStyle name="Array Enter 2 2 2 3" xfId="1641"/>
    <cellStyle name="Array Enter 2 2 3" xfId="1642"/>
    <cellStyle name="Array Enter 2 2 3 2" xfId="1643"/>
    <cellStyle name="Array Enter 2 2 4" xfId="1644"/>
    <cellStyle name="Array Enter 2 3" xfId="1645"/>
    <cellStyle name="Array Enter 2 3 2" xfId="1646"/>
    <cellStyle name="Array Enter 2 3 2 2" xfId="1647"/>
    <cellStyle name="Array Enter 2 3 2 3" xfId="1648"/>
    <cellStyle name="Array Enter 2 3 3" xfId="1649"/>
    <cellStyle name="Array Enter 2 3 3 2" xfId="1650"/>
    <cellStyle name="Array Enter 2 3 4" xfId="1651"/>
    <cellStyle name="Array Enter 2 4" xfId="1652"/>
    <cellStyle name="Array Enter 2 4 2" xfId="1653"/>
    <cellStyle name="Array Enter 2 4 2 2" xfId="1654"/>
    <cellStyle name="Array Enter 2 4 3" xfId="1655"/>
    <cellStyle name="Array Enter 2 4 3 2" xfId="1656"/>
    <cellStyle name="Array Enter 2 5" xfId="1657"/>
    <cellStyle name="Array Enter 2 5 2" xfId="1658"/>
    <cellStyle name="Array Enter 2 5 2 2" xfId="1659"/>
    <cellStyle name="Array Enter 2 5 3" xfId="1660"/>
    <cellStyle name="Array Enter 2 6" xfId="1661"/>
    <cellStyle name="Array Enter 2 6 2" xfId="1662"/>
    <cellStyle name="Array Enter 2 6 2 2" xfId="1663"/>
    <cellStyle name="Array Enter 2 6 3" xfId="1664"/>
    <cellStyle name="Array Enter 2 7" xfId="1665"/>
    <cellStyle name="Array Enter 2 7 2" xfId="1666"/>
    <cellStyle name="Array Enter 2 7 2 2" xfId="1667"/>
    <cellStyle name="Array Enter 2 7 3" xfId="1668"/>
    <cellStyle name="Array Enter 2 8" xfId="1669"/>
    <cellStyle name="Array Enter 2 8 2" xfId="1670"/>
    <cellStyle name="Array Enter 2 9" xfId="1671"/>
    <cellStyle name="Array Enter 3" xfId="1672"/>
    <cellStyle name="Array Enter 3 2" xfId="1673"/>
    <cellStyle name="Array Enter 3 2 2" xfId="1674"/>
    <cellStyle name="Array Enter 3 2 2 2" xfId="1675"/>
    <cellStyle name="Array Enter 3 2 3" xfId="1676"/>
    <cellStyle name="Array Enter 3 3" xfId="1677"/>
    <cellStyle name="Array Enter 3 3 2" xfId="1678"/>
    <cellStyle name="Array Enter 3 4" xfId="1679"/>
    <cellStyle name="Array Enter 4" xfId="1680"/>
    <cellStyle name="Array Enter 4 2" xfId="1681"/>
    <cellStyle name="Array Enter 4 2 2" xfId="1682"/>
    <cellStyle name="Array Enter 4 2 3" xfId="1683"/>
    <cellStyle name="Array Enter 4 3" xfId="1684"/>
    <cellStyle name="Array Enter 4 3 2" xfId="1685"/>
    <cellStyle name="Array Enter 4 4" xfId="1686"/>
    <cellStyle name="Array Enter 5" xfId="1687"/>
    <cellStyle name="Array Enter 5 2" xfId="1688"/>
    <cellStyle name="Array Enter 5 2 2" xfId="1689"/>
    <cellStyle name="Array Enter 5 3" xfId="1690"/>
    <cellStyle name="Array Enter 5 3 2" xfId="1691"/>
    <cellStyle name="Array Enter 6" xfId="1692"/>
    <cellStyle name="Array Enter 6 2" xfId="1693"/>
    <cellStyle name="Array Enter 6 2 2" xfId="1694"/>
    <cellStyle name="Array Enter 6 3" xfId="1695"/>
    <cellStyle name="Array Enter 7" xfId="1696"/>
    <cellStyle name="Array Enter 7 2" xfId="1697"/>
    <cellStyle name="Array Enter 7 2 2" xfId="1698"/>
    <cellStyle name="Array Enter 7 3" xfId="1699"/>
    <cellStyle name="Array Enter 8" xfId="1700"/>
    <cellStyle name="Array Enter 8 2" xfId="1701"/>
    <cellStyle name="Array Enter 8 2 2" xfId="1702"/>
    <cellStyle name="Array Enter 8 3" xfId="1703"/>
    <cellStyle name="Array Enter 9" xfId="1704"/>
    <cellStyle name="Array Enter 9 2" xfId="1705"/>
    <cellStyle name="Array_2011-10-03 DSA EL with PSI Oct" xfId="1706"/>
    <cellStyle name="Årtal" xfId="1707"/>
    <cellStyle name="AutoFormat Options" xfId="1708"/>
    <cellStyle name="Bad" xfId="25"/>
    <cellStyle name="Bad 2" xfId="1709"/>
    <cellStyle name="Bad 2 2" xfId="1710"/>
    <cellStyle name="Bad 2 3" xfId="1711"/>
    <cellStyle name="Bad 3" xfId="1712"/>
    <cellStyle name="Bad 3 2" xfId="1713"/>
    <cellStyle name="Bad 3 3" xfId="1714"/>
    <cellStyle name="Bad 3 4" xfId="1715"/>
    <cellStyle name="Bad 4" xfId="1716"/>
    <cellStyle name="Bad 5" xfId="1717"/>
    <cellStyle name="Body" xfId="1718"/>
    <cellStyle name="Body 2" xfId="1719"/>
    <cellStyle name="Bol-Data" xfId="1720"/>
    <cellStyle name="bolet" xfId="1721"/>
    <cellStyle name="Ç¥ÁØ_¿ù°£¿ä¾àº¸°í" xfId="1722"/>
    <cellStyle name="Cabe‡alho 1" xfId="1723"/>
    <cellStyle name="Cabe‡alho 2" xfId="1724"/>
    <cellStyle name="Cabecera 1" xfId="1725"/>
    <cellStyle name="Cabecera 1 2" xfId="1726"/>
    <cellStyle name="Cabecera 1 2 2" xfId="1727"/>
    <cellStyle name="Cabecera 1 2 3" xfId="1728"/>
    <cellStyle name="Cabecera 1 2 4" xfId="1729"/>
    <cellStyle name="Cabecera 1 2 5" xfId="1730"/>
    <cellStyle name="Cabecera 1 3" xfId="1731"/>
    <cellStyle name="Cabecera 1 4" xfId="1732"/>
    <cellStyle name="Cabecera 1 5" xfId="1733"/>
    <cellStyle name="Cabecera 1 6" xfId="1734"/>
    <cellStyle name="Cabecera 1 7" xfId="1735"/>
    <cellStyle name="Cabecera 2" xfId="1736"/>
    <cellStyle name="Cabecera 2 2" xfId="1737"/>
    <cellStyle name="Cabecera 2 2 2" xfId="1738"/>
    <cellStyle name="Cabecera 2 2 3" xfId="1739"/>
    <cellStyle name="Cabecera 2 2 4" xfId="1740"/>
    <cellStyle name="Cabecera 2 2 5" xfId="1741"/>
    <cellStyle name="Cabecera 2 3" xfId="1742"/>
    <cellStyle name="Cabecera 2 4" xfId="1743"/>
    <cellStyle name="Cabecera 2 5" xfId="1744"/>
    <cellStyle name="Cabecera 2 6" xfId="1745"/>
    <cellStyle name="Cabecera 2 7" xfId="1746"/>
    <cellStyle name="Calculation" xfId="26"/>
    <cellStyle name="Calculation 10" xfId="1747"/>
    <cellStyle name="Calculation 2" xfId="1748"/>
    <cellStyle name="Calculation 2 2" xfId="1749"/>
    <cellStyle name="Calculation 2 2 2" xfId="1750"/>
    <cellStyle name="Calculation 2 2 2 2" xfId="1751"/>
    <cellStyle name="Calculation 2 2 2 2 2" xfId="1752"/>
    <cellStyle name="Calculation 2 2 2 3" xfId="1753"/>
    <cellStyle name="Calculation 2 2 2 3 2" xfId="1754"/>
    <cellStyle name="Calculation 2 2 2 4" xfId="1755"/>
    <cellStyle name="Calculation 2 2 3" xfId="1756"/>
    <cellStyle name="Calculation 2 2 3 2" xfId="1757"/>
    <cellStyle name="Calculation 2 2 4" xfId="1758"/>
    <cellStyle name="Calculation 2 2 4 2" xfId="1759"/>
    <cellStyle name="Calculation 2 2 5" xfId="1760"/>
    <cellStyle name="Calculation 2 2 5 2" xfId="1761"/>
    <cellStyle name="Calculation 2 2 6" xfId="1762"/>
    <cellStyle name="Calculation 2 3" xfId="1763"/>
    <cellStyle name="Calculation 2 3 2" xfId="1764"/>
    <cellStyle name="Calculation 2 3 2 2" xfId="1765"/>
    <cellStyle name="Calculation 2 3 2 2 2" xfId="1766"/>
    <cellStyle name="Calculation 2 3 2 3" xfId="1767"/>
    <cellStyle name="Calculation 2 3 2 3 2" xfId="1768"/>
    <cellStyle name="Calculation 2 3 2 4" xfId="1769"/>
    <cellStyle name="Calculation 2 3 3" xfId="1770"/>
    <cellStyle name="Calculation 2 3 3 2" xfId="1771"/>
    <cellStyle name="Calculation 2 3 4" xfId="1772"/>
    <cellStyle name="Calculation 2 3 4 2" xfId="1773"/>
    <cellStyle name="Calculation 2 3 5" xfId="1774"/>
    <cellStyle name="Calculation 2 3 5 2" xfId="1775"/>
    <cellStyle name="Calculation 2 3 6" xfId="1776"/>
    <cellStyle name="Calculation 2 4" xfId="1777"/>
    <cellStyle name="Calculation 2 4 2" xfId="1778"/>
    <cellStyle name="Calculation 2 4 2 2" xfId="1779"/>
    <cellStyle name="Calculation 2 4 3" xfId="1780"/>
    <cellStyle name="Calculation 2 4 3 2" xfId="1781"/>
    <cellStyle name="Calculation 2 4 4" xfId="1782"/>
    <cellStyle name="Calculation 2 5" xfId="1783"/>
    <cellStyle name="Calculation 2 5 2" xfId="1784"/>
    <cellStyle name="Calculation 2 6" xfId="1785"/>
    <cellStyle name="Calculation 2 6 2" xfId="1786"/>
    <cellStyle name="Calculation 2 7" xfId="1787"/>
    <cellStyle name="Calculation 2 7 2" xfId="1788"/>
    <cellStyle name="Calculation 2 8" xfId="1789"/>
    <cellStyle name="Calculation 2 9" xfId="1790"/>
    <cellStyle name="Calculation 3" xfId="1791"/>
    <cellStyle name="Calculation 3 10" xfId="1792"/>
    <cellStyle name="Calculation 3 2" xfId="1793"/>
    <cellStyle name="Calculation 3 2 2" xfId="1794"/>
    <cellStyle name="Calculation 3 2 2 2" xfId="1795"/>
    <cellStyle name="Calculation 3 2 2 2 2" xfId="1796"/>
    <cellStyle name="Calculation 3 2 2 3" xfId="1797"/>
    <cellStyle name="Calculation 3 2 2 3 2" xfId="1798"/>
    <cellStyle name="Calculation 3 2 2 4" xfId="1799"/>
    <cellStyle name="Calculation 3 2 3" xfId="1800"/>
    <cellStyle name="Calculation 3 2 3 2" xfId="1801"/>
    <cellStyle name="Calculation 3 2 4" xfId="1802"/>
    <cellStyle name="Calculation 3 2 4 2" xfId="1803"/>
    <cellStyle name="Calculation 3 2 5" xfId="1804"/>
    <cellStyle name="Calculation 3 2 5 2" xfId="1805"/>
    <cellStyle name="Calculation 3 2 6" xfId="1806"/>
    <cellStyle name="Calculation 3 3" xfId="1807"/>
    <cellStyle name="Calculation 3 3 2" xfId="1808"/>
    <cellStyle name="Calculation 3 3 2 2" xfId="1809"/>
    <cellStyle name="Calculation 3 3 2 2 2" xfId="1810"/>
    <cellStyle name="Calculation 3 3 2 3" xfId="1811"/>
    <cellStyle name="Calculation 3 3 2 3 2" xfId="1812"/>
    <cellStyle name="Calculation 3 3 2 4" xfId="1813"/>
    <cellStyle name="Calculation 3 3 3" xfId="1814"/>
    <cellStyle name="Calculation 3 3 3 2" xfId="1815"/>
    <cellStyle name="Calculation 3 3 4" xfId="1816"/>
    <cellStyle name="Calculation 3 3 4 2" xfId="1817"/>
    <cellStyle name="Calculation 3 3 5" xfId="1818"/>
    <cellStyle name="Calculation 3 3 5 2" xfId="1819"/>
    <cellStyle name="Calculation 3 3 6" xfId="1820"/>
    <cellStyle name="Calculation 3 4" xfId="1821"/>
    <cellStyle name="Calculation 3 4 2" xfId="1822"/>
    <cellStyle name="Calculation 3 4 2 2" xfId="1823"/>
    <cellStyle name="Calculation 3 4 3" xfId="1824"/>
    <cellStyle name="Calculation 3 4 3 2" xfId="1825"/>
    <cellStyle name="Calculation 3 4 4" xfId="1826"/>
    <cellStyle name="Calculation 3 5" xfId="1827"/>
    <cellStyle name="Calculation 3 5 2" xfId="1828"/>
    <cellStyle name="Calculation 3 5 2 2" xfId="1829"/>
    <cellStyle name="Calculation 3 5 3" xfId="1830"/>
    <cellStyle name="Calculation 3 5 3 2" xfId="1831"/>
    <cellStyle name="Calculation 3 5 4" xfId="1832"/>
    <cellStyle name="Calculation 3 6" xfId="1833"/>
    <cellStyle name="Calculation 3 6 2" xfId="1834"/>
    <cellStyle name="Calculation 3 6 2 2" xfId="1835"/>
    <cellStyle name="Calculation 3 6 3" xfId="1836"/>
    <cellStyle name="Calculation 3 6 3 2" xfId="1837"/>
    <cellStyle name="Calculation 3 6 4" xfId="1838"/>
    <cellStyle name="Calculation 3 7" xfId="1839"/>
    <cellStyle name="Calculation 3 7 2" xfId="1840"/>
    <cellStyle name="Calculation 3 8" xfId="1841"/>
    <cellStyle name="Calculation 3 8 2" xfId="1842"/>
    <cellStyle name="Calculation 3 9" xfId="1843"/>
    <cellStyle name="Calculation 3 9 2" xfId="1844"/>
    <cellStyle name="Calculation 4" xfId="1845"/>
    <cellStyle name="Calculation 4 2" xfId="1846"/>
    <cellStyle name="Calculation 4 2 2" xfId="1847"/>
    <cellStyle name="Calculation 4 3" xfId="1848"/>
    <cellStyle name="Calculation 4 3 2" xfId="1849"/>
    <cellStyle name="Calculation 4 4" xfId="1850"/>
    <cellStyle name="Calculation 5" xfId="1851"/>
    <cellStyle name="Calculation 5 2" xfId="1852"/>
    <cellStyle name="Calculation 6" xfId="1853"/>
    <cellStyle name="Calculation 6 2" xfId="1854"/>
    <cellStyle name="Calculation 7" xfId="1855"/>
    <cellStyle name="Calculation 7 2" xfId="1856"/>
    <cellStyle name="Calculation 8" xfId="1857"/>
    <cellStyle name="Calculation 8 2" xfId="1858"/>
    <cellStyle name="Calculation 9" xfId="1859"/>
    <cellStyle name="Celkem" xfId="1860"/>
    <cellStyle name="Celkem 2" xfId="1861"/>
    <cellStyle name="Celkem 2 2" xfId="1862"/>
    <cellStyle name="Celkem 2 3" xfId="1863"/>
    <cellStyle name="Celkem 2 4" xfId="1864"/>
    <cellStyle name="Celkem 2 5" xfId="1865"/>
    <cellStyle name="Celkem 3" xfId="1866"/>
    <cellStyle name="Celkem 4" xfId="1867"/>
    <cellStyle name="Celkem 5" xfId="1868"/>
    <cellStyle name="Celkem 6" xfId="1869"/>
    <cellStyle name="Celkem 7" xfId="1870"/>
    <cellStyle name="Check Cell" xfId="27"/>
    <cellStyle name="Check Cell 2" xfId="1871"/>
    <cellStyle name="Check Cell 2 2" xfId="1872"/>
    <cellStyle name="Check Cell 2 3" xfId="1873"/>
    <cellStyle name="Check Cell 3" xfId="1874"/>
    <cellStyle name="Check Cell 3 2" xfId="1875"/>
    <cellStyle name="Check Cell 3 3" xfId="1876"/>
    <cellStyle name="Check Cell 3 4" xfId="1877"/>
    <cellStyle name="Check Cell 4" xfId="1878"/>
    <cellStyle name="CHF" xfId="1879"/>
    <cellStyle name="CHF 2" xfId="1880"/>
    <cellStyle name="CHF 2 2" xfId="1881"/>
    <cellStyle name="CHF 2 3" xfId="1882"/>
    <cellStyle name="CHF 2 4" xfId="1883"/>
    <cellStyle name="CHF 2 5" xfId="1884"/>
    <cellStyle name="CHF 3" xfId="1885"/>
    <cellStyle name="CHF 4" xfId="1886"/>
    <cellStyle name="CHF 5" xfId="1887"/>
    <cellStyle name="CHF 6" xfId="1888"/>
    <cellStyle name="CHF 7" xfId="1889"/>
    <cellStyle name="Clive" xfId="1890"/>
    <cellStyle name="Clive 2" xfId="1891"/>
    <cellStyle name="Clive 2 2" xfId="1892"/>
    <cellStyle name="Clive 3" xfId="1893"/>
    <cellStyle name="Clive_20120313_final_participating_bonds_mar2012_interest_calc" xfId="1894"/>
    <cellStyle name="clsAltData" xfId="1895"/>
    <cellStyle name="clsAltData 10" xfId="1896"/>
    <cellStyle name="clsAltData 10 2" xfId="1897"/>
    <cellStyle name="clsAltData 11" xfId="1898"/>
    <cellStyle name="clsAltData 11 2" xfId="1899"/>
    <cellStyle name="clsAltData 12" xfId="1900"/>
    <cellStyle name="clsAltData 13" xfId="1901"/>
    <cellStyle name="clsAltData 14" xfId="1902"/>
    <cellStyle name="clsAltData 15" xfId="1903"/>
    <cellStyle name="clsAltData 16" xfId="1904"/>
    <cellStyle name="clsAltData 2" xfId="1905"/>
    <cellStyle name="clsAltData 2 10" xfId="1906"/>
    <cellStyle name="clsAltData 2 10 2" xfId="1907"/>
    <cellStyle name="clsAltData 2 11" xfId="1908"/>
    <cellStyle name="clsAltData 2 2" xfId="1909"/>
    <cellStyle name="clsAltData 2 2 2" xfId="1910"/>
    <cellStyle name="clsAltData 2 2 2 2" xfId="1911"/>
    <cellStyle name="clsAltData 2 2 2 2 2" xfId="1912"/>
    <cellStyle name="clsAltData 2 2 2 2 2 2" xfId="1913"/>
    <cellStyle name="clsAltData 2 2 2 2 3" xfId="1914"/>
    <cellStyle name="clsAltData 2 2 2 2 3 2" xfId="1915"/>
    <cellStyle name="clsAltData 2 2 2 2 4" xfId="1916"/>
    <cellStyle name="clsAltData 2 2 2 3" xfId="1917"/>
    <cellStyle name="clsAltData 2 2 2 3 2" xfId="1918"/>
    <cellStyle name="clsAltData 2 2 2 4" xfId="1919"/>
    <cellStyle name="clsAltData 2 2 2 4 2" xfId="1920"/>
    <cellStyle name="clsAltData 2 2 2 5" xfId="1921"/>
    <cellStyle name="clsAltData 2 2 2 5 2" xfId="1922"/>
    <cellStyle name="clsAltData 2 2 2 6" xfId="1923"/>
    <cellStyle name="clsAltData 2 2 3" xfId="1924"/>
    <cellStyle name="clsAltData 2 2 3 2" xfId="1925"/>
    <cellStyle name="clsAltData 2 2 3 2 2" xfId="1926"/>
    <cellStyle name="clsAltData 2 2 3 3" xfId="1927"/>
    <cellStyle name="clsAltData 2 2 3 3 2" xfId="1928"/>
    <cellStyle name="clsAltData 2 2 3 4" xfId="1929"/>
    <cellStyle name="clsAltData 2 2 4" xfId="1930"/>
    <cellStyle name="clsAltData 2 2 4 2" xfId="1931"/>
    <cellStyle name="clsAltData 2 2 4 2 2" xfId="1932"/>
    <cellStyle name="clsAltData 2 2 4 3" xfId="1933"/>
    <cellStyle name="clsAltData 2 2 4 3 2" xfId="1934"/>
    <cellStyle name="clsAltData 2 2 4 4" xfId="1935"/>
    <cellStyle name="clsAltData 2 2 5" xfId="1936"/>
    <cellStyle name="clsAltData 2 2 5 2" xfId="1937"/>
    <cellStyle name="clsAltData 2 2 6" xfId="1938"/>
    <cellStyle name="clsAltData 2 2 6 2" xfId="1939"/>
    <cellStyle name="clsAltData 2 2 7" xfId="1940"/>
    <cellStyle name="clsAltData 2 2 7 2" xfId="1941"/>
    <cellStyle name="clsAltData 2 2 8" xfId="1942"/>
    <cellStyle name="clsAltData 2 3" xfId="1943"/>
    <cellStyle name="clsAltData 2 3 2" xfId="1944"/>
    <cellStyle name="clsAltData 2 3 2 2" xfId="1945"/>
    <cellStyle name="clsAltData 2 3 2 2 2" xfId="1946"/>
    <cellStyle name="clsAltData 2 3 2 3" xfId="1947"/>
    <cellStyle name="clsAltData 2 3 2 3 2" xfId="1948"/>
    <cellStyle name="clsAltData 2 3 2 4" xfId="1949"/>
    <cellStyle name="clsAltData 2 3 3" xfId="1950"/>
    <cellStyle name="clsAltData 2 3 3 2" xfId="1951"/>
    <cellStyle name="clsAltData 2 3 4" xfId="1952"/>
    <cellStyle name="clsAltData 2 3 4 2" xfId="1953"/>
    <cellStyle name="clsAltData 2 3 5" xfId="1954"/>
    <cellStyle name="clsAltData 2 4" xfId="1955"/>
    <cellStyle name="clsAltData 2 4 2" xfId="1956"/>
    <cellStyle name="clsAltData 2 4 2 2" xfId="1957"/>
    <cellStyle name="clsAltData 2 4 2 2 2" xfId="1958"/>
    <cellStyle name="clsAltData 2 4 2 3" xfId="1959"/>
    <cellStyle name="clsAltData 2 4 2 3 2" xfId="1960"/>
    <cellStyle name="clsAltData 2 4 2 4" xfId="1961"/>
    <cellStyle name="clsAltData 2 4 3" xfId="1962"/>
    <cellStyle name="clsAltData 2 4 3 2" xfId="1963"/>
    <cellStyle name="clsAltData 2 4 4" xfId="1964"/>
    <cellStyle name="clsAltData 2 4 4 2" xfId="1965"/>
    <cellStyle name="clsAltData 2 4 5" xfId="1966"/>
    <cellStyle name="clsAltData 2 5" xfId="1967"/>
    <cellStyle name="clsAltData 2 5 2" xfId="1968"/>
    <cellStyle name="clsAltData 2 5 2 2" xfId="1969"/>
    <cellStyle name="clsAltData 2 5 2 2 2" xfId="1970"/>
    <cellStyle name="clsAltData 2 5 2 3" xfId="1971"/>
    <cellStyle name="clsAltData 2 5 2 3 2" xfId="1972"/>
    <cellStyle name="clsAltData 2 5 2 4" xfId="1973"/>
    <cellStyle name="clsAltData 2 5 3" xfId="1974"/>
    <cellStyle name="clsAltData 2 5 3 2" xfId="1975"/>
    <cellStyle name="clsAltData 2 5 4" xfId="1976"/>
    <cellStyle name="clsAltData 2 5 4 2" xfId="1977"/>
    <cellStyle name="clsAltData 2 5 5" xfId="1978"/>
    <cellStyle name="clsAltData 2 5 5 2" xfId="1979"/>
    <cellStyle name="clsAltData 2 5 6" xfId="1980"/>
    <cellStyle name="clsAltData 2 6" xfId="1981"/>
    <cellStyle name="clsAltData 2 6 2" xfId="1982"/>
    <cellStyle name="clsAltData 2 6 2 2" xfId="1983"/>
    <cellStyle name="clsAltData 2 6 3" xfId="1984"/>
    <cellStyle name="clsAltData 2 6 3 2" xfId="1985"/>
    <cellStyle name="clsAltData 2 6 4" xfId="1986"/>
    <cellStyle name="clsAltData 2 7" xfId="1987"/>
    <cellStyle name="clsAltData 2 7 2" xfId="1988"/>
    <cellStyle name="clsAltData 2 7 2 2" xfId="1989"/>
    <cellStyle name="clsAltData 2 7 3" xfId="1990"/>
    <cellStyle name="clsAltData 2 7 3 2" xfId="1991"/>
    <cellStyle name="clsAltData 2 7 4" xfId="1992"/>
    <cellStyle name="clsAltData 2 8" xfId="1993"/>
    <cellStyle name="clsAltData 2 8 2" xfId="1994"/>
    <cellStyle name="clsAltData 2 9" xfId="1995"/>
    <cellStyle name="clsAltData 2 9 2" xfId="1996"/>
    <cellStyle name="clsAltData 3" xfId="1997"/>
    <cellStyle name="clsAltData 3 2" xfId="1998"/>
    <cellStyle name="clsAltData 3 2 2" xfId="1999"/>
    <cellStyle name="clsAltData 3 2 2 2" xfId="2000"/>
    <cellStyle name="clsAltData 3 2 2 2 2" xfId="2001"/>
    <cellStyle name="clsAltData 3 2 2 3" xfId="2002"/>
    <cellStyle name="clsAltData 3 2 2 3 2" xfId="2003"/>
    <cellStyle name="clsAltData 3 2 2 4" xfId="2004"/>
    <cellStyle name="clsAltData 3 2 3" xfId="2005"/>
    <cellStyle name="clsAltData 3 2 3 2" xfId="2006"/>
    <cellStyle name="clsAltData 3 2 4" xfId="2007"/>
    <cellStyle name="clsAltData 3 2 4 2" xfId="2008"/>
    <cellStyle name="clsAltData 3 2 5" xfId="2009"/>
    <cellStyle name="clsAltData 3 2 5 2" xfId="2010"/>
    <cellStyle name="clsAltData 3 2 6" xfId="2011"/>
    <cellStyle name="clsAltData 3 3" xfId="2012"/>
    <cellStyle name="clsAltData 3 3 2" xfId="2013"/>
    <cellStyle name="clsAltData 3 3 2 2" xfId="2014"/>
    <cellStyle name="clsAltData 3 3 3" xfId="2015"/>
    <cellStyle name="clsAltData 3 3 3 2" xfId="2016"/>
    <cellStyle name="clsAltData 3 3 4" xfId="2017"/>
    <cellStyle name="clsAltData 3 4" xfId="2018"/>
    <cellStyle name="clsAltData 3 4 2" xfId="2019"/>
    <cellStyle name="clsAltData 3 4 2 2" xfId="2020"/>
    <cellStyle name="clsAltData 3 4 3" xfId="2021"/>
    <cellStyle name="clsAltData 3 4 3 2" xfId="2022"/>
    <cellStyle name="clsAltData 3 4 4" xfId="2023"/>
    <cellStyle name="clsAltData 3 5" xfId="2024"/>
    <cellStyle name="clsAltData 3 5 2" xfId="2025"/>
    <cellStyle name="clsAltData 3 6" xfId="2026"/>
    <cellStyle name="clsAltData 3 6 2" xfId="2027"/>
    <cellStyle name="clsAltData 3 7" xfId="2028"/>
    <cellStyle name="clsAltData 3 7 2" xfId="2029"/>
    <cellStyle name="clsAltData 3 8" xfId="2030"/>
    <cellStyle name="clsAltData 4" xfId="2031"/>
    <cellStyle name="clsAltData 4 2" xfId="2032"/>
    <cellStyle name="clsAltData 4 2 2" xfId="2033"/>
    <cellStyle name="clsAltData 4 2 2 2" xfId="2034"/>
    <cellStyle name="clsAltData 4 2 3" xfId="2035"/>
    <cellStyle name="clsAltData 4 2 3 2" xfId="2036"/>
    <cellStyle name="clsAltData 4 2 4" xfId="2037"/>
    <cellStyle name="clsAltData 4 3" xfId="2038"/>
    <cellStyle name="clsAltData 4 3 2" xfId="2039"/>
    <cellStyle name="clsAltData 4 4" xfId="2040"/>
    <cellStyle name="clsAltData 4 4 2" xfId="2041"/>
    <cellStyle name="clsAltData 4 5" xfId="2042"/>
    <cellStyle name="clsAltData 5" xfId="2043"/>
    <cellStyle name="clsAltData 5 2" xfId="2044"/>
    <cellStyle name="clsAltData 5 2 2" xfId="2045"/>
    <cellStyle name="clsAltData 5 2 2 2" xfId="2046"/>
    <cellStyle name="clsAltData 5 2 3" xfId="2047"/>
    <cellStyle name="clsAltData 5 2 3 2" xfId="2048"/>
    <cellStyle name="clsAltData 5 2 4" xfId="2049"/>
    <cellStyle name="clsAltData 5 3" xfId="2050"/>
    <cellStyle name="clsAltData 5 3 2" xfId="2051"/>
    <cellStyle name="clsAltData 5 4" xfId="2052"/>
    <cellStyle name="clsAltData 5 4 2" xfId="2053"/>
    <cellStyle name="clsAltData 5 5" xfId="2054"/>
    <cellStyle name="clsAltData 6" xfId="2055"/>
    <cellStyle name="clsAltData 6 2" xfId="2056"/>
    <cellStyle name="clsAltData 6 2 2" xfId="2057"/>
    <cellStyle name="clsAltData 6 2 2 2" xfId="2058"/>
    <cellStyle name="clsAltData 6 2 3" xfId="2059"/>
    <cellStyle name="clsAltData 6 2 3 2" xfId="2060"/>
    <cellStyle name="clsAltData 6 2 4" xfId="2061"/>
    <cellStyle name="clsAltData 6 3" xfId="2062"/>
    <cellStyle name="clsAltData 6 3 2" xfId="2063"/>
    <cellStyle name="clsAltData 6 4" xfId="2064"/>
    <cellStyle name="clsAltData 6 4 2" xfId="2065"/>
    <cellStyle name="clsAltData 6 5" xfId="2066"/>
    <cellStyle name="clsAltData 6 5 2" xfId="2067"/>
    <cellStyle name="clsAltData 6 6" xfId="2068"/>
    <cellStyle name="clsAltData 7" xfId="2069"/>
    <cellStyle name="clsAltData 7 2" xfId="2070"/>
    <cellStyle name="clsAltData 7 2 2" xfId="2071"/>
    <cellStyle name="clsAltData 7 3" xfId="2072"/>
    <cellStyle name="clsAltData 7 3 2" xfId="2073"/>
    <cellStyle name="clsAltData 7 4" xfId="2074"/>
    <cellStyle name="clsAltData 8" xfId="2075"/>
    <cellStyle name="clsAltData 8 2" xfId="2076"/>
    <cellStyle name="clsAltData 8 2 2" xfId="2077"/>
    <cellStyle name="clsAltData 8 3" xfId="2078"/>
    <cellStyle name="clsAltData 8 3 2" xfId="2079"/>
    <cellStyle name="clsAltData 8 4" xfId="2080"/>
    <cellStyle name="clsAltData 9" xfId="2081"/>
    <cellStyle name="clsAltData 9 2" xfId="2082"/>
    <cellStyle name="clsAltDataPrezn1" xfId="2083"/>
    <cellStyle name="clsAltDataPrezn1 10" xfId="2084"/>
    <cellStyle name="clsAltDataPrezn1 11" xfId="2085"/>
    <cellStyle name="clsAltDataPrezn1 12" xfId="2086"/>
    <cellStyle name="clsAltDataPrezn1 13" xfId="2087"/>
    <cellStyle name="clsAltDataPrezn1 2" xfId="2088"/>
    <cellStyle name="clsAltDataPrezn1 2 2" xfId="2089"/>
    <cellStyle name="clsAltDataPrezn1 2 2 2" xfId="2090"/>
    <cellStyle name="clsAltDataPrezn1 2 2 2 2" xfId="2091"/>
    <cellStyle name="clsAltDataPrezn1 2 2 3" xfId="2092"/>
    <cellStyle name="clsAltDataPrezn1 2 2 3 2" xfId="2093"/>
    <cellStyle name="clsAltDataPrezn1 2 2 4" xfId="2094"/>
    <cellStyle name="clsAltDataPrezn1 2 3" xfId="2095"/>
    <cellStyle name="clsAltDataPrezn1 2 3 2" xfId="2096"/>
    <cellStyle name="clsAltDataPrezn1 2 4" xfId="2097"/>
    <cellStyle name="clsAltDataPrezn1 2 4 2" xfId="2098"/>
    <cellStyle name="clsAltDataPrezn1 2 5" xfId="2099"/>
    <cellStyle name="clsAltDataPrezn1 3" xfId="2100"/>
    <cellStyle name="clsAltDataPrezn1 3 2" xfId="2101"/>
    <cellStyle name="clsAltDataPrezn1 3 2 2" xfId="2102"/>
    <cellStyle name="clsAltDataPrezn1 3 2 2 2" xfId="2103"/>
    <cellStyle name="clsAltDataPrezn1 3 2 3" xfId="2104"/>
    <cellStyle name="clsAltDataPrezn1 3 2 3 2" xfId="2105"/>
    <cellStyle name="clsAltDataPrezn1 3 2 4" xfId="2106"/>
    <cellStyle name="clsAltDataPrezn1 3 3" xfId="2107"/>
    <cellStyle name="clsAltDataPrezn1 3 3 2" xfId="2108"/>
    <cellStyle name="clsAltDataPrezn1 3 4" xfId="2109"/>
    <cellStyle name="clsAltDataPrezn1 3 4 2" xfId="2110"/>
    <cellStyle name="clsAltDataPrezn1 3 5" xfId="2111"/>
    <cellStyle name="clsAltDataPrezn1 4" xfId="2112"/>
    <cellStyle name="clsAltDataPrezn1 4 2" xfId="2113"/>
    <cellStyle name="clsAltDataPrezn1 4 2 2" xfId="2114"/>
    <cellStyle name="clsAltDataPrezn1 4 2 2 2" xfId="2115"/>
    <cellStyle name="clsAltDataPrezn1 4 2 3" xfId="2116"/>
    <cellStyle name="clsAltDataPrezn1 4 2 3 2" xfId="2117"/>
    <cellStyle name="clsAltDataPrezn1 4 2 4" xfId="2118"/>
    <cellStyle name="clsAltDataPrezn1 4 3" xfId="2119"/>
    <cellStyle name="clsAltDataPrezn1 4 3 2" xfId="2120"/>
    <cellStyle name="clsAltDataPrezn1 4 4" xfId="2121"/>
    <cellStyle name="clsAltDataPrezn1 4 4 2" xfId="2122"/>
    <cellStyle name="clsAltDataPrezn1 4 5" xfId="2123"/>
    <cellStyle name="clsAltDataPrezn1 4 5 2" xfId="2124"/>
    <cellStyle name="clsAltDataPrezn1 4 6" xfId="2125"/>
    <cellStyle name="clsAltDataPrezn1 5" xfId="2126"/>
    <cellStyle name="clsAltDataPrezn1 5 2" xfId="2127"/>
    <cellStyle name="clsAltDataPrezn1 5 2 2" xfId="2128"/>
    <cellStyle name="clsAltDataPrezn1 5 3" xfId="2129"/>
    <cellStyle name="clsAltDataPrezn1 5 3 2" xfId="2130"/>
    <cellStyle name="clsAltDataPrezn1 5 4" xfId="2131"/>
    <cellStyle name="clsAltDataPrezn1 6" xfId="2132"/>
    <cellStyle name="clsAltDataPrezn1 6 2" xfId="2133"/>
    <cellStyle name="clsAltDataPrezn1 6 2 2" xfId="2134"/>
    <cellStyle name="clsAltDataPrezn1 6 3" xfId="2135"/>
    <cellStyle name="clsAltDataPrezn1 6 3 2" xfId="2136"/>
    <cellStyle name="clsAltDataPrezn1 6 4" xfId="2137"/>
    <cellStyle name="clsAltDataPrezn1 7" xfId="2138"/>
    <cellStyle name="clsAltDataPrezn1 7 2" xfId="2139"/>
    <cellStyle name="clsAltDataPrezn1 8" xfId="2140"/>
    <cellStyle name="clsAltDataPrezn1 8 2" xfId="2141"/>
    <cellStyle name="clsAltDataPrezn1 9" xfId="2142"/>
    <cellStyle name="clsAltDataPrezn1 9 2" xfId="2143"/>
    <cellStyle name="clsAltDataPrezn3" xfId="2144"/>
    <cellStyle name="clsAltDataPrezn3 10" xfId="2145"/>
    <cellStyle name="clsAltDataPrezn3 11" xfId="2146"/>
    <cellStyle name="clsAltDataPrezn3 12" xfId="2147"/>
    <cellStyle name="clsAltDataPrezn3 13" xfId="2148"/>
    <cellStyle name="clsAltDataPrezn3 2" xfId="2149"/>
    <cellStyle name="clsAltDataPrezn3 2 2" xfId="2150"/>
    <cellStyle name="clsAltDataPrezn3 2 2 2" xfId="2151"/>
    <cellStyle name="clsAltDataPrezn3 2 2 2 2" xfId="2152"/>
    <cellStyle name="clsAltDataPrezn3 2 2 3" xfId="2153"/>
    <cellStyle name="clsAltDataPrezn3 2 2 3 2" xfId="2154"/>
    <cellStyle name="clsAltDataPrezn3 2 2 4" xfId="2155"/>
    <cellStyle name="clsAltDataPrezn3 2 3" xfId="2156"/>
    <cellStyle name="clsAltDataPrezn3 2 3 2" xfId="2157"/>
    <cellStyle name="clsAltDataPrezn3 2 4" xfId="2158"/>
    <cellStyle name="clsAltDataPrezn3 2 4 2" xfId="2159"/>
    <cellStyle name="clsAltDataPrezn3 2 5" xfId="2160"/>
    <cellStyle name="clsAltDataPrezn3 3" xfId="2161"/>
    <cellStyle name="clsAltDataPrezn3 3 2" xfId="2162"/>
    <cellStyle name="clsAltDataPrezn3 3 2 2" xfId="2163"/>
    <cellStyle name="clsAltDataPrezn3 3 2 2 2" xfId="2164"/>
    <cellStyle name="clsAltDataPrezn3 3 2 3" xfId="2165"/>
    <cellStyle name="clsAltDataPrezn3 3 2 3 2" xfId="2166"/>
    <cellStyle name="clsAltDataPrezn3 3 2 4" xfId="2167"/>
    <cellStyle name="clsAltDataPrezn3 3 3" xfId="2168"/>
    <cellStyle name="clsAltDataPrezn3 3 3 2" xfId="2169"/>
    <cellStyle name="clsAltDataPrezn3 3 4" xfId="2170"/>
    <cellStyle name="clsAltDataPrezn3 3 4 2" xfId="2171"/>
    <cellStyle name="clsAltDataPrezn3 3 5" xfId="2172"/>
    <cellStyle name="clsAltDataPrezn3 4" xfId="2173"/>
    <cellStyle name="clsAltDataPrezn3 4 2" xfId="2174"/>
    <cellStyle name="clsAltDataPrezn3 4 2 2" xfId="2175"/>
    <cellStyle name="clsAltDataPrezn3 4 2 2 2" xfId="2176"/>
    <cellStyle name="clsAltDataPrezn3 4 2 3" xfId="2177"/>
    <cellStyle name="clsAltDataPrezn3 4 2 3 2" xfId="2178"/>
    <cellStyle name="clsAltDataPrezn3 4 2 4" xfId="2179"/>
    <cellStyle name="clsAltDataPrezn3 4 3" xfId="2180"/>
    <cellStyle name="clsAltDataPrezn3 4 3 2" xfId="2181"/>
    <cellStyle name="clsAltDataPrezn3 4 4" xfId="2182"/>
    <cellStyle name="clsAltDataPrezn3 4 4 2" xfId="2183"/>
    <cellStyle name="clsAltDataPrezn3 4 5" xfId="2184"/>
    <cellStyle name="clsAltDataPrezn3 4 5 2" xfId="2185"/>
    <cellStyle name="clsAltDataPrezn3 4 6" xfId="2186"/>
    <cellStyle name="clsAltDataPrezn3 5" xfId="2187"/>
    <cellStyle name="clsAltDataPrezn3 5 2" xfId="2188"/>
    <cellStyle name="clsAltDataPrezn3 5 2 2" xfId="2189"/>
    <cellStyle name="clsAltDataPrezn3 5 3" xfId="2190"/>
    <cellStyle name="clsAltDataPrezn3 5 3 2" xfId="2191"/>
    <cellStyle name="clsAltDataPrezn3 5 4" xfId="2192"/>
    <cellStyle name="clsAltDataPrezn3 6" xfId="2193"/>
    <cellStyle name="clsAltDataPrezn3 6 2" xfId="2194"/>
    <cellStyle name="clsAltDataPrezn3 6 2 2" xfId="2195"/>
    <cellStyle name="clsAltDataPrezn3 6 3" xfId="2196"/>
    <cellStyle name="clsAltDataPrezn3 6 3 2" xfId="2197"/>
    <cellStyle name="clsAltDataPrezn3 6 4" xfId="2198"/>
    <cellStyle name="clsAltDataPrezn3 7" xfId="2199"/>
    <cellStyle name="clsAltDataPrezn3 7 2" xfId="2200"/>
    <cellStyle name="clsAltDataPrezn3 8" xfId="2201"/>
    <cellStyle name="clsAltDataPrezn3 8 2" xfId="2202"/>
    <cellStyle name="clsAltDataPrezn3 9" xfId="2203"/>
    <cellStyle name="clsAltDataPrezn3 9 2" xfId="2204"/>
    <cellStyle name="clsAltDataPrezn4" xfId="2205"/>
    <cellStyle name="clsAltDataPrezn4 10" xfId="2206"/>
    <cellStyle name="clsAltDataPrezn4 11" xfId="2207"/>
    <cellStyle name="clsAltDataPrezn4 12" xfId="2208"/>
    <cellStyle name="clsAltDataPrezn4 13" xfId="2209"/>
    <cellStyle name="clsAltDataPrezn4 2" xfId="2210"/>
    <cellStyle name="clsAltDataPrezn4 2 2" xfId="2211"/>
    <cellStyle name="clsAltDataPrezn4 2 2 2" xfId="2212"/>
    <cellStyle name="clsAltDataPrezn4 2 2 2 2" xfId="2213"/>
    <cellStyle name="clsAltDataPrezn4 2 2 3" xfId="2214"/>
    <cellStyle name="clsAltDataPrezn4 2 2 3 2" xfId="2215"/>
    <cellStyle name="clsAltDataPrezn4 2 2 4" xfId="2216"/>
    <cellStyle name="clsAltDataPrezn4 2 3" xfId="2217"/>
    <cellStyle name="clsAltDataPrezn4 2 3 2" xfId="2218"/>
    <cellStyle name="clsAltDataPrezn4 2 4" xfId="2219"/>
    <cellStyle name="clsAltDataPrezn4 2 4 2" xfId="2220"/>
    <cellStyle name="clsAltDataPrezn4 2 5" xfId="2221"/>
    <cellStyle name="clsAltDataPrezn4 3" xfId="2222"/>
    <cellStyle name="clsAltDataPrezn4 3 2" xfId="2223"/>
    <cellStyle name="clsAltDataPrezn4 3 2 2" xfId="2224"/>
    <cellStyle name="clsAltDataPrezn4 3 2 2 2" xfId="2225"/>
    <cellStyle name="clsAltDataPrezn4 3 2 3" xfId="2226"/>
    <cellStyle name="clsAltDataPrezn4 3 2 3 2" xfId="2227"/>
    <cellStyle name="clsAltDataPrezn4 3 2 4" xfId="2228"/>
    <cellStyle name="clsAltDataPrezn4 3 3" xfId="2229"/>
    <cellStyle name="clsAltDataPrezn4 3 3 2" xfId="2230"/>
    <cellStyle name="clsAltDataPrezn4 3 4" xfId="2231"/>
    <cellStyle name="clsAltDataPrezn4 3 4 2" xfId="2232"/>
    <cellStyle name="clsAltDataPrezn4 3 5" xfId="2233"/>
    <cellStyle name="clsAltDataPrezn4 4" xfId="2234"/>
    <cellStyle name="clsAltDataPrezn4 4 2" xfId="2235"/>
    <cellStyle name="clsAltDataPrezn4 4 2 2" xfId="2236"/>
    <cellStyle name="clsAltDataPrezn4 4 2 2 2" xfId="2237"/>
    <cellStyle name="clsAltDataPrezn4 4 2 3" xfId="2238"/>
    <cellStyle name="clsAltDataPrezn4 4 2 3 2" xfId="2239"/>
    <cellStyle name="clsAltDataPrezn4 4 2 4" xfId="2240"/>
    <cellStyle name="clsAltDataPrezn4 4 3" xfId="2241"/>
    <cellStyle name="clsAltDataPrezn4 4 3 2" xfId="2242"/>
    <cellStyle name="clsAltDataPrezn4 4 4" xfId="2243"/>
    <cellStyle name="clsAltDataPrezn4 4 4 2" xfId="2244"/>
    <cellStyle name="clsAltDataPrezn4 4 5" xfId="2245"/>
    <cellStyle name="clsAltDataPrezn4 4 5 2" xfId="2246"/>
    <cellStyle name="clsAltDataPrezn4 4 6" xfId="2247"/>
    <cellStyle name="clsAltDataPrezn4 5" xfId="2248"/>
    <cellStyle name="clsAltDataPrezn4 5 2" xfId="2249"/>
    <cellStyle name="clsAltDataPrezn4 5 2 2" xfId="2250"/>
    <cellStyle name="clsAltDataPrezn4 5 3" xfId="2251"/>
    <cellStyle name="clsAltDataPrezn4 5 3 2" xfId="2252"/>
    <cellStyle name="clsAltDataPrezn4 5 4" xfId="2253"/>
    <cellStyle name="clsAltDataPrezn4 6" xfId="2254"/>
    <cellStyle name="clsAltDataPrezn4 6 2" xfId="2255"/>
    <cellStyle name="clsAltDataPrezn4 6 2 2" xfId="2256"/>
    <cellStyle name="clsAltDataPrezn4 6 3" xfId="2257"/>
    <cellStyle name="clsAltDataPrezn4 6 3 2" xfId="2258"/>
    <cellStyle name="clsAltDataPrezn4 6 4" xfId="2259"/>
    <cellStyle name="clsAltDataPrezn4 7" xfId="2260"/>
    <cellStyle name="clsAltDataPrezn4 7 2" xfId="2261"/>
    <cellStyle name="clsAltDataPrezn4 8" xfId="2262"/>
    <cellStyle name="clsAltDataPrezn4 8 2" xfId="2263"/>
    <cellStyle name="clsAltDataPrezn4 9" xfId="2264"/>
    <cellStyle name="clsAltDataPrezn4 9 2" xfId="2265"/>
    <cellStyle name="clsAltDataPrezn5" xfId="2266"/>
    <cellStyle name="clsAltDataPrezn5 10" xfId="2267"/>
    <cellStyle name="clsAltDataPrezn5 11" xfId="2268"/>
    <cellStyle name="clsAltDataPrezn5 12" xfId="2269"/>
    <cellStyle name="clsAltDataPrezn5 13" xfId="2270"/>
    <cellStyle name="clsAltDataPrezn5 2" xfId="2271"/>
    <cellStyle name="clsAltDataPrezn5 2 2" xfId="2272"/>
    <cellStyle name="clsAltDataPrezn5 2 2 2" xfId="2273"/>
    <cellStyle name="clsAltDataPrezn5 2 2 2 2" xfId="2274"/>
    <cellStyle name="clsAltDataPrezn5 2 2 3" xfId="2275"/>
    <cellStyle name="clsAltDataPrezn5 2 2 3 2" xfId="2276"/>
    <cellStyle name="clsAltDataPrezn5 2 2 4" xfId="2277"/>
    <cellStyle name="clsAltDataPrezn5 2 3" xfId="2278"/>
    <cellStyle name="clsAltDataPrezn5 2 3 2" xfId="2279"/>
    <cellStyle name="clsAltDataPrezn5 2 4" xfId="2280"/>
    <cellStyle name="clsAltDataPrezn5 2 4 2" xfId="2281"/>
    <cellStyle name="clsAltDataPrezn5 2 5" xfId="2282"/>
    <cellStyle name="clsAltDataPrezn5 3" xfId="2283"/>
    <cellStyle name="clsAltDataPrezn5 3 2" xfId="2284"/>
    <cellStyle name="clsAltDataPrezn5 3 2 2" xfId="2285"/>
    <cellStyle name="clsAltDataPrezn5 3 2 2 2" xfId="2286"/>
    <cellStyle name="clsAltDataPrezn5 3 2 3" xfId="2287"/>
    <cellStyle name="clsAltDataPrezn5 3 2 3 2" xfId="2288"/>
    <cellStyle name="clsAltDataPrezn5 3 2 4" xfId="2289"/>
    <cellStyle name="clsAltDataPrezn5 3 3" xfId="2290"/>
    <cellStyle name="clsAltDataPrezn5 3 3 2" xfId="2291"/>
    <cellStyle name="clsAltDataPrezn5 3 4" xfId="2292"/>
    <cellStyle name="clsAltDataPrezn5 3 4 2" xfId="2293"/>
    <cellStyle name="clsAltDataPrezn5 3 5" xfId="2294"/>
    <cellStyle name="clsAltDataPrezn5 4" xfId="2295"/>
    <cellStyle name="clsAltDataPrezn5 4 2" xfId="2296"/>
    <cellStyle name="clsAltDataPrezn5 4 2 2" xfId="2297"/>
    <cellStyle name="clsAltDataPrezn5 4 2 2 2" xfId="2298"/>
    <cellStyle name="clsAltDataPrezn5 4 2 3" xfId="2299"/>
    <cellStyle name="clsAltDataPrezn5 4 2 3 2" xfId="2300"/>
    <cellStyle name="clsAltDataPrezn5 4 2 4" xfId="2301"/>
    <cellStyle name="clsAltDataPrezn5 4 3" xfId="2302"/>
    <cellStyle name="clsAltDataPrezn5 4 3 2" xfId="2303"/>
    <cellStyle name="clsAltDataPrezn5 4 4" xfId="2304"/>
    <cellStyle name="clsAltDataPrezn5 4 4 2" xfId="2305"/>
    <cellStyle name="clsAltDataPrezn5 4 5" xfId="2306"/>
    <cellStyle name="clsAltDataPrezn5 4 5 2" xfId="2307"/>
    <cellStyle name="clsAltDataPrezn5 4 6" xfId="2308"/>
    <cellStyle name="clsAltDataPrezn5 5" xfId="2309"/>
    <cellStyle name="clsAltDataPrezn5 5 2" xfId="2310"/>
    <cellStyle name="clsAltDataPrezn5 5 2 2" xfId="2311"/>
    <cellStyle name="clsAltDataPrezn5 5 3" xfId="2312"/>
    <cellStyle name="clsAltDataPrezn5 5 3 2" xfId="2313"/>
    <cellStyle name="clsAltDataPrezn5 5 4" xfId="2314"/>
    <cellStyle name="clsAltDataPrezn5 6" xfId="2315"/>
    <cellStyle name="clsAltDataPrezn5 6 2" xfId="2316"/>
    <cellStyle name="clsAltDataPrezn5 6 2 2" xfId="2317"/>
    <cellStyle name="clsAltDataPrezn5 6 3" xfId="2318"/>
    <cellStyle name="clsAltDataPrezn5 6 3 2" xfId="2319"/>
    <cellStyle name="clsAltDataPrezn5 6 4" xfId="2320"/>
    <cellStyle name="clsAltDataPrezn5 7" xfId="2321"/>
    <cellStyle name="clsAltDataPrezn5 7 2" xfId="2322"/>
    <cellStyle name="clsAltDataPrezn5 8" xfId="2323"/>
    <cellStyle name="clsAltDataPrezn5 8 2" xfId="2324"/>
    <cellStyle name="clsAltDataPrezn5 9" xfId="2325"/>
    <cellStyle name="clsAltDataPrezn5 9 2" xfId="2326"/>
    <cellStyle name="clsAltDataPrezn6" xfId="2327"/>
    <cellStyle name="clsAltDataPrezn6 10" xfId="2328"/>
    <cellStyle name="clsAltDataPrezn6 11" xfId="2329"/>
    <cellStyle name="clsAltDataPrezn6 12" xfId="2330"/>
    <cellStyle name="clsAltDataPrezn6 13" xfId="2331"/>
    <cellStyle name="clsAltDataPrezn6 2" xfId="2332"/>
    <cellStyle name="clsAltDataPrezn6 2 2" xfId="2333"/>
    <cellStyle name="clsAltDataPrezn6 2 2 2" xfId="2334"/>
    <cellStyle name="clsAltDataPrezn6 2 2 2 2" xfId="2335"/>
    <cellStyle name="clsAltDataPrezn6 2 2 3" xfId="2336"/>
    <cellStyle name="clsAltDataPrezn6 2 2 3 2" xfId="2337"/>
    <cellStyle name="clsAltDataPrezn6 2 2 4" xfId="2338"/>
    <cellStyle name="clsAltDataPrezn6 2 3" xfId="2339"/>
    <cellStyle name="clsAltDataPrezn6 2 3 2" xfId="2340"/>
    <cellStyle name="clsAltDataPrezn6 2 4" xfId="2341"/>
    <cellStyle name="clsAltDataPrezn6 2 4 2" xfId="2342"/>
    <cellStyle name="clsAltDataPrezn6 2 5" xfId="2343"/>
    <cellStyle name="clsAltDataPrezn6 3" xfId="2344"/>
    <cellStyle name="clsAltDataPrezn6 3 2" xfId="2345"/>
    <cellStyle name="clsAltDataPrezn6 3 2 2" xfId="2346"/>
    <cellStyle name="clsAltDataPrezn6 3 2 2 2" xfId="2347"/>
    <cellStyle name="clsAltDataPrezn6 3 2 3" xfId="2348"/>
    <cellStyle name="clsAltDataPrezn6 3 2 3 2" xfId="2349"/>
    <cellStyle name="clsAltDataPrezn6 3 2 4" xfId="2350"/>
    <cellStyle name="clsAltDataPrezn6 3 3" xfId="2351"/>
    <cellStyle name="clsAltDataPrezn6 3 3 2" xfId="2352"/>
    <cellStyle name="clsAltDataPrezn6 3 4" xfId="2353"/>
    <cellStyle name="clsAltDataPrezn6 3 4 2" xfId="2354"/>
    <cellStyle name="clsAltDataPrezn6 3 5" xfId="2355"/>
    <cellStyle name="clsAltDataPrezn6 4" xfId="2356"/>
    <cellStyle name="clsAltDataPrezn6 4 2" xfId="2357"/>
    <cellStyle name="clsAltDataPrezn6 4 2 2" xfId="2358"/>
    <cellStyle name="clsAltDataPrezn6 4 2 2 2" xfId="2359"/>
    <cellStyle name="clsAltDataPrezn6 4 2 3" xfId="2360"/>
    <cellStyle name="clsAltDataPrezn6 4 2 3 2" xfId="2361"/>
    <cellStyle name="clsAltDataPrezn6 4 2 4" xfId="2362"/>
    <cellStyle name="clsAltDataPrezn6 4 3" xfId="2363"/>
    <cellStyle name="clsAltDataPrezn6 4 3 2" xfId="2364"/>
    <cellStyle name="clsAltDataPrezn6 4 4" xfId="2365"/>
    <cellStyle name="clsAltDataPrezn6 4 4 2" xfId="2366"/>
    <cellStyle name="clsAltDataPrezn6 4 5" xfId="2367"/>
    <cellStyle name="clsAltDataPrezn6 4 5 2" xfId="2368"/>
    <cellStyle name="clsAltDataPrezn6 4 6" xfId="2369"/>
    <cellStyle name="clsAltDataPrezn6 5" xfId="2370"/>
    <cellStyle name="clsAltDataPrezn6 5 2" xfId="2371"/>
    <cellStyle name="clsAltDataPrezn6 5 2 2" xfId="2372"/>
    <cellStyle name="clsAltDataPrezn6 5 3" xfId="2373"/>
    <cellStyle name="clsAltDataPrezn6 5 3 2" xfId="2374"/>
    <cellStyle name="clsAltDataPrezn6 5 4" xfId="2375"/>
    <cellStyle name="clsAltDataPrezn6 6" xfId="2376"/>
    <cellStyle name="clsAltDataPrezn6 6 2" xfId="2377"/>
    <cellStyle name="clsAltDataPrezn6 6 2 2" xfId="2378"/>
    <cellStyle name="clsAltDataPrezn6 6 3" xfId="2379"/>
    <cellStyle name="clsAltDataPrezn6 6 3 2" xfId="2380"/>
    <cellStyle name="clsAltDataPrezn6 6 4" xfId="2381"/>
    <cellStyle name="clsAltDataPrezn6 7" xfId="2382"/>
    <cellStyle name="clsAltDataPrezn6 7 2" xfId="2383"/>
    <cellStyle name="clsAltDataPrezn6 8" xfId="2384"/>
    <cellStyle name="clsAltDataPrezn6 8 2" xfId="2385"/>
    <cellStyle name="clsAltDataPrezn6 9" xfId="2386"/>
    <cellStyle name="clsAltDataPrezn6 9 2" xfId="2387"/>
    <cellStyle name="clsAltMRVData" xfId="2388"/>
    <cellStyle name="clsAltMRVData 10" xfId="2389"/>
    <cellStyle name="clsAltMRVData 10 2" xfId="2390"/>
    <cellStyle name="clsAltMRVData 11" xfId="2391"/>
    <cellStyle name="clsAltMRVData 11 2" xfId="2392"/>
    <cellStyle name="clsAltMRVData 12" xfId="2393"/>
    <cellStyle name="clsAltMRVData 13" xfId="2394"/>
    <cellStyle name="clsAltMRVData 14" xfId="2395"/>
    <cellStyle name="clsAltMRVData 15" xfId="2396"/>
    <cellStyle name="clsAltMRVData 16" xfId="2397"/>
    <cellStyle name="clsAltMRVData 2" xfId="2398"/>
    <cellStyle name="clsAltMRVData 2 10" xfId="2399"/>
    <cellStyle name="clsAltMRVData 2 10 2" xfId="2400"/>
    <cellStyle name="clsAltMRVData 2 11" xfId="2401"/>
    <cellStyle name="clsAltMRVData 2 2" xfId="2402"/>
    <cellStyle name="clsAltMRVData 2 2 2" xfId="2403"/>
    <cellStyle name="clsAltMRVData 2 2 2 2" xfId="2404"/>
    <cellStyle name="clsAltMRVData 2 2 2 2 2" xfId="2405"/>
    <cellStyle name="clsAltMRVData 2 2 2 2 2 2" xfId="2406"/>
    <cellStyle name="clsAltMRVData 2 2 2 2 3" xfId="2407"/>
    <cellStyle name="clsAltMRVData 2 2 2 2 3 2" xfId="2408"/>
    <cellStyle name="clsAltMRVData 2 2 2 2 4" xfId="2409"/>
    <cellStyle name="clsAltMRVData 2 2 2 3" xfId="2410"/>
    <cellStyle name="clsAltMRVData 2 2 2 3 2" xfId="2411"/>
    <cellStyle name="clsAltMRVData 2 2 2 4" xfId="2412"/>
    <cellStyle name="clsAltMRVData 2 2 2 4 2" xfId="2413"/>
    <cellStyle name="clsAltMRVData 2 2 2 5" xfId="2414"/>
    <cellStyle name="clsAltMRVData 2 2 2 5 2" xfId="2415"/>
    <cellStyle name="clsAltMRVData 2 2 2 6" xfId="2416"/>
    <cellStyle name="clsAltMRVData 2 2 3" xfId="2417"/>
    <cellStyle name="clsAltMRVData 2 2 3 2" xfId="2418"/>
    <cellStyle name="clsAltMRVData 2 2 3 2 2" xfId="2419"/>
    <cellStyle name="clsAltMRVData 2 2 3 3" xfId="2420"/>
    <cellStyle name="clsAltMRVData 2 2 3 3 2" xfId="2421"/>
    <cellStyle name="clsAltMRVData 2 2 3 4" xfId="2422"/>
    <cellStyle name="clsAltMRVData 2 2 4" xfId="2423"/>
    <cellStyle name="clsAltMRVData 2 2 4 2" xfId="2424"/>
    <cellStyle name="clsAltMRVData 2 2 4 2 2" xfId="2425"/>
    <cellStyle name="clsAltMRVData 2 2 4 3" xfId="2426"/>
    <cellStyle name="clsAltMRVData 2 2 4 3 2" xfId="2427"/>
    <cellStyle name="clsAltMRVData 2 2 4 4" xfId="2428"/>
    <cellStyle name="clsAltMRVData 2 2 5" xfId="2429"/>
    <cellStyle name="clsAltMRVData 2 2 5 2" xfId="2430"/>
    <cellStyle name="clsAltMRVData 2 2 6" xfId="2431"/>
    <cellStyle name="clsAltMRVData 2 2 6 2" xfId="2432"/>
    <cellStyle name="clsAltMRVData 2 2 7" xfId="2433"/>
    <cellStyle name="clsAltMRVData 2 2 7 2" xfId="2434"/>
    <cellStyle name="clsAltMRVData 2 2 8" xfId="2435"/>
    <cellStyle name="clsAltMRVData 2 3" xfId="2436"/>
    <cellStyle name="clsAltMRVData 2 3 2" xfId="2437"/>
    <cellStyle name="clsAltMRVData 2 3 2 2" xfId="2438"/>
    <cellStyle name="clsAltMRVData 2 3 2 2 2" xfId="2439"/>
    <cellStyle name="clsAltMRVData 2 3 2 3" xfId="2440"/>
    <cellStyle name="clsAltMRVData 2 3 2 3 2" xfId="2441"/>
    <cellStyle name="clsAltMRVData 2 3 2 4" xfId="2442"/>
    <cellStyle name="clsAltMRVData 2 3 3" xfId="2443"/>
    <cellStyle name="clsAltMRVData 2 3 3 2" xfId="2444"/>
    <cellStyle name="clsAltMRVData 2 3 4" xfId="2445"/>
    <cellStyle name="clsAltMRVData 2 3 4 2" xfId="2446"/>
    <cellStyle name="clsAltMRVData 2 3 5" xfId="2447"/>
    <cellStyle name="clsAltMRVData 2 4" xfId="2448"/>
    <cellStyle name="clsAltMRVData 2 4 2" xfId="2449"/>
    <cellStyle name="clsAltMRVData 2 4 2 2" xfId="2450"/>
    <cellStyle name="clsAltMRVData 2 4 2 2 2" xfId="2451"/>
    <cellStyle name="clsAltMRVData 2 4 2 3" xfId="2452"/>
    <cellStyle name="clsAltMRVData 2 4 2 3 2" xfId="2453"/>
    <cellStyle name="clsAltMRVData 2 4 2 4" xfId="2454"/>
    <cellStyle name="clsAltMRVData 2 4 3" xfId="2455"/>
    <cellStyle name="clsAltMRVData 2 4 3 2" xfId="2456"/>
    <cellStyle name="clsAltMRVData 2 4 4" xfId="2457"/>
    <cellStyle name="clsAltMRVData 2 4 4 2" xfId="2458"/>
    <cellStyle name="clsAltMRVData 2 4 5" xfId="2459"/>
    <cellStyle name="clsAltMRVData 2 5" xfId="2460"/>
    <cellStyle name="clsAltMRVData 2 5 2" xfId="2461"/>
    <cellStyle name="clsAltMRVData 2 5 2 2" xfId="2462"/>
    <cellStyle name="clsAltMRVData 2 5 2 2 2" xfId="2463"/>
    <cellStyle name="clsAltMRVData 2 5 2 3" xfId="2464"/>
    <cellStyle name="clsAltMRVData 2 5 2 3 2" xfId="2465"/>
    <cellStyle name="clsAltMRVData 2 5 2 4" xfId="2466"/>
    <cellStyle name="clsAltMRVData 2 5 3" xfId="2467"/>
    <cellStyle name="clsAltMRVData 2 5 3 2" xfId="2468"/>
    <cellStyle name="clsAltMRVData 2 5 4" xfId="2469"/>
    <cellStyle name="clsAltMRVData 2 5 4 2" xfId="2470"/>
    <cellStyle name="clsAltMRVData 2 5 5" xfId="2471"/>
    <cellStyle name="clsAltMRVData 2 5 5 2" xfId="2472"/>
    <cellStyle name="clsAltMRVData 2 5 6" xfId="2473"/>
    <cellStyle name="clsAltMRVData 2 6" xfId="2474"/>
    <cellStyle name="clsAltMRVData 2 6 2" xfId="2475"/>
    <cellStyle name="clsAltMRVData 2 6 2 2" xfId="2476"/>
    <cellStyle name="clsAltMRVData 2 6 3" xfId="2477"/>
    <cellStyle name="clsAltMRVData 2 6 3 2" xfId="2478"/>
    <cellStyle name="clsAltMRVData 2 6 4" xfId="2479"/>
    <cellStyle name="clsAltMRVData 2 7" xfId="2480"/>
    <cellStyle name="clsAltMRVData 2 7 2" xfId="2481"/>
    <cellStyle name="clsAltMRVData 2 7 2 2" xfId="2482"/>
    <cellStyle name="clsAltMRVData 2 7 3" xfId="2483"/>
    <cellStyle name="clsAltMRVData 2 7 3 2" xfId="2484"/>
    <cellStyle name="clsAltMRVData 2 7 4" xfId="2485"/>
    <cellStyle name="clsAltMRVData 2 8" xfId="2486"/>
    <cellStyle name="clsAltMRVData 2 8 2" xfId="2487"/>
    <cellStyle name="clsAltMRVData 2 9" xfId="2488"/>
    <cellStyle name="clsAltMRVData 2 9 2" xfId="2489"/>
    <cellStyle name="clsAltMRVData 3" xfId="2490"/>
    <cellStyle name="clsAltMRVData 3 2" xfId="2491"/>
    <cellStyle name="clsAltMRVData 3 2 2" xfId="2492"/>
    <cellStyle name="clsAltMRVData 3 2 2 2" xfId="2493"/>
    <cellStyle name="clsAltMRVData 3 2 2 2 2" xfId="2494"/>
    <cellStyle name="clsAltMRVData 3 2 2 3" xfId="2495"/>
    <cellStyle name="clsAltMRVData 3 2 2 3 2" xfId="2496"/>
    <cellStyle name="clsAltMRVData 3 2 2 4" xfId="2497"/>
    <cellStyle name="clsAltMRVData 3 2 3" xfId="2498"/>
    <cellStyle name="clsAltMRVData 3 2 3 2" xfId="2499"/>
    <cellStyle name="clsAltMRVData 3 2 4" xfId="2500"/>
    <cellStyle name="clsAltMRVData 3 2 4 2" xfId="2501"/>
    <cellStyle name="clsAltMRVData 3 2 5" xfId="2502"/>
    <cellStyle name="clsAltMRVData 3 2 5 2" xfId="2503"/>
    <cellStyle name="clsAltMRVData 3 2 6" xfId="2504"/>
    <cellStyle name="clsAltMRVData 3 3" xfId="2505"/>
    <cellStyle name="clsAltMRVData 3 3 2" xfId="2506"/>
    <cellStyle name="clsAltMRVData 3 3 2 2" xfId="2507"/>
    <cellStyle name="clsAltMRVData 3 3 3" xfId="2508"/>
    <cellStyle name="clsAltMRVData 3 3 3 2" xfId="2509"/>
    <cellStyle name="clsAltMRVData 3 3 4" xfId="2510"/>
    <cellStyle name="clsAltMRVData 3 4" xfId="2511"/>
    <cellStyle name="clsAltMRVData 3 4 2" xfId="2512"/>
    <cellStyle name="clsAltMRVData 3 4 2 2" xfId="2513"/>
    <cellStyle name="clsAltMRVData 3 4 3" xfId="2514"/>
    <cellStyle name="clsAltMRVData 3 4 3 2" xfId="2515"/>
    <cellStyle name="clsAltMRVData 3 4 4" xfId="2516"/>
    <cellStyle name="clsAltMRVData 3 5" xfId="2517"/>
    <cellStyle name="clsAltMRVData 3 5 2" xfId="2518"/>
    <cellStyle name="clsAltMRVData 3 6" xfId="2519"/>
    <cellStyle name="clsAltMRVData 3 6 2" xfId="2520"/>
    <cellStyle name="clsAltMRVData 3 7" xfId="2521"/>
    <cellStyle name="clsAltMRVData 3 7 2" xfId="2522"/>
    <cellStyle name="clsAltMRVData 3 8" xfId="2523"/>
    <cellStyle name="clsAltMRVData 4" xfId="2524"/>
    <cellStyle name="clsAltMRVData 4 2" xfId="2525"/>
    <cellStyle name="clsAltMRVData 4 2 2" xfId="2526"/>
    <cellStyle name="clsAltMRVData 4 2 2 2" xfId="2527"/>
    <cellStyle name="clsAltMRVData 4 2 3" xfId="2528"/>
    <cellStyle name="clsAltMRVData 4 2 3 2" xfId="2529"/>
    <cellStyle name="clsAltMRVData 4 2 4" xfId="2530"/>
    <cellStyle name="clsAltMRVData 4 3" xfId="2531"/>
    <cellStyle name="clsAltMRVData 4 3 2" xfId="2532"/>
    <cellStyle name="clsAltMRVData 4 4" xfId="2533"/>
    <cellStyle name="clsAltMRVData 4 4 2" xfId="2534"/>
    <cellStyle name="clsAltMRVData 4 5" xfId="2535"/>
    <cellStyle name="clsAltMRVData 5" xfId="2536"/>
    <cellStyle name="clsAltMRVData 5 2" xfId="2537"/>
    <cellStyle name="clsAltMRVData 5 2 2" xfId="2538"/>
    <cellStyle name="clsAltMRVData 5 2 2 2" xfId="2539"/>
    <cellStyle name="clsAltMRVData 5 2 3" xfId="2540"/>
    <cellStyle name="clsAltMRVData 5 2 3 2" xfId="2541"/>
    <cellStyle name="clsAltMRVData 5 2 4" xfId="2542"/>
    <cellStyle name="clsAltMRVData 5 3" xfId="2543"/>
    <cellStyle name="clsAltMRVData 5 3 2" xfId="2544"/>
    <cellStyle name="clsAltMRVData 5 4" xfId="2545"/>
    <cellStyle name="clsAltMRVData 5 4 2" xfId="2546"/>
    <cellStyle name="clsAltMRVData 5 5" xfId="2547"/>
    <cellStyle name="clsAltMRVData 6" xfId="2548"/>
    <cellStyle name="clsAltMRVData 6 2" xfId="2549"/>
    <cellStyle name="clsAltMRVData 6 2 2" xfId="2550"/>
    <cellStyle name="clsAltMRVData 6 2 2 2" xfId="2551"/>
    <cellStyle name="clsAltMRVData 6 2 3" xfId="2552"/>
    <cellStyle name="clsAltMRVData 6 2 3 2" xfId="2553"/>
    <cellStyle name="clsAltMRVData 6 2 4" xfId="2554"/>
    <cellStyle name="clsAltMRVData 6 3" xfId="2555"/>
    <cellStyle name="clsAltMRVData 6 3 2" xfId="2556"/>
    <cellStyle name="clsAltMRVData 6 4" xfId="2557"/>
    <cellStyle name="clsAltMRVData 6 4 2" xfId="2558"/>
    <cellStyle name="clsAltMRVData 6 5" xfId="2559"/>
    <cellStyle name="clsAltMRVData 6 5 2" xfId="2560"/>
    <cellStyle name="clsAltMRVData 6 6" xfId="2561"/>
    <cellStyle name="clsAltMRVData 7" xfId="2562"/>
    <cellStyle name="clsAltMRVData 7 2" xfId="2563"/>
    <cellStyle name="clsAltMRVData 7 2 2" xfId="2564"/>
    <cellStyle name="clsAltMRVData 7 3" xfId="2565"/>
    <cellStyle name="clsAltMRVData 7 3 2" xfId="2566"/>
    <cellStyle name="clsAltMRVData 7 4" xfId="2567"/>
    <cellStyle name="clsAltMRVData 8" xfId="2568"/>
    <cellStyle name="clsAltMRVData 8 2" xfId="2569"/>
    <cellStyle name="clsAltMRVData 8 2 2" xfId="2570"/>
    <cellStyle name="clsAltMRVData 8 3" xfId="2571"/>
    <cellStyle name="clsAltMRVData 8 3 2" xfId="2572"/>
    <cellStyle name="clsAltMRVData 8 4" xfId="2573"/>
    <cellStyle name="clsAltMRVData 9" xfId="2574"/>
    <cellStyle name="clsAltMRVData 9 2" xfId="2575"/>
    <cellStyle name="clsAltMRVDataPrezn1" xfId="2576"/>
    <cellStyle name="clsAltMRVDataPrezn1 10" xfId="2577"/>
    <cellStyle name="clsAltMRVDataPrezn1 11" xfId="2578"/>
    <cellStyle name="clsAltMRVDataPrezn1 12" xfId="2579"/>
    <cellStyle name="clsAltMRVDataPrezn1 13" xfId="2580"/>
    <cellStyle name="clsAltMRVDataPrezn1 2" xfId="2581"/>
    <cellStyle name="clsAltMRVDataPrezn1 2 2" xfId="2582"/>
    <cellStyle name="clsAltMRVDataPrezn1 2 2 2" xfId="2583"/>
    <cellStyle name="clsAltMRVDataPrezn1 2 2 2 2" xfId="2584"/>
    <cellStyle name="clsAltMRVDataPrezn1 2 2 3" xfId="2585"/>
    <cellStyle name="clsAltMRVDataPrezn1 2 2 3 2" xfId="2586"/>
    <cellStyle name="clsAltMRVDataPrezn1 2 2 4" xfId="2587"/>
    <cellStyle name="clsAltMRVDataPrezn1 2 3" xfId="2588"/>
    <cellStyle name="clsAltMRVDataPrezn1 2 3 2" xfId="2589"/>
    <cellStyle name="clsAltMRVDataPrezn1 2 4" xfId="2590"/>
    <cellStyle name="clsAltMRVDataPrezn1 2 4 2" xfId="2591"/>
    <cellStyle name="clsAltMRVDataPrezn1 2 5" xfId="2592"/>
    <cellStyle name="clsAltMRVDataPrezn1 3" xfId="2593"/>
    <cellStyle name="clsAltMRVDataPrezn1 3 2" xfId="2594"/>
    <cellStyle name="clsAltMRVDataPrezn1 3 2 2" xfId="2595"/>
    <cellStyle name="clsAltMRVDataPrezn1 3 2 2 2" xfId="2596"/>
    <cellStyle name="clsAltMRVDataPrezn1 3 2 3" xfId="2597"/>
    <cellStyle name="clsAltMRVDataPrezn1 3 2 3 2" xfId="2598"/>
    <cellStyle name="clsAltMRVDataPrezn1 3 2 4" xfId="2599"/>
    <cellStyle name="clsAltMRVDataPrezn1 3 3" xfId="2600"/>
    <cellStyle name="clsAltMRVDataPrezn1 3 3 2" xfId="2601"/>
    <cellStyle name="clsAltMRVDataPrezn1 3 4" xfId="2602"/>
    <cellStyle name="clsAltMRVDataPrezn1 3 4 2" xfId="2603"/>
    <cellStyle name="clsAltMRVDataPrezn1 3 5" xfId="2604"/>
    <cellStyle name="clsAltMRVDataPrezn1 4" xfId="2605"/>
    <cellStyle name="clsAltMRVDataPrezn1 4 2" xfId="2606"/>
    <cellStyle name="clsAltMRVDataPrezn1 4 2 2" xfId="2607"/>
    <cellStyle name="clsAltMRVDataPrezn1 4 2 2 2" xfId="2608"/>
    <cellStyle name="clsAltMRVDataPrezn1 4 2 3" xfId="2609"/>
    <cellStyle name="clsAltMRVDataPrezn1 4 2 3 2" xfId="2610"/>
    <cellStyle name="clsAltMRVDataPrezn1 4 2 4" xfId="2611"/>
    <cellStyle name="clsAltMRVDataPrezn1 4 3" xfId="2612"/>
    <cellStyle name="clsAltMRVDataPrezn1 4 3 2" xfId="2613"/>
    <cellStyle name="clsAltMRVDataPrezn1 4 4" xfId="2614"/>
    <cellStyle name="clsAltMRVDataPrezn1 4 4 2" xfId="2615"/>
    <cellStyle name="clsAltMRVDataPrezn1 4 5" xfId="2616"/>
    <cellStyle name="clsAltMRVDataPrezn1 4 5 2" xfId="2617"/>
    <cellStyle name="clsAltMRVDataPrezn1 4 6" xfId="2618"/>
    <cellStyle name="clsAltMRVDataPrezn1 5" xfId="2619"/>
    <cellStyle name="clsAltMRVDataPrezn1 5 2" xfId="2620"/>
    <cellStyle name="clsAltMRVDataPrezn1 5 2 2" xfId="2621"/>
    <cellStyle name="clsAltMRVDataPrezn1 5 3" xfId="2622"/>
    <cellStyle name="clsAltMRVDataPrezn1 5 3 2" xfId="2623"/>
    <cellStyle name="clsAltMRVDataPrezn1 5 4" xfId="2624"/>
    <cellStyle name="clsAltMRVDataPrezn1 6" xfId="2625"/>
    <cellStyle name="clsAltMRVDataPrezn1 6 2" xfId="2626"/>
    <cellStyle name="clsAltMRVDataPrezn1 6 2 2" xfId="2627"/>
    <cellStyle name="clsAltMRVDataPrezn1 6 3" xfId="2628"/>
    <cellStyle name="clsAltMRVDataPrezn1 6 3 2" xfId="2629"/>
    <cellStyle name="clsAltMRVDataPrezn1 6 4" xfId="2630"/>
    <cellStyle name="clsAltMRVDataPrezn1 7" xfId="2631"/>
    <cellStyle name="clsAltMRVDataPrezn1 7 2" xfId="2632"/>
    <cellStyle name="clsAltMRVDataPrezn1 8" xfId="2633"/>
    <cellStyle name="clsAltMRVDataPrezn1 8 2" xfId="2634"/>
    <cellStyle name="clsAltMRVDataPrezn1 9" xfId="2635"/>
    <cellStyle name="clsAltMRVDataPrezn1 9 2" xfId="2636"/>
    <cellStyle name="clsAltMRVDataPrezn3" xfId="2637"/>
    <cellStyle name="clsAltMRVDataPrezn3 10" xfId="2638"/>
    <cellStyle name="clsAltMRVDataPrezn3 11" xfId="2639"/>
    <cellStyle name="clsAltMRVDataPrezn3 12" xfId="2640"/>
    <cellStyle name="clsAltMRVDataPrezn3 13" xfId="2641"/>
    <cellStyle name="clsAltMRVDataPrezn3 2" xfId="2642"/>
    <cellStyle name="clsAltMRVDataPrezn3 2 2" xfId="2643"/>
    <cellStyle name="clsAltMRVDataPrezn3 2 2 2" xfId="2644"/>
    <cellStyle name="clsAltMRVDataPrezn3 2 2 2 2" xfId="2645"/>
    <cellStyle name="clsAltMRVDataPrezn3 2 2 3" xfId="2646"/>
    <cellStyle name="clsAltMRVDataPrezn3 2 2 3 2" xfId="2647"/>
    <cellStyle name="clsAltMRVDataPrezn3 2 2 4" xfId="2648"/>
    <cellStyle name="clsAltMRVDataPrezn3 2 3" xfId="2649"/>
    <cellStyle name="clsAltMRVDataPrezn3 2 3 2" xfId="2650"/>
    <cellStyle name="clsAltMRVDataPrezn3 2 4" xfId="2651"/>
    <cellStyle name="clsAltMRVDataPrezn3 2 4 2" xfId="2652"/>
    <cellStyle name="clsAltMRVDataPrezn3 2 5" xfId="2653"/>
    <cellStyle name="clsAltMRVDataPrezn3 3" xfId="2654"/>
    <cellStyle name="clsAltMRVDataPrezn3 3 2" xfId="2655"/>
    <cellStyle name="clsAltMRVDataPrezn3 3 2 2" xfId="2656"/>
    <cellStyle name="clsAltMRVDataPrezn3 3 2 2 2" xfId="2657"/>
    <cellStyle name="clsAltMRVDataPrezn3 3 2 3" xfId="2658"/>
    <cellStyle name="clsAltMRVDataPrezn3 3 2 3 2" xfId="2659"/>
    <cellStyle name="clsAltMRVDataPrezn3 3 2 4" xfId="2660"/>
    <cellStyle name="clsAltMRVDataPrezn3 3 3" xfId="2661"/>
    <cellStyle name="clsAltMRVDataPrezn3 3 3 2" xfId="2662"/>
    <cellStyle name="clsAltMRVDataPrezn3 3 4" xfId="2663"/>
    <cellStyle name="clsAltMRVDataPrezn3 3 4 2" xfId="2664"/>
    <cellStyle name="clsAltMRVDataPrezn3 3 5" xfId="2665"/>
    <cellStyle name="clsAltMRVDataPrezn3 4" xfId="2666"/>
    <cellStyle name="clsAltMRVDataPrezn3 4 2" xfId="2667"/>
    <cellStyle name="clsAltMRVDataPrezn3 4 2 2" xfId="2668"/>
    <cellStyle name="clsAltMRVDataPrezn3 4 2 2 2" xfId="2669"/>
    <cellStyle name="clsAltMRVDataPrezn3 4 2 3" xfId="2670"/>
    <cellStyle name="clsAltMRVDataPrezn3 4 2 3 2" xfId="2671"/>
    <cellStyle name="clsAltMRVDataPrezn3 4 2 4" xfId="2672"/>
    <cellStyle name="clsAltMRVDataPrezn3 4 3" xfId="2673"/>
    <cellStyle name="clsAltMRVDataPrezn3 4 3 2" xfId="2674"/>
    <cellStyle name="clsAltMRVDataPrezn3 4 4" xfId="2675"/>
    <cellStyle name="clsAltMRVDataPrezn3 4 4 2" xfId="2676"/>
    <cellStyle name="clsAltMRVDataPrezn3 4 5" xfId="2677"/>
    <cellStyle name="clsAltMRVDataPrezn3 4 5 2" xfId="2678"/>
    <cellStyle name="clsAltMRVDataPrezn3 4 6" xfId="2679"/>
    <cellStyle name="clsAltMRVDataPrezn3 5" xfId="2680"/>
    <cellStyle name="clsAltMRVDataPrezn3 5 2" xfId="2681"/>
    <cellStyle name="clsAltMRVDataPrezn3 5 2 2" xfId="2682"/>
    <cellStyle name="clsAltMRVDataPrezn3 5 3" xfId="2683"/>
    <cellStyle name="clsAltMRVDataPrezn3 5 3 2" xfId="2684"/>
    <cellStyle name="clsAltMRVDataPrezn3 5 4" xfId="2685"/>
    <cellStyle name="clsAltMRVDataPrezn3 6" xfId="2686"/>
    <cellStyle name="clsAltMRVDataPrezn3 6 2" xfId="2687"/>
    <cellStyle name="clsAltMRVDataPrezn3 6 2 2" xfId="2688"/>
    <cellStyle name="clsAltMRVDataPrezn3 6 3" xfId="2689"/>
    <cellStyle name="clsAltMRVDataPrezn3 6 3 2" xfId="2690"/>
    <cellStyle name="clsAltMRVDataPrezn3 6 4" xfId="2691"/>
    <cellStyle name="clsAltMRVDataPrezn3 7" xfId="2692"/>
    <cellStyle name="clsAltMRVDataPrezn3 7 2" xfId="2693"/>
    <cellStyle name="clsAltMRVDataPrezn3 8" xfId="2694"/>
    <cellStyle name="clsAltMRVDataPrezn3 8 2" xfId="2695"/>
    <cellStyle name="clsAltMRVDataPrezn3 9" xfId="2696"/>
    <cellStyle name="clsAltMRVDataPrezn3 9 2" xfId="2697"/>
    <cellStyle name="clsAltMRVDataPrezn4" xfId="2698"/>
    <cellStyle name="clsAltMRVDataPrezn4 10" xfId="2699"/>
    <cellStyle name="clsAltMRVDataPrezn4 11" xfId="2700"/>
    <cellStyle name="clsAltMRVDataPrezn4 12" xfId="2701"/>
    <cellStyle name="clsAltMRVDataPrezn4 13" xfId="2702"/>
    <cellStyle name="clsAltMRVDataPrezn4 2" xfId="2703"/>
    <cellStyle name="clsAltMRVDataPrezn4 2 2" xfId="2704"/>
    <cellStyle name="clsAltMRVDataPrezn4 2 2 2" xfId="2705"/>
    <cellStyle name="clsAltMRVDataPrezn4 2 2 2 2" xfId="2706"/>
    <cellStyle name="clsAltMRVDataPrezn4 2 2 3" xfId="2707"/>
    <cellStyle name="clsAltMRVDataPrezn4 2 2 3 2" xfId="2708"/>
    <cellStyle name="clsAltMRVDataPrezn4 2 2 4" xfId="2709"/>
    <cellStyle name="clsAltMRVDataPrezn4 2 3" xfId="2710"/>
    <cellStyle name="clsAltMRVDataPrezn4 2 3 2" xfId="2711"/>
    <cellStyle name="clsAltMRVDataPrezn4 2 4" xfId="2712"/>
    <cellStyle name="clsAltMRVDataPrezn4 2 4 2" xfId="2713"/>
    <cellStyle name="clsAltMRVDataPrezn4 2 5" xfId="2714"/>
    <cellStyle name="clsAltMRVDataPrezn4 3" xfId="2715"/>
    <cellStyle name="clsAltMRVDataPrezn4 3 2" xfId="2716"/>
    <cellStyle name="clsAltMRVDataPrezn4 3 2 2" xfId="2717"/>
    <cellStyle name="clsAltMRVDataPrezn4 3 2 2 2" xfId="2718"/>
    <cellStyle name="clsAltMRVDataPrezn4 3 2 3" xfId="2719"/>
    <cellStyle name="clsAltMRVDataPrezn4 3 2 3 2" xfId="2720"/>
    <cellStyle name="clsAltMRVDataPrezn4 3 2 4" xfId="2721"/>
    <cellStyle name="clsAltMRVDataPrezn4 3 3" xfId="2722"/>
    <cellStyle name="clsAltMRVDataPrezn4 3 3 2" xfId="2723"/>
    <cellStyle name="clsAltMRVDataPrezn4 3 4" xfId="2724"/>
    <cellStyle name="clsAltMRVDataPrezn4 3 4 2" xfId="2725"/>
    <cellStyle name="clsAltMRVDataPrezn4 3 5" xfId="2726"/>
    <cellStyle name="clsAltMRVDataPrezn4 4" xfId="2727"/>
    <cellStyle name="clsAltMRVDataPrezn4 4 2" xfId="2728"/>
    <cellStyle name="clsAltMRVDataPrezn4 4 2 2" xfId="2729"/>
    <cellStyle name="clsAltMRVDataPrezn4 4 2 2 2" xfId="2730"/>
    <cellStyle name="clsAltMRVDataPrezn4 4 2 3" xfId="2731"/>
    <cellStyle name="clsAltMRVDataPrezn4 4 2 3 2" xfId="2732"/>
    <cellStyle name="clsAltMRVDataPrezn4 4 2 4" xfId="2733"/>
    <cellStyle name="clsAltMRVDataPrezn4 4 3" xfId="2734"/>
    <cellStyle name="clsAltMRVDataPrezn4 4 3 2" xfId="2735"/>
    <cellStyle name="clsAltMRVDataPrezn4 4 4" xfId="2736"/>
    <cellStyle name="clsAltMRVDataPrezn4 4 4 2" xfId="2737"/>
    <cellStyle name="clsAltMRVDataPrezn4 4 5" xfId="2738"/>
    <cellStyle name="clsAltMRVDataPrezn4 4 5 2" xfId="2739"/>
    <cellStyle name="clsAltMRVDataPrezn4 4 6" xfId="2740"/>
    <cellStyle name="clsAltMRVDataPrezn4 5" xfId="2741"/>
    <cellStyle name="clsAltMRVDataPrezn4 5 2" xfId="2742"/>
    <cellStyle name="clsAltMRVDataPrezn4 5 2 2" xfId="2743"/>
    <cellStyle name="clsAltMRVDataPrezn4 5 3" xfId="2744"/>
    <cellStyle name="clsAltMRVDataPrezn4 5 3 2" xfId="2745"/>
    <cellStyle name="clsAltMRVDataPrezn4 5 4" xfId="2746"/>
    <cellStyle name="clsAltMRVDataPrezn4 6" xfId="2747"/>
    <cellStyle name="clsAltMRVDataPrezn4 6 2" xfId="2748"/>
    <cellStyle name="clsAltMRVDataPrezn4 6 2 2" xfId="2749"/>
    <cellStyle name="clsAltMRVDataPrezn4 6 3" xfId="2750"/>
    <cellStyle name="clsAltMRVDataPrezn4 6 3 2" xfId="2751"/>
    <cellStyle name="clsAltMRVDataPrezn4 6 4" xfId="2752"/>
    <cellStyle name="clsAltMRVDataPrezn4 7" xfId="2753"/>
    <cellStyle name="clsAltMRVDataPrezn4 7 2" xfId="2754"/>
    <cellStyle name="clsAltMRVDataPrezn4 8" xfId="2755"/>
    <cellStyle name="clsAltMRVDataPrezn4 8 2" xfId="2756"/>
    <cellStyle name="clsAltMRVDataPrezn4 9" xfId="2757"/>
    <cellStyle name="clsAltMRVDataPrezn4 9 2" xfId="2758"/>
    <cellStyle name="clsAltMRVDataPrezn5" xfId="2759"/>
    <cellStyle name="clsAltMRVDataPrezn5 10" xfId="2760"/>
    <cellStyle name="clsAltMRVDataPrezn5 11" xfId="2761"/>
    <cellStyle name="clsAltMRVDataPrezn5 12" xfId="2762"/>
    <cellStyle name="clsAltMRVDataPrezn5 13" xfId="2763"/>
    <cellStyle name="clsAltMRVDataPrezn5 2" xfId="2764"/>
    <cellStyle name="clsAltMRVDataPrezn5 2 2" xfId="2765"/>
    <cellStyle name="clsAltMRVDataPrezn5 2 2 2" xfId="2766"/>
    <cellStyle name="clsAltMRVDataPrezn5 2 2 2 2" xfId="2767"/>
    <cellStyle name="clsAltMRVDataPrezn5 2 2 3" xfId="2768"/>
    <cellStyle name="clsAltMRVDataPrezn5 2 2 3 2" xfId="2769"/>
    <cellStyle name="clsAltMRVDataPrezn5 2 2 4" xfId="2770"/>
    <cellStyle name="clsAltMRVDataPrezn5 2 3" xfId="2771"/>
    <cellStyle name="clsAltMRVDataPrezn5 2 3 2" xfId="2772"/>
    <cellStyle name="clsAltMRVDataPrezn5 2 4" xfId="2773"/>
    <cellStyle name="clsAltMRVDataPrezn5 2 4 2" xfId="2774"/>
    <cellStyle name="clsAltMRVDataPrezn5 2 5" xfId="2775"/>
    <cellStyle name="clsAltMRVDataPrezn5 3" xfId="2776"/>
    <cellStyle name="clsAltMRVDataPrezn5 3 2" xfId="2777"/>
    <cellStyle name="clsAltMRVDataPrezn5 3 2 2" xfId="2778"/>
    <cellStyle name="clsAltMRVDataPrezn5 3 2 2 2" xfId="2779"/>
    <cellStyle name="clsAltMRVDataPrezn5 3 2 3" xfId="2780"/>
    <cellStyle name="clsAltMRVDataPrezn5 3 2 3 2" xfId="2781"/>
    <cellStyle name="clsAltMRVDataPrezn5 3 2 4" xfId="2782"/>
    <cellStyle name="clsAltMRVDataPrezn5 3 3" xfId="2783"/>
    <cellStyle name="clsAltMRVDataPrezn5 3 3 2" xfId="2784"/>
    <cellStyle name="clsAltMRVDataPrezn5 3 4" xfId="2785"/>
    <cellStyle name="clsAltMRVDataPrezn5 3 4 2" xfId="2786"/>
    <cellStyle name="clsAltMRVDataPrezn5 3 5" xfId="2787"/>
    <cellStyle name="clsAltMRVDataPrezn5 4" xfId="2788"/>
    <cellStyle name="clsAltMRVDataPrezn5 4 2" xfId="2789"/>
    <cellStyle name="clsAltMRVDataPrezn5 4 2 2" xfId="2790"/>
    <cellStyle name="clsAltMRVDataPrezn5 4 2 2 2" xfId="2791"/>
    <cellStyle name="clsAltMRVDataPrezn5 4 2 3" xfId="2792"/>
    <cellStyle name="clsAltMRVDataPrezn5 4 2 3 2" xfId="2793"/>
    <cellStyle name="clsAltMRVDataPrezn5 4 2 4" xfId="2794"/>
    <cellStyle name="clsAltMRVDataPrezn5 4 3" xfId="2795"/>
    <cellStyle name="clsAltMRVDataPrezn5 4 3 2" xfId="2796"/>
    <cellStyle name="clsAltMRVDataPrezn5 4 4" xfId="2797"/>
    <cellStyle name="clsAltMRVDataPrezn5 4 4 2" xfId="2798"/>
    <cellStyle name="clsAltMRVDataPrezn5 4 5" xfId="2799"/>
    <cellStyle name="clsAltMRVDataPrezn5 4 5 2" xfId="2800"/>
    <cellStyle name="clsAltMRVDataPrezn5 4 6" xfId="2801"/>
    <cellStyle name="clsAltMRVDataPrezn5 5" xfId="2802"/>
    <cellStyle name="clsAltMRVDataPrezn5 5 2" xfId="2803"/>
    <cellStyle name="clsAltMRVDataPrezn5 5 2 2" xfId="2804"/>
    <cellStyle name="clsAltMRVDataPrezn5 5 3" xfId="2805"/>
    <cellStyle name="clsAltMRVDataPrezn5 5 3 2" xfId="2806"/>
    <cellStyle name="clsAltMRVDataPrezn5 5 4" xfId="2807"/>
    <cellStyle name="clsAltMRVDataPrezn5 6" xfId="2808"/>
    <cellStyle name="clsAltMRVDataPrezn5 6 2" xfId="2809"/>
    <cellStyle name="clsAltMRVDataPrezn5 6 2 2" xfId="2810"/>
    <cellStyle name="clsAltMRVDataPrezn5 6 3" xfId="2811"/>
    <cellStyle name="clsAltMRVDataPrezn5 6 3 2" xfId="2812"/>
    <cellStyle name="clsAltMRVDataPrezn5 6 4" xfId="2813"/>
    <cellStyle name="clsAltMRVDataPrezn5 7" xfId="2814"/>
    <cellStyle name="clsAltMRVDataPrezn5 7 2" xfId="2815"/>
    <cellStyle name="clsAltMRVDataPrezn5 8" xfId="2816"/>
    <cellStyle name="clsAltMRVDataPrezn5 8 2" xfId="2817"/>
    <cellStyle name="clsAltMRVDataPrezn5 9" xfId="2818"/>
    <cellStyle name="clsAltMRVDataPrezn5 9 2" xfId="2819"/>
    <cellStyle name="clsAltMRVDataPrezn6" xfId="2820"/>
    <cellStyle name="clsAltMRVDataPrezn6 10" xfId="2821"/>
    <cellStyle name="clsAltMRVDataPrezn6 11" xfId="2822"/>
    <cellStyle name="clsAltMRVDataPrezn6 12" xfId="2823"/>
    <cellStyle name="clsAltMRVDataPrezn6 13" xfId="2824"/>
    <cellStyle name="clsAltMRVDataPrezn6 2" xfId="2825"/>
    <cellStyle name="clsAltMRVDataPrezn6 2 2" xfId="2826"/>
    <cellStyle name="clsAltMRVDataPrezn6 2 2 2" xfId="2827"/>
    <cellStyle name="clsAltMRVDataPrezn6 2 2 2 2" xfId="2828"/>
    <cellStyle name="clsAltMRVDataPrezn6 2 2 3" xfId="2829"/>
    <cellStyle name="clsAltMRVDataPrezn6 2 2 3 2" xfId="2830"/>
    <cellStyle name="clsAltMRVDataPrezn6 2 2 4" xfId="2831"/>
    <cellStyle name="clsAltMRVDataPrezn6 2 3" xfId="2832"/>
    <cellStyle name="clsAltMRVDataPrezn6 2 3 2" xfId="2833"/>
    <cellStyle name="clsAltMRVDataPrezn6 2 4" xfId="2834"/>
    <cellStyle name="clsAltMRVDataPrezn6 2 4 2" xfId="2835"/>
    <cellStyle name="clsAltMRVDataPrezn6 2 5" xfId="2836"/>
    <cellStyle name="clsAltMRVDataPrezn6 3" xfId="2837"/>
    <cellStyle name="clsAltMRVDataPrezn6 3 2" xfId="2838"/>
    <cellStyle name="clsAltMRVDataPrezn6 3 2 2" xfId="2839"/>
    <cellStyle name="clsAltMRVDataPrezn6 3 2 2 2" xfId="2840"/>
    <cellStyle name="clsAltMRVDataPrezn6 3 2 3" xfId="2841"/>
    <cellStyle name="clsAltMRVDataPrezn6 3 2 3 2" xfId="2842"/>
    <cellStyle name="clsAltMRVDataPrezn6 3 2 4" xfId="2843"/>
    <cellStyle name="clsAltMRVDataPrezn6 3 3" xfId="2844"/>
    <cellStyle name="clsAltMRVDataPrezn6 3 3 2" xfId="2845"/>
    <cellStyle name="clsAltMRVDataPrezn6 3 4" xfId="2846"/>
    <cellStyle name="clsAltMRVDataPrezn6 3 4 2" xfId="2847"/>
    <cellStyle name="clsAltMRVDataPrezn6 3 5" xfId="2848"/>
    <cellStyle name="clsAltMRVDataPrezn6 4" xfId="2849"/>
    <cellStyle name="clsAltMRVDataPrezn6 4 2" xfId="2850"/>
    <cellStyle name="clsAltMRVDataPrezn6 4 2 2" xfId="2851"/>
    <cellStyle name="clsAltMRVDataPrezn6 4 2 2 2" xfId="2852"/>
    <cellStyle name="clsAltMRVDataPrezn6 4 2 3" xfId="2853"/>
    <cellStyle name="clsAltMRVDataPrezn6 4 2 3 2" xfId="2854"/>
    <cellStyle name="clsAltMRVDataPrezn6 4 2 4" xfId="2855"/>
    <cellStyle name="clsAltMRVDataPrezn6 4 3" xfId="2856"/>
    <cellStyle name="clsAltMRVDataPrezn6 4 3 2" xfId="2857"/>
    <cellStyle name="clsAltMRVDataPrezn6 4 4" xfId="2858"/>
    <cellStyle name="clsAltMRVDataPrezn6 4 4 2" xfId="2859"/>
    <cellStyle name="clsAltMRVDataPrezn6 4 5" xfId="2860"/>
    <cellStyle name="clsAltMRVDataPrezn6 4 5 2" xfId="2861"/>
    <cellStyle name="clsAltMRVDataPrezn6 4 6" xfId="2862"/>
    <cellStyle name="clsAltMRVDataPrezn6 5" xfId="2863"/>
    <cellStyle name="clsAltMRVDataPrezn6 5 2" xfId="2864"/>
    <cellStyle name="clsAltMRVDataPrezn6 5 2 2" xfId="2865"/>
    <cellStyle name="clsAltMRVDataPrezn6 5 3" xfId="2866"/>
    <cellStyle name="clsAltMRVDataPrezn6 5 3 2" xfId="2867"/>
    <cellStyle name="clsAltMRVDataPrezn6 5 4" xfId="2868"/>
    <cellStyle name="clsAltMRVDataPrezn6 6" xfId="2869"/>
    <cellStyle name="clsAltMRVDataPrezn6 6 2" xfId="2870"/>
    <cellStyle name="clsAltMRVDataPrezn6 6 2 2" xfId="2871"/>
    <cellStyle name="clsAltMRVDataPrezn6 6 3" xfId="2872"/>
    <cellStyle name="clsAltMRVDataPrezn6 6 3 2" xfId="2873"/>
    <cellStyle name="clsAltMRVDataPrezn6 6 4" xfId="2874"/>
    <cellStyle name="clsAltMRVDataPrezn6 7" xfId="2875"/>
    <cellStyle name="clsAltMRVDataPrezn6 7 2" xfId="2876"/>
    <cellStyle name="clsAltMRVDataPrezn6 8" xfId="2877"/>
    <cellStyle name="clsAltMRVDataPrezn6 8 2" xfId="2878"/>
    <cellStyle name="clsAltMRVDataPrezn6 9" xfId="2879"/>
    <cellStyle name="clsAltMRVDataPrezn6 9 2" xfId="2880"/>
    <cellStyle name="clsBlank" xfId="2881"/>
    <cellStyle name="clsBlank 2" xfId="2882"/>
    <cellStyle name="clsBlank 2 2" xfId="2883"/>
    <cellStyle name="clsBlank 2 2 2" xfId="2884"/>
    <cellStyle name="clsBlank 2 2 3" xfId="2885"/>
    <cellStyle name="clsBlank 2 2 4" xfId="2886"/>
    <cellStyle name="clsBlank 2 2 5" xfId="2887"/>
    <cellStyle name="clsBlank 2 3" xfId="2888"/>
    <cellStyle name="clsBlank 2 4" xfId="2889"/>
    <cellStyle name="clsBlank 2 5" xfId="2890"/>
    <cellStyle name="clsBlank 2 6" xfId="2891"/>
    <cellStyle name="clsBlank 2 7" xfId="2892"/>
    <cellStyle name="clsBlank 2_20120313_final_participating_bonds_mar2012_interest_calc" xfId="2893"/>
    <cellStyle name="clsBlank 3" xfId="2894"/>
    <cellStyle name="clsBlank 3 2" xfId="2895"/>
    <cellStyle name="clsBlank 3 3" xfId="2896"/>
    <cellStyle name="clsBlank 3 4" xfId="2897"/>
    <cellStyle name="clsBlank 3 5" xfId="2898"/>
    <cellStyle name="clsBlank 4" xfId="2899"/>
    <cellStyle name="clsBlank 5" xfId="2900"/>
    <cellStyle name="clsBlank 6" xfId="2901"/>
    <cellStyle name="clsBlank 7" xfId="2902"/>
    <cellStyle name="clsBlank 8" xfId="2903"/>
    <cellStyle name="clsBlank_2011-10-03 DSA EL with PSI Oct" xfId="2904"/>
    <cellStyle name="clsColumnHeader" xfId="2905"/>
    <cellStyle name="clsColumnHeader 10" xfId="2906"/>
    <cellStyle name="clsColumnHeader 10 2" xfId="2907"/>
    <cellStyle name="clsColumnHeader 11" xfId="2908"/>
    <cellStyle name="clsColumnHeader 11 2" xfId="2909"/>
    <cellStyle name="clsColumnHeader 12" xfId="2910"/>
    <cellStyle name="clsColumnHeader 13" xfId="2911"/>
    <cellStyle name="clsColumnHeader 14" xfId="2912"/>
    <cellStyle name="clsColumnHeader 15" xfId="2913"/>
    <cellStyle name="clsColumnHeader 16" xfId="2914"/>
    <cellStyle name="clsColumnHeader 2" xfId="2915"/>
    <cellStyle name="clsColumnHeader 2 10" xfId="2916"/>
    <cellStyle name="clsColumnHeader 2 10 2" xfId="2917"/>
    <cellStyle name="clsColumnHeader 2 11" xfId="2918"/>
    <cellStyle name="clsColumnHeader 2 2" xfId="2919"/>
    <cellStyle name="clsColumnHeader 2 2 2" xfId="2920"/>
    <cellStyle name="clsColumnHeader 2 2 2 2" xfId="2921"/>
    <cellStyle name="clsColumnHeader 2 2 2 2 2" xfId="2922"/>
    <cellStyle name="clsColumnHeader 2 2 2 2 2 2" xfId="2923"/>
    <cellStyle name="clsColumnHeader 2 2 2 2 3" xfId="2924"/>
    <cellStyle name="clsColumnHeader 2 2 2 2 3 2" xfId="2925"/>
    <cellStyle name="clsColumnHeader 2 2 2 2 4" xfId="2926"/>
    <cellStyle name="clsColumnHeader 2 2 2 3" xfId="2927"/>
    <cellStyle name="clsColumnHeader 2 2 2 3 2" xfId="2928"/>
    <cellStyle name="clsColumnHeader 2 2 2 4" xfId="2929"/>
    <cellStyle name="clsColumnHeader 2 2 2 4 2" xfId="2930"/>
    <cellStyle name="clsColumnHeader 2 2 2 5" xfId="2931"/>
    <cellStyle name="clsColumnHeader 2 2 2 5 2" xfId="2932"/>
    <cellStyle name="clsColumnHeader 2 2 2 6" xfId="2933"/>
    <cellStyle name="clsColumnHeader 2 2 3" xfId="2934"/>
    <cellStyle name="clsColumnHeader 2 2 3 2" xfId="2935"/>
    <cellStyle name="clsColumnHeader 2 2 3 2 2" xfId="2936"/>
    <cellStyle name="clsColumnHeader 2 2 3 3" xfId="2937"/>
    <cellStyle name="clsColumnHeader 2 2 3 3 2" xfId="2938"/>
    <cellStyle name="clsColumnHeader 2 2 3 4" xfId="2939"/>
    <cellStyle name="clsColumnHeader 2 2 4" xfId="2940"/>
    <cellStyle name="clsColumnHeader 2 2 4 2" xfId="2941"/>
    <cellStyle name="clsColumnHeader 2 2 4 2 2" xfId="2942"/>
    <cellStyle name="clsColumnHeader 2 2 4 3" xfId="2943"/>
    <cellStyle name="clsColumnHeader 2 2 4 3 2" xfId="2944"/>
    <cellStyle name="clsColumnHeader 2 2 4 4" xfId="2945"/>
    <cellStyle name="clsColumnHeader 2 2 5" xfId="2946"/>
    <cellStyle name="clsColumnHeader 2 2 5 2" xfId="2947"/>
    <cellStyle name="clsColumnHeader 2 2 6" xfId="2948"/>
    <cellStyle name="clsColumnHeader 2 2 6 2" xfId="2949"/>
    <cellStyle name="clsColumnHeader 2 2 7" xfId="2950"/>
    <cellStyle name="clsColumnHeader 2 2 7 2" xfId="2951"/>
    <cellStyle name="clsColumnHeader 2 2 8" xfId="2952"/>
    <cellStyle name="clsColumnHeader 2 3" xfId="2953"/>
    <cellStyle name="clsColumnHeader 2 3 2" xfId="2954"/>
    <cellStyle name="clsColumnHeader 2 3 2 2" xfId="2955"/>
    <cellStyle name="clsColumnHeader 2 3 2 2 2" xfId="2956"/>
    <cellStyle name="clsColumnHeader 2 3 2 3" xfId="2957"/>
    <cellStyle name="clsColumnHeader 2 3 2 3 2" xfId="2958"/>
    <cellStyle name="clsColumnHeader 2 3 2 4" xfId="2959"/>
    <cellStyle name="clsColumnHeader 2 3 3" xfId="2960"/>
    <cellStyle name="clsColumnHeader 2 3 3 2" xfId="2961"/>
    <cellStyle name="clsColumnHeader 2 3 4" xfId="2962"/>
    <cellStyle name="clsColumnHeader 2 3 4 2" xfId="2963"/>
    <cellStyle name="clsColumnHeader 2 3 5" xfId="2964"/>
    <cellStyle name="clsColumnHeader 2 4" xfId="2965"/>
    <cellStyle name="clsColumnHeader 2 4 2" xfId="2966"/>
    <cellStyle name="clsColumnHeader 2 4 2 2" xfId="2967"/>
    <cellStyle name="clsColumnHeader 2 4 2 2 2" xfId="2968"/>
    <cellStyle name="clsColumnHeader 2 4 2 3" xfId="2969"/>
    <cellStyle name="clsColumnHeader 2 4 2 3 2" xfId="2970"/>
    <cellStyle name="clsColumnHeader 2 4 2 4" xfId="2971"/>
    <cellStyle name="clsColumnHeader 2 4 3" xfId="2972"/>
    <cellStyle name="clsColumnHeader 2 4 3 2" xfId="2973"/>
    <cellStyle name="clsColumnHeader 2 4 4" xfId="2974"/>
    <cellStyle name="clsColumnHeader 2 4 4 2" xfId="2975"/>
    <cellStyle name="clsColumnHeader 2 4 5" xfId="2976"/>
    <cellStyle name="clsColumnHeader 2 5" xfId="2977"/>
    <cellStyle name="clsColumnHeader 2 5 2" xfId="2978"/>
    <cellStyle name="clsColumnHeader 2 5 2 2" xfId="2979"/>
    <cellStyle name="clsColumnHeader 2 5 2 2 2" xfId="2980"/>
    <cellStyle name="clsColumnHeader 2 5 2 3" xfId="2981"/>
    <cellStyle name="clsColumnHeader 2 5 2 3 2" xfId="2982"/>
    <cellStyle name="clsColumnHeader 2 5 2 4" xfId="2983"/>
    <cellStyle name="clsColumnHeader 2 5 3" xfId="2984"/>
    <cellStyle name="clsColumnHeader 2 5 3 2" xfId="2985"/>
    <cellStyle name="clsColumnHeader 2 5 4" xfId="2986"/>
    <cellStyle name="clsColumnHeader 2 5 4 2" xfId="2987"/>
    <cellStyle name="clsColumnHeader 2 5 5" xfId="2988"/>
    <cellStyle name="clsColumnHeader 2 5 5 2" xfId="2989"/>
    <cellStyle name="clsColumnHeader 2 5 6" xfId="2990"/>
    <cellStyle name="clsColumnHeader 2 6" xfId="2991"/>
    <cellStyle name="clsColumnHeader 2 6 2" xfId="2992"/>
    <cellStyle name="clsColumnHeader 2 6 2 2" xfId="2993"/>
    <cellStyle name="clsColumnHeader 2 6 3" xfId="2994"/>
    <cellStyle name="clsColumnHeader 2 6 3 2" xfId="2995"/>
    <cellStyle name="clsColumnHeader 2 6 4" xfId="2996"/>
    <cellStyle name="clsColumnHeader 2 7" xfId="2997"/>
    <cellStyle name="clsColumnHeader 2 7 2" xfId="2998"/>
    <cellStyle name="clsColumnHeader 2 7 2 2" xfId="2999"/>
    <cellStyle name="clsColumnHeader 2 7 3" xfId="3000"/>
    <cellStyle name="clsColumnHeader 2 7 3 2" xfId="3001"/>
    <cellStyle name="clsColumnHeader 2 7 4" xfId="3002"/>
    <cellStyle name="clsColumnHeader 2 8" xfId="3003"/>
    <cellStyle name="clsColumnHeader 2 8 2" xfId="3004"/>
    <cellStyle name="clsColumnHeader 2 9" xfId="3005"/>
    <cellStyle name="clsColumnHeader 2 9 2" xfId="3006"/>
    <cellStyle name="clsColumnHeader 3" xfId="3007"/>
    <cellStyle name="clsColumnHeader 3 2" xfId="3008"/>
    <cellStyle name="clsColumnHeader 3 2 2" xfId="3009"/>
    <cellStyle name="clsColumnHeader 3 2 2 2" xfId="3010"/>
    <cellStyle name="clsColumnHeader 3 2 2 2 2" xfId="3011"/>
    <cellStyle name="clsColumnHeader 3 2 2 3" xfId="3012"/>
    <cellStyle name="clsColumnHeader 3 2 2 3 2" xfId="3013"/>
    <cellStyle name="clsColumnHeader 3 2 2 4" xfId="3014"/>
    <cellStyle name="clsColumnHeader 3 2 3" xfId="3015"/>
    <cellStyle name="clsColumnHeader 3 2 3 2" xfId="3016"/>
    <cellStyle name="clsColumnHeader 3 2 4" xfId="3017"/>
    <cellStyle name="clsColumnHeader 3 2 4 2" xfId="3018"/>
    <cellStyle name="clsColumnHeader 3 2 5" xfId="3019"/>
    <cellStyle name="clsColumnHeader 3 2 5 2" xfId="3020"/>
    <cellStyle name="clsColumnHeader 3 2 6" xfId="3021"/>
    <cellStyle name="clsColumnHeader 3 3" xfId="3022"/>
    <cellStyle name="clsColumnHeader 3 3 2" xfId="3023"/>
    <cellStyle name="clsColumnHeader 3 3 2 2" xfId="3024"/>
    <cellStyle name="clsColumnHeader 3 3 3" xfId="3025"/>
    <cellStyle name="clsColumnHeader 3 3 3 2" xfId="3026"/>
    <cellStyle name="clsColumnHeader 3 3 4" xfId="3027"/>
    <cellStyle name="clsColumnHeader 3 4" xfId="3028"/>
    <cellStyle name="clsColumnHeader 3 4 2" xfId="3029"/>
    <cellStyle name="clsColumnHeader 3 4 2 2" xfId="3030"/>
    <cellStyle name="clsColumnHeader 3 4 3" xfId="3031"/>
    <cellStyle name="clsColumnHeader 3 4 3 2" xfId="3032"/>
    <cellStyle name="clsColumnHeader 3 4 4" xfId="3033"/>
    <cellStyle name="clsColumnHeader 3 5" xfId="3034"/>
    <cellStyle name="clsColumnHeader 3 5 2" xfId="3035"/>
    <cellStyle name="clsColumnHeader 3 6" xfId="3036"/>
    <cellStyle name="clsColumnHeader 3 6 2" xfId="3037"/>
    <cellStyle name="clsColumnHeader 3 7" xfId="3038"/>
    <cellStyle name="clsColumnHeader 3 7 2" xfId="3039"/>
    <cellStyle name="clsColumnHeader 3 8" xfId="3040"/>
    <cellStyle name="clsColumnHeader 4" xfId="3041"/>
    <cellStyle name="clsColumnHeader 4 2" xfId="3042"/>
    <cellStyle name="clsColumnHeader 4 2 2" xfId="3043"/>
    <cellStyle name="clsColumnHeader 4 2 2 2" xfId="3044"/>
    <cellStyle name="clsColumnHeader 4 2 3" xfId="3045"/>
    <cellStyle name="clsColumnHeader 4 2 3 2" xfId="3046"/>
    <cellStyle name="clsColumnHeader 4 2 4" xfId="3047"/>
    <cellStyle name="clsColumnHeader 4 3" xfId="3048"/>
    <cellStyle name="clsColumnHeader 4 3 2" xfId="3049"/>
    <cellStyle name="clsColumnHeader 4 4" xfId="3050"/>
    <cellStyle name="clsColumnHeader 4 4 2" xfId="3051"/>
    <cellStyle name="clsColumnHeader 4 5" xfId="3052"/>
    <cellStyle name="clsColumnHeader 5" xfId="3053"/>
    <cellStyle name="clsColumnHeader 5 2" xfId="3054"/>
    <cellStyle name="clsColumnHeader 5 2 2" xfId="3055"/>
    <cellStyle name="clsColumnHeader 5 2 2 2" xfId="3056"/>
    <cellStyle name="clsColumnHeader 5 2 3" xfId="3057"/>
    <cellStyle name="clsColumnHeader 5 2 3 2" xfId="3058"/>
    <cellStyle name="clsColumnHeader 5 2 4" xfId="3059"/>
    <cellStyle name="clsColumnHeader 5 3" xfId="3060"/>
    <cellStyle name="clsColumnHeader 5 3 2" xfId="3061"/>
    <cellStyle name="clsColumnHeader 5 4" xfId="3062"/>
    <cellStyle name="clsColumnHeader 5 4 2" xfId="3063"/>
    <cellStyle name="clsColumnHeader 5 5" xfId="3064"/>
    <cellStyle name="clsColumnHeader 6" xfId="3065"/>
    <cellStyle name="clsColumnHeader 6 2" xfId="3066"/>
    <cellStyle name="clsColumnHeader 6 2 2" xfId="3067"/>
    <cellStyle name="clsColumnHeader 6 2 2 2" xfId="3068"/>
    <cellStyle name="clsColumnHeader 6 2 3" xfId="3069"/>
    <cellStyle name="clsColumnHeader 6 2 3 2" xfId="3070"/>
    <cellStyle name="clsColumnHeader 6 2 4" xfId="3071"/>
    <cellStyle name="clsColumnHeader 6 3" xfId="3072"/>
    <cellStyle name="clsColumnHeader 6 3 2" xfId="3073"/>
    <cellStyle name="clsColumnHeader 6 4" xfId="3074"/>
    <cellStyle name="clsColumnHeader 6 4 2" xfId="3075"/>
    <cellStyle name="clsColumnHeader 6 5" xfId="3076"/>
    <cellStyle name="clsColumnHeader 6 5 2" xfId="3077"/>
    <cellStyle name="clsColumnHeader 6 6" xfId="3078"/>
    <cellStyle name="clsColumnHeader 7" xfId="3079"/>
    <cellStyle name="clsColumnHeader 7 2" xfId="3080"/>
    <cellStyle name="clsColumnHeader 7 2 2" xfId="3081"/>
    <cellStyle name="clsColumnHeader 7 3" xfId="3082"/>
    <cellStyle name="clsColumnHeader 7 3 2" xfId="3083"/>
    <cellStyle name="clsColumnHeader 7 4" xfId="3084"/>
    <cellStyle name="clsColumnHeader 8" xfId="3085"/>
    <cellStyle name="clsColumnHeader 8 2" xfId="3086"/>
    <cellStyle name="clsColumnHeader 8 2 2" xfId="3087"/>
    <cellStyle name="clsColumnHeader 8 3" xfId="3088"/>
    <cellStyle name="clsColumnHeader 8 3 2" xfId="3089"/>
    <cellStyle name="clsColumnHeader 8 4" xfId="3090"/>
    <cellStyle name="clsColumnHeader 9" xfId="3091"/>
    <cellStyle name="clsColumnHeader 9 2" xfId="3092"/>
    <cellStyle name="clsData" xfId="3093"/>
    <cellStyle name="clsData 10" xfId="3094"/>
    <cellStyle name="clsData 10 2" xfId="3095"/>
    <cellStyle name="clsData 11" xfId="3096"/>
    <cellStyle name="clsData 11 2" xfId="3097"/>
    <cellStyle name="clsData 12" xfId="3098"/>
    <cellStyle name="clsData 13" xfId="3099"/>
    <cellStyle name="clsData 14" xfId="3100"/>
    <cellStyle name="clsData 15" xfId="3101"/>
    <cellStyle name="clsData 16" xfId="3102"/>
    <cellStyle name="clsData 2" xfId="3103"/>
    <cellStyle name="clsData 2 10" xfId="3104"/>
    <cellStyle name="clsData 2 10 2" xfId="3105"/>
    <cellStyle name="clsData 2 11" xfId="3106"/>
    <cellStyle name="clsData 2 2" xfId="3107"/>
    <cellStyle name="clsData 2 2 2" xfId="3108"/>
    <cellStyle name="clsData 2 2 2 2" xfId="3109"/>
    <cellStyle name="clsData 2 2 2 2 2" xfId="3110"/>
    <cellStyle name="clsData 2 2 2 2 2 2" xfId="3111"/>
    <cellStyle name="clsData 2 2 2 2 3" xfId="3112"/>
    <cellStyle name="clsData 2 2 2 2 3 2" xfId="3113"/>
    <cellStyle name="clsData 2 2 2 2 4" xfId="3114"/>
    <cellStyle name="clsData 2 2 2 3" xfId="3115"/>
    <cellStyle name="clsData 2 2 2 3 2" xfId="3116"/>
    <cellStyle name="clsData 2 2 2 4" xfId="3117"/>
    <cellStyle name="clsData 2 2 2 4 2" xfId="3118"/>
    <cellStyle name="clsData 2 2 2 5" xfId="3119"/>
    <cellStyle name="clsData 2 2 2 5 2" xfId="3120"/>
    <cellStyle name="clsData 2 2 2 6" xfId="3121"/>
    <cellStyle name="clsData 2 2 3" xfId="3122"/>
    <cellStyle name="clsData 2 2 3 2" xfId="3123"/>
    <cellStyle name="clsData 2 2 3 2 2" xfId="3124"/>
    <cellStyle name="clsData 2 2 3 3" xfId="3125"/>
    <cellStyle name="clsData 2 2 3 3 2" xfId="3126"/>
    <cellStyle name="clsData 2 2 3 4" xfId="3127"/>
    <cellStyle name="clsData 2 2 4" xfId="3128"/>
    <cellStyle name="clsData 2 2 4 2" xfId="3129"/>
    <cellStyle name="clsData 2 2 4 2 2" xfId="3130"/>
    <cellStyle name="clsData 2 2 4 3" xfId="3131"/>
    <cellStyle name="clsData 2 2 4 3 2" xfId="3132"/>
    <cellStyle name="clsData 2 2 4 4" xfId="3133"/>
    <cellStyle name="clsData 2 2 5" xfId="3134"/>
    <cellStyle name="clsData 2 2 5 2" xfId="3135"/>
    <cellStyle name="clsData 2 2 6" xfId="3136"/>
    <cellStyle name="clsData 2 2 6 2" xfId="3137"/>
    <cellStyle name="clsData 2 2 7" xfId="3138"/>
    <cellStyle name="clsData 2 2 7 2" xfId="3139"/>
    <cellStyle name="clsData 2 2 8" xfId="3140"/>
    <cellStyle name="clsData 2 3" xfId="3141"/>
    <cellStyle name="clsData 2 3 2" xfId="3142"/>
    <cellStyle name="clsData 2 3 2 2" xfId="3143"/>
    <cellStyle name="clsData 2 3 2 2 2" xfId="3144"/>
    <cellStyle name="clsData 2 3 2 3" xfId="3145"/>
    <cellStyle name="clsData 2 3 2 3 2" xfId="3146"/>
    <cellStyle name="clsData 2 3 2 4" xfId="3147"/>
    <cellStyle name="clsData 2 3 3" xfId="3148"/>
    <cellStyle name="clsData 2 3 3 2" xfId="3149"/>
    <cellStyle name="clsData 2 3 4" xfId="3150"/>
    <cellStyle name="clsData 2 3 4 2" xfId="3151"/>
    <cellStyle name="clsData 2 3 5" xfId="3152"/>
    <cellStyle name="clsData 2 4" xfId="3153"/>
    <cellStyle name="clsData 2 4 2" xfId="3154"/>
    <cellStyle name="clsData 2 4 2 2" xfId="3155"/>
    <cellStyle name="clsData 2 4 2 2 2" xfId="3156"/>
    <cellStyle name="clsData 2 4 2 3" xfId="3157"/>
    <cellStyle name="clsData 2 4 2 3 2" xfId="3158"/>
    <cellStyle name="clsData 2 4 2 4" xfId="3159"/>
    <cellStyle name="clsData 2 4 3" xfId="3160"/>
    <cellStyle name="clsData 2 4 3 2" xfId="3161"/>
    <cellStyle name="clsData 2 4 4" xfId="3162"/>
    <cellStyle name="clsData 2 4 4 2" xfId="3163"/>
    <cellStyle name="clsData 2 4 5" xfId="3164"/>
    <cellStyle name="clsData 2 5" xfId="3165"/>
    <cellStyle name="clsData 2 5 2" xfId="3166"/>
    <cellStyle name="clsData 2 5 2 2" xfId="3167"/>
    <cellStyle name="clsData 2 5 2 2 2" xfId="3168"/>
    <cellStyle name="clsData 2 5 2 3" xfId="3169"/>
    <cellStyle name="clsData 2 5 2 3 2" xfId="3170"/>
    <cellStyle name="clsData 2 5 2 4" xfId="3171"/>
    <cellStyle name="clsData 2 5 3" xfId="3172"/>
    <cellStyle name="clsData 2 5 3 2" xfId="3173"/>
    <cellStyle name="clsData 2 5 4" xfId="3174"/>
    <cellStyle name="clsData 2 5 4 2" xfId="3175"/>
    <cellStyle name="clsData 2 5 5" xfId="3176"/>
    <cellStyle name="clsData 2 5 5 2" xfId="3177"/>
    <cellStyle name="clsData 2 5 6" xfId="3178"/>
    <cellStyle name="clsData 2 6" xfId="3179"/>
    <cellStyle name="clsData 2 6 2" xfId="3180"/>
    <cellStyle name="clsData 2 6 2 2" xfId="3181"/>
    <cellStyle name="clsData 2 6 3" xfId="3182"/>
    <cellStyle name="clsData 2 6 3 2" xfId="3183"/>
    <cellStyle name="clsData 2 6 4" xfId="3184"/>
    <cellStyle name="clsData 2 7" xfId="3185"/>
    <cellStyle name="clsData 2 7 2" xfId="3186"/>
    <cellStyle name="clsData 2 7 2 2" xfId="3187"/>
    <cellStyle name="clsData 2 7 3" xfId="3188"/>
    <cellStyle name="clsData 2 7 3 2" xfId="3189"/>
    <cellStyle name="clsData 2 7 4" xfId="3190"/>
    <cellStyle name="clsData 2 8" xfId="3191"/>
    <cellStyle name="clsData 2 8 2" xfId="3192"/>
    <cellStyle name="clsData 2 9" xfId="3193"/>
    <cellStyle name="clsData 2 9 2" xfId="3194"/>
    <cellStyle name="clsData 3" xfId="3195"/>
    <cellStyle name="clsData 3 2" xfId="3196"/>
    <cellStyle name="clsData 3 2 2" xfId="3197"/>
    <cellStyle name="clsData 3 2 2 2" xfId="3198"/>
    <cellStyle name="clsData 3 2 2 2 2" xfId="3199"/>
    <cellStyle name="clsData 3 2 2 3" xfId="3200"/>
    <cellStyle name="clsData 3 2 2 3 2" xfId="3201"/>
    <cellStyle name="clsData 3 2 2 4" xfId="3202"/>
    <cellStyle name="clsData 3 2 3" xfId="3203"/>
    <cellStyle name="clsData 3 2 3 2" xfId="3204"/>
    <cellStyle name="clsData 3 2 4" xfId="3205"/>
    <cellStyle name="clsData 3 2 4 2" xfId="3206"/>
    <cellStyle name="clsData 3 2 5" xfId="3207"/>
    <cellStyle name="clsData 3 2 5 2" xfId="3208"/>
    <cellStyle name="clsData 3 2 6" xfId="3209"/>
    <cellStyle name="clsData 3 3" xfId="3210"/>
    <cellStyle name="clsData 3 3 2" xfId="3211"/>
    <cellStyle name="clsData 3 3 2 2" xfId="3212"/>
    <cellStyle name="clsData 3 3 3" xfId="3213"/>
    <cellStyle name="clsData 3 3 3 2" xfId="3214"/>
    <cellStyle name="clsData 3 3 4" xfId="3215"/>
    <cellStyle name="clsData 3 4" xfId="3216"/>
    <cellStyle name="clsData 3 4 2" xfId="3217"/>
    <cellStyle name="clsData 3 4 2 2" xfId="3218"/>
    <cellStyle name="clsData 3 4 3" xfId="3219"/>
    <cellStyle name="clsData 3 4 3 2" xfId="3220"/>
    <cellStyle name="clsData 3 4 4" xfId="3221"/>
    <cellStyle name="clsData 3 5" xfId="3222"/>
    <cellStyle name="clsData 3 5 2" xfId="3223"/>
    <cellStyle name="clsData 3 6" xfId="3224"/>
    <cellStyle name="clsData 3 6 2" xfId="3225"/>
    <cellStyle name="clsData 3 7" xfId="3226"/>
    <cellStyle name="clsData 3 7 2" xfId="3227"/>
    <cellStyle name="clsData 3 8" xfId="3228"/>
    <cellStyle name="clsData 4" xfId="3229"/>
    <cellStyle name="clsData 4 2" xfId="3230"/>
    <cellStyle name="clsData 4 2 2" xfId="3231"/>
    <cellStyle name="clsData 4 2 2 2" xfId="3232"/>
    <cellStyle name="clsData 4 2 3" xfId="3233"/>
    <cellStyle name="clsData 4 2 3 2" xfId="3234"/>
    <cellStyle name="clsData 4 2 4" xfId="3235"/>
    <cellStyle name="clsData 4 3" xfId="3236"/>
    <cellStyle name="clsData 4 3 2" xfId="3237"/>
    <cellStyle name="clsData 4 4" xfId="3238"/>
    <cellStyle name="clsData 4 4 2" xfId="3239"/>
    <cellStyle name="clsData 4 5" xfId="3240"/>
    <cellStyle name="clsData 5" xfId="3241"/>
    <cellStyle name="clsData 5 2" xfId="3242"/>
    <cellStyle name="clsData 5 2 2" xfId="3243"/>
    <cellStyle name="clsData 5 2 2 2" xfId="3244"/>
    <cellStyle name="clsData 5 2 3" xfId="3245"/>
    <cellStyle name="clsData 5 2 3 2" xfId="3246"/>
    <cellStyle name="clsData 5 2 4" xfId="3247"/>
    <cellStyle name="clsData 5 3" xfId="3248"/>
    <cellStyle name="clsData 5 3 2" xfId="3249"/>
    <cellStyle name="clsData 5 4" xfId="3250"/>
    <cellStyle name="clsData 5 4 2" xfId="3251"/>
    <cellStyle name="clsData 5 5" xfId="3252"/>
    <cellStyle name="clsData 6" xfId="3253"/>
    <cellStyle name="clsData 6 2" xfId="3254"/>
    <cellStyle name="clsData 6 2 2" xfId="3255"/>
    <cellStyle name="clsData 6 2 2 2" xfId="3256"/>
    <cellStyle name="clsData 6 2 3" xfId="3257"/>
    <cellStyle name="clsData 6 2 3 2" xfId="3258"/>
    <cellStyle name="clsData 6 2 4" xfId="3259"/>
    <cellStyle name="clsData 6 3" xfId="3260"/>
    <cellStyle name="clsData 6 3 2" xfId="3261"/>
    <cellStyle name="clsData 6 4" xfId="3262"/>
    <cellStyle name="clsData 6 4 2" xfId="3263"/>
    <cellStyle name="clsData 6 5" xfId="3264"/>
    <cellStyle name="clsData 6 5 2" xfId="3265"/>
    <cellStyle name="clsData 6 6" xfId="3266"/>
    <cellStyle name="clsData 7" xfId="3267"/>
    <cellStyle name="clsData 7 2" xfId="3268"/>
    <cellStyle name="clsData 7 2 2" xfId="3269"/>
    <cellStyle name="clsData 7 3" xfId="3270"/>
    <cellStyle name="clsData 7 3 2" xfId="3271"/>
    <cellStyle name="clsData 7 4" xfId="3272"/>
    <cellStyle name="clsData 8" xfId="3273"/>
    <cellStyle name="clsData 8 2" xfId="3274"/>
    <cellStyle name="clsData 8 2 2" xfId="3275"/>
    <cellStyle name="clsData 8 3" xfId="3276"/>
    <cellStyle name="clsData 8 3 2" xfId="3277"/>
    <cellStyle name="clsData 8 4" xfId="3278"/>
    <cellStyle name="clsData 9" xfId="3279"/>
    <cellStyle name="clsData 9 2" xfId="3280"/>
    <cellStyle name="clsDataPrezn1" xfId="3281"/>
    <cellStyle name="clsDataPrezn1 10" xfId="3282"/>
    <cellStyle name="clsDataPrezn1 11" xfId="3283"/>
    <cellStyle name="clsDataPrezn1 12" xfId="3284"/>
    <cellStyle name="clsDataPrezn1 13" xfId="3285"/>
    <cellStyle name="clsDataPrezn1 2" xfId="3286"/>
    <cellStyle name="clsDataPrezn1 2 2" xfId="3287"/>
    <cellStyle name="clsDataPrezn1 2 2 2" xfId="3288"/>
    <cellStyle name="clsDataPrezn1 2 2 2 2" xfId="3289"/>
    <cellStyle name="clsDataPrezn1 2 2 3" xfId="3290"/>
    <cellStyle name="clsDataPrezn1 2 2 3 2" xfId="3291"/>
    <cellStyle name="clsDataPrezn1 2 2 4" xfId="3292"/>
    <cellStyle name="clsDataPrezn1 2 3" xfId="3293"/>
    <cellStyle name="clsDataPrezn1 2 3 2" xfId="3294"/>
    <cellStyle name="clsDataPrezn1 2 4" xfId="3295"/>
    <cellStyle name="clsDataPrezn1 2 4 2" xfId="3296"/>
    <cellStyle name="clsDataPrezn1 2 5" xfId="3297"/>
    <cellStyle name="clsDataPrezn1 3" xfId="3298"/>
    <cellStyle name="clsDataPrezn1 3 2" xfId="3299"/>
    <cellStyle name="clsDataPrezn1 3 2 2" xfId="3300"/>
    <cellStyle name="clsDataPrezn1 3 2 2 2" xfId="3301"/>
    <cellStyle name="clsDataPrezn1 3 2 3" xfId="3302"/>
    <cellStyle name="clsDataPrezn1 3 2 3 2" xfId="3303"/>
    <cellStyle name="clsDataPrezn1 3 2 4" xfId="3304"/>
    <cellStyle name="clsDataPrezn1 3 3" xfId="3305"/>
    <cellStyle name="clsDataPrezn1 3 3 2" xfId="3306"/>
    <cellStyle name="clsDataPrezn1 3 4" xfId="3307"/>
    <cellStyle name="clsDataPrezn1 3 4 2" xfId="3308"/>
    <cellStyle name="clsDataPrezn1 3 5" xfId="3309"/>
    <cellStyle name="clsDataPrezn1 4" xfId="3310"/>
    <cellStyle name="clsDataPrezn1 4 2" xfId="3311"/>
    <cellStyle name="clsDataPrezn1 4 2 2" xfId="3312"/>
    <cellStyle name="clsDataPrezn1 4 2 2 2" xfId="3313"/>
    <cellStyle name="clsDataPrezn1 4 2 3" xfId="3314"/>
    <cellStyle name="clsDataPrezn1 4 2 3 2" xfId="3315"/>
    <cellStyle name="clsDataPrezn1 4 2 4" xfId="3316"/>
    <cellStyle name="clsDataPrezn1 4 3" xfId="3317"/>
    <cellStyle name="clsDataPrezn1 4 3 2" xfId="3318"/>
    <cellStyle name="clsDataPrezn1 4 4" xfId="3319"/>
    <cellStyle name="clsDataPrezn1 4 4 2" xfId="3320"/>
    <cellStyle name="clsDataPrezn1 4 5" xfId="3321"/>
    <cellStyle name="clsDataPrezn1 4 5 2" xfId="3322"/>
    <cellStyle name="clsDataPrezn1 4 6" xfId="3323"/>
    <cellStyle name="clsDataPrezn1 5" xfId="3324"/>
    <cellStyle name="clsDataPrezn1 5 2" xfId="3325"/>
    <cellStyle name="clsDataPrezn1 5 2 2" xfId="3326"/>
    <cellStyle name="clsDataPrezn1 5 3" xfId="3327"/>
    <cellStyle name="clsDataPrezn1 5 3 2" xfId="3328"/>
    <cellStyle name="clsDataPrezn1 5 4" xfId="3329"/>
    <cellStyle name="clsDataPrezn1 6" xfId="3330"/>
    <cellStyle name="clsDataPrezn1 6 2" xfId="3331"/>
    <cellStyle name="clsDataPrezn1 6 2 2" xfId="3332"/>
    <cellStyle name="clsDataPrezn1 6 3" xfId="3333"/>
    <cellStyle name="clsDataPrezn1 6 3 2" xfId="3334"/>
    <cellStyle name="clsDataPrezn1 6 4" xfId="3335"/>
    <cellStyle name="clsDataPrezn1 7" xfId="3336"/>
    <cellStyle name="clsDataPrezn1 7 2" xfId="3337"/>
    <cellStyle name="clsDataPrezn1 8" xfId="3338"/>
    <cellStyle name="clsDataPrezn1 8 2" xfId="3339"/>
    <cellStyle name="clsDataPrezn1 9" xfId="3340"/>
    <cellStyle name="clsDataPrezn1 9 2" xfId="3341"/>
    <cellStyle name="clsDataPrezn3" xfId="3342"/>
    <cellStyle name="clsDataPrezn3 10" xfId="3343"/>
    <cellStyle name="clsDataPrezn3 11" xfId="3344"/>
    <cellStyle name="clsDataPrezn3 12" xfId="3345"/>
    <cellStyle name="clsDataPrezn3 13" xfId="3346"/>
    <cellStyle name="clsDataPrezn3 2" xfId="3347"/>
    <cellStyle name="clsDataPrezn3 2 2" xfId="3348"/>
    <cellStyle name="clsDataPrezn3 2 2 2" xfId="3349"/>
    <cellStyle name="clsDataPrezn3 2 2 2 2" xfId="3350"/>
    <cellStyle name="clsDataPrezn3 2 2 3" xfId="3351"/>
    <cellStyle name="clsDataPrezn3 2 2 3 2" xfId="3352"/>
    <cellStyle name="clsDataPrezn3 2 2 4" xfId="3353"/>
    <cellStyle name="clsDataPrezn3 2 3" xfId="3354"/>
    <cellStyle name="clsDataPrezn3 2 3 2" xfId="3355"/>
    <cellStyle name="clsDataPrezn3 2 4" xfId="3356"/>
    <cellStyle name="clsDataPrezn3 2 4 2" xfId="3357"/>
    <cellStyle name="clsDataPrezn3 2 5" xfId="3358"/>
    <cellStyle name="clsDataPrezn3 3" xfId="3359"/>
    <cellStyle name="clsDataPrezn3 3 2" xfId="3360"/>
    <cellStyle name="clsDataPrezn3 3 2 2" xfId="3361"/>
    <cellStyle name="clsDataPrezn3 3 2 2 2" xfId="3362"/>
    <cellStyle name="clsDataPrezn3 3 2 3" xfId="3363"/>
    <cellStyle name="clsDataPrezn3 3 2 3 2" xfId="3364"/>
    <cellStyle name="clsDataPrezn3 3 2 4" xfId="3365"/>
    <cellStyle name="clsDataPrezn3 3 3" xfId="3366"/>
    <cellStyle name="clsDataPrezn3 3 3 2" xfId="3367"/>
    <cellStyle name="clsDataPrezn3 3 4" xfId="3368"/>
    <cellStyle name="clsDataPrezn3 3 4 2" xfId="3369"/>
    <cellStyle name="clsDataPrezn3 3 5" xfId="3370"/>
    <cellStyle name="clsDataPrezn3 4" xfId="3371"/>
    <cellStyle name="clsDataPrezn3 4 2" xfId="3372"/>
    <cellStyle name="clsDataPrezn3 4 2 2" xfId="3373"/>
    <cellStyle name="clsDataPrezn3 4 2 2 2" xfId="3374"/>
    <cellStyle name="clsDataPrezn3 4 2 3" xfId="3375"/>
    <cellStyle name="clsDataPrezn3 4 2 3 2" xfId="3376"/>
    <cellStyle name="clsDataPrezn3 4 2 4" xfId="3377"/>
    <cellStyle name="clsDataPrezn3 4 3" xfId="3378"/>
    <cellStyle name="clsDataPrezn3 4 3 2" xfId="3379"/>
    <cellStyle name="clsDataPrezn3 4 4" xfId="3380"/>
    <cellStyle name="clsDataPrezn3 4 4 2" xfId="3381"/>
    <cellStyle name="clsDataPrezn3 4 5" xfId="3382"/>
    <cellStyle name="clsDataPrezn3 4 5 2" xfId="3383"/>
    <cellStyle name="clsDataPrezn3 4 6" xfId="3384"/>
    <cellStyle name="clsDataPrezn3 5" xfId="3385"/>
    <cellStyle name="clsDataPrezn3 5 2" xfId="3386"/>
    <cellStyle name="clsDataPrezn3 5 2 2" xfId="3387"/>
    <cellStyle name="clsDataPrezn3 5 3" xfId="3388"/>
    <cellStyle name="clsDataPrezn3 5 3 2" xfId="3389"/>
    <cellStyle name="clsDataPrezn3 5 4" xfId="3390"/>
    <cellStyle name="clsDataPrezn3 6" xfId="3391"/>
    <cellStyle name="clsDataPrezn3 6 2" xfId="3392"/>
    <cellStyle name="clsDataPrezn3 6 2 2" xfId="3393"/>
    <cellStyle name="clsDataPrezn3 6 3" xfId="3394"/>
    <cellStyle name="clsDataPrezn3 6 3 2" xfId="3395"/>
    <cellStyle name="clsDataPrezn3 6 4" xfId="3396"/>
    <cellStyle name="clsDataPrezn3 7" xfId="3397"/>
    <cellStyle name="clsDataPrezn3 7 2" xfId="3398"/>
    <cellStyle name="clsDataPrezn3 8" xfId="3399"/>
    <cellStyle name="clsDataPrezn3 8 2" xfId="3400"/>
    <cellStyle name="clsDataPrezn3 9" xfId="3401"/>
    <cellStyle name="clsDataPrezn3 9 2" xfId="3402"/>
    <cellStyle name="clsDataPrezn4" xfId="3403"/>
    <cellStyle name="clsDataPrezn4 10" xfId="3404"/>
    <cellStyle name="clsDataPrezn4 11" xfId="3405"/>
    <cellStyle name="clsDataPrezn4 12" xfId="3406"/>
    <cellStyle name="clsDataPrezn4 13" xfId="3407"/>
    <cellStyle name="clsDataPrezn4 2" xfId="3408"/>
    <cellStyle name="clsDataPrezn4 2 2" xfId="3409"/>
    <cellStyle name="clsDataPrezn4 2 2 2" xfId="3410"/>
    <cellStyle name="clsDataPrezn4 2 2 2 2" xfId="3411"/>
    <cellStyle name="clsDataPrezn4 2 2 3" xfId="3412"/>
    <cellStyle name="clsDataPrezn4 2 2 3 2" xfId="3413"/>
    <cellStyle name="clsDataPrezn4 2 2 4" xfId="3414"/>
    <cellStyle name="clsDataPrezn4 2 3" xfId="3415"/>
    <cellStyle name="clsDataPrezn4 2 3 2" xfId="3416"/>
    <cellStyle name="clsDataPrezn4 2 4" xfId="3417"/>
    <cellStyle name="clsDataPrezn4 2 4 2" xfId="3418"/>
    <cellStyle name="clsDataPrezn4 2 5" xfId="3419"/>
    <cellStyle name="clsDataPrezn4 3" xfId="3420"/>
    <cellStyle name="clsDataPrezn4 3 2" xfId="3421"/>
    <cellStyle name="clsDataPrezn4 3 2 2" xfId="3422"/>
    <cellStyle name="clsDataPrezn4 3 2 2 2" xfId="3423"/>
    <cellStyle name="clsDataPrezn4 3 2 3" xfId="3424"/>
    <cellStyle name="clsDataPrezn4 3 2 3 2" xfId="3425"/>
    <cellStyle name="clsDataPrezn4 3 2 4" xfId="3426"/>
    <cellStyle name="clsDataPrezn4 3 3" xfId="3427"/>
    <cellStyle name="clsDataPrezn4 3 3 2" xfId="3428"/>
    <cellStyle name="clsDataPrezn4 3 4" xfId="3429"/>
    <cellStyle name="clsDataPrezn4 3 4 2" xfId="3430"/>
    <cellStyle name="clsDataPrezn4 3 5" xfId="3431"/>
    <cellStyle name="clsDataPrezn4 4" xfId="3432"/>
    <cellStyle name="clsDataPrezn4 4 2" xfId="3433"/>
    <cellStyle name="clsDataPrezn4 4 2 2" xfId="3434"/>
    <cellStyle name="clsDataPrezn4 4 2 2 2" xfId="3435"/>
    <cellStyle name="clsDataPrezn4 4 2 3" xfId="3436"/>
    <cellStyle name="clsDataPrezn4 4 2 3 2" xfId="3437"/>
    <cellStyle name="clsDataPrezn4 4 2 4" xfId="3438"/>
    <cellStyle name="clsDataPrezn4 4 3" xfId="3439"/>
    <cellStyle name="clsDataPrezn4 4 3 2" xfId="3440"/>
    <cellStyle name="clsDataPrezn4 4 4" xfId="3441"/>
    <cellStyle name="clsDataPrezn4 4 4 2" xfId="3442"/>
    <cellStyle name="clsDataPrezn4 4 5" xfId="3443"/>
    <cellStyle name="clsDataPrezn4 4 5 2" xfId="3444"/>
    <cellStyle name="clsDataPrezn4 4 6" xfId="3445"/>
    <cellStyle name="clsDataPrezn4 5" xfId="3446"/>
    <cellStyle name="clsDataPrezn4 5 2" xfId="3447"/>
    <cellStyle name="clsDataPrezn4 5 2 2" xfId="3448"/>
    <cellStyle name="clsDataPrezn4 5 3" xfId="3449"/>
    <cellStyle name="clsDataPrezn4 5 3 2" xfId="3450"/>
    <cellStyle name="clsDataPrezn4 5 4" xfId="3451"/>
    <cellStyle name="clsDataPrezn4 6" xfId="3452"/>
    <cellStyle name="clsDataPrezn4 6 2" xfId="3453"/>
    <cellStyle name="clsDataPrezn4 6 2 2" xfId="3454"/>
    <cellStyle name="clsDataPrezn4 6 3" xfId="3455"/>
    <cellStyle name="clsDataPrezn4 6 3 2" xfId="3456"/>
    <cellStyle name="clsDataPrezn4 6 4" xfId="3457"/>
    <cellStyle name="clsDataPrezn4 7" xfId="3458"/>
    <cellStyle name="clsDataPrezn4 7 2" xfId="3459"/>
    <cellStyle name="clsDataPrezn4 8" xfId="3460"/>
    <cellStyle name="clsDataPrezn4 8 2" xfId="3461"/>
    <cellStyle name="clsDataPrezn4 9" xfId="3462"/>
    <cellStyle name="clsDataPrezn4 9 2" xfId="3463"/>
    <cellStyle name="clsDataPrezn5" xfId="3464"/>
    <cellStyle name="clsDataPrezn5 10" xfId="3465"/>
    <cellStyle name="clsDataPrezn5 11" xfId="3466"/>
    <cellStyle name="clsDataPrezn5 12" xfId="3467"/>
    <cellStyle name="clsDataPrezn5 13" xfId="3468"/>
    <cellStyle name="clsDataPrezn5 2" xfId="3469"/>
    <cellStyle name="clsDataPrezn5 2 2" xfId="3470"/>
    <cellStyle name="clsDataPrezn5 2 2 2" xfId="3471"/>
    <cellStyle name="clsDataPrezn5 2 2 2 2" xfId="3472"/>
    <cellStyle name="clsDataPrezn5 2 2 3" xfId="3473"/>
    <cellStyle name="clsDataPrezn5 2 2 3 2" xfId="3474"/>
    <cellStyle name="clsDataPrezn5 2 2 4" xfId="3475"/>
    <cellStyle name="clsDataPrezn5 2 3" xfId="3476"/>
    <cellStyle name="clsDataPrezn5 2 3 2" xfId="3477"/>
    <cellStyle name="clsDataPrezn5 2 4" xfId="3478"/>
    <cellStyle name="clsDataPrezn5 2 4 2" xfId="3479"/>
    <cellStyle name="clsDataPrezn5 2 5" xfId="3480"/>
    <cellStyle name="clsDataPrezn5 3" xfId="3481"/>
    <cellStyle name="clsDataPrezn5 3 2" xfId="3482"/>
    <cellStyle name="clsDataPrezn5 3 2 2" xfId="3483"/>
    <cellStyle name="clsDataPrezn5 3 2 2 2" xfId="3484"/>
    <cellStyle name="clsDataPrezn5 3 2 3" xfId="3485"/>
    <cellStyle name="clsDataPrezn5 3 2 3 2" xfId="3486"/>
    <cellStyle name="clsDataPrezn5 3 2 4" xfId="3487"/>
    <cellStyle name="clsDataPrezn5 3 3" xfId="3488"/>
    <cellStyle name="clsDataPrezn5 3 3 2" xfId="3489"/>
    <cellStyle name="clsDataPrezn5 3 4" xfId="3490"/>
    <cellStyle name="clsDataPrezn5 3 4 2" xfId="3491"/>
    <cellStyle name="clsDataPrezn5 3 5" xfId="3492"/>
    <cellStyle name="clsDataPrezn5 4" xfId="3493"/>
    <cellStyle name="clsDataPrezn5 4 2" xfId="3494"/>
    <cellStyle name="clsDataPrezn5 4 2 2" xfId="3495"/>
    <cellStyle name="clsDataPrezn5 4 2 2 2" xfId="3496"/>
    <cellStyle name="clsDataPrezn5 4 2 3" xfId="3497"/>
    <cellStyle name="clsDataPrezn5 4 2 3 2" xfId="3498"/>
    <cellStyle name="clsDataPrezn5 4 2 4" xfId="3499"/>
    <cellStyle name="clsDataPrezn5 4 3" xfId="3500"/>
    <cellStyle name="clsDataPrezn5 4 3 2" xfId="3501"/>
    <cellStyle name="clsDataPrezn5 4 4" xfId="3502"/>
    <cellStyle name="clsDataPrezn5 4 4 2" xfId="3503"/>
    <cellStyle name="clsDataPrezn5 4 5" xfId="3504"/>
    <cellStyle name="clsDataPrezn5 4 5 2" xfId="3505"/>
    <cellStyle name="clsDataPrezn5 4 6" xfId="3506"/>
    <cellStyle name="clsDataPrezn5 5" xfId="3507"/>
    <cellStyle name="clsDataPrezn5 5 2" xfId="3508"/>
    <cellStyle name="clsDataPrezn5 5 2 2" xfId="3509"/>
    <cellStyle name="clsDataPrezn5 5 3" xfId="3510"/>
    <cellStyle name="clsDataPrezn5 5 3 2" xfId="3511"/>
    <cellStyle name="clsDataPrezn5 5 4" xfId="3512"/>
    <cellStyle name="clsDataPrezn5 6" xfId="3513"/>
    <cellStyle name="clsDataPrezn5 6 2" xfId="3514"/>
    <cellStyle name="clsDataPrezn5 6 2 2" xfId="3515"/>
    <cellStyle name="clsDataPrezn5 6 3" xfId="3516"/>
    <cellStyle name="clsDataPrezn5 6 3 2" xfId="3517"/>
    <cellStyle name="clsDataPrezn5 6 4" xfId="3518"/>
    <cellStyle name="clsDataPrezn5 7" xfId="3519"/>
    <cellStyle name="clsDataPrezn5 7 2" xfId="3520"/>
    <cellStyle name="clsDataPrezn5 8" xfId="3521"/>
    <cellStyle name="clsDataPrezn5 8 2" xfId="3522"/>
    <cellStyle name="clsDataPrezn5 9" xfId="3523"/>
    <cellStyle name="clsDataPrezn5 9 2" xfId="3524"/>
    <cellStyle name="clsDataPrezn6" xfId="3525"/>
    <cellStyle name="clsDataPrezn6 10" xfId="3526"/>
    <cellStyle name="clsDataPrezn6 11" xfId="3527"/>
    <cellStyle name="clsDataPrezn6 12" xfId="3528"/>
    <cellStyle name="clsDataPrezn6 13" xfId="3529"/>
    <cellStyle name="clsDataPrezn6 2" xfId="3530"/>
    <cellStyle name="clsDataPrezn6 2 2" xfId="3531"/>
    <cellStyle name="clsDataPrezn6 2 2 2" xfId="3532"/>
    <cellStyle name="clsDataPrezn6 2 2 2 2" xfId="3533"/>
    <cellStyle name="clsDataPrezn6 2 2 3" xfId="3534"/>
    <cellStyle name="clsDataPrezn6 2 2 3 2" xfId="3535"/>
    <cellStyle name="clsDataPrezn6 2 2 4" xfId="3536"/>
    <cellStyle name="clsDataPrezn6 2 3" xfId="3537"/>
    <cellStyle name="clsDataPrezn6 2 3 2" xfId="3538"/>
    <cellStyle name="clsDataPrezn6 2 4" xfId="3539"/>
    <cellStyle name="clsDataPrezn6 2 4 2" xfId="3540"/>
    <cellStyle name="clsDataPrezn6 2 5" xfId="3541"/>
    <cellStyle name="clsDataPrezn6 3" xfId="3542"/>
    <cellStyle name="clsDataPrezn6 3 2" xfId="3543"/>
    <cellStyle name="clsDataPrezn6 3 2 2" xfId="3544"/>
    <cellStyle name="clsDataPrezn6 3 2 2 2" xfId="3545"/>
    <cellStyle name="clsDataPrezn6 3 2 3" xfId="3546"/>
    <cellStyle name="clsDataPrezn6 3 2 3 2" xfId="3547"/>
    <cellStyle name="clsDataPrezn6 3 2 4" xfId="3548"/>
    <cellStyle name="clsDataPrezn6 3 3" xfId="3549"/>
    <cellStyle name="clsDataPrezn6 3 3 2" xfId="3550"/>
    <cellStyle name="clsDataPrezn6 3 4" xfId="3551"/>
    <cellStyle name="clsDataPrezn6 3 4 2" xfId="3552"/>
    <cellStyle name="clsDataPrezn6 3 5" xfId="3553"/>
    <cellStyle name="clsDataPrezn6 4" xfId="3554"/>
    <cellStyle name="clsDataPrezn6 4 2" xfId="3555"/>
    <cellStyle name="clsDataPrezn6 4 2 2" xfId="3556"/>
    <cellStyle name="clsDataPrezn6 4 2 2 2" xfId="3557"/>
    <cellStyle name="clsDataPrezn6 4 2 3" xfId="3558"/>
    <cellStyle name="clsDataPrezn6 4 2 3 2" xfId="3559"/>
    <cellStyle name="clsDataPrezn6 4 2 4" xfId="3560"/>
    <cellStyle name="clsDataPrezn6 4 3" xfId="3561"/>
    <cellStyle name="clsDataPrezn6 4 3 2" xfId="3562"/>
    <cellStyle name="clsDataPrezn6 4 4" xfId="3563"/>
    <cellStyle name="clsDataPrezn6 4 4 2" xfId="3564"/>
    <cellStyle name="clsDataPrezn6 4 5" xfId="3565"/>
    <cellStyle name="clsDataPrezn6 4 5 2" xfId="3566"/>
    <cellStyle name="clsDataPrezn6 4 6" xfId="3567"/>
    <cellStyle name="clsDataPrezn6 5" xfId="3568"/>
    <cellStyle name="clsDataPrezn6 5 2" xfId="3569"/>
    <cellStyle name="clsDataPrezn6 5 2 2" xfId="3570"/>
    <cellStyle name="clsDataPrezn6 5 3" xfId="3571"/>
    <cellStyle name="clsDataPrezn6 5 3 2" xfId="3572"/>
    <cellStyle name="clsDataPrezn6 5 4" xfId="3573"/>
    <cellStyle name="clsDataPrezn6 6" xfId="3574"/>
    <cellStyle name="clsDataPrezn6 6 2" xfId="3575"/>
    <cellStyle name="clsDataPrezn6 6 2 2" xfId="3576"/>
    <cellStyle name="clsDataPrezn6 6 3" xfId="3577"/>
    <cellStyle name="clsDataPrezn6 6 3 2" xfId="3578"/>
    <cellStyle name="clsDataPrezn6 6 4" xfId="3579"/>
    <cellStyle name="clsDataPrezn6 7" xfId="3580"/>
    <cellStyle name="clsDataPrezn6 7 2" xfId="3581"/>
    <cellStyle name="clsDataPrezn6 8" xfId="3582"/>
    <cellStyle name="clsDataPrezn6 8 2" xfId="3583"/>
    <cellStyle name="clsDataPrezn6 9" xfId="3584"/>
    <cellStyle name="clsDataPrezn6 9 2" xfId="3585"/>
    <cellStyle name="clsDefault" xfId="3586"/>
    <cellStyle name="clsDefault 2" xfId="3587"/>
    <cellStyle name="clsDefault 2 2" xfId="3588"/>
    <cellStyle name="clsDefault 2 2 2" xfId="3589"/>
    <cellStyle name="clsDefault 2 2 3" xfId="3590"/>
    <cellStyle name="clsDefault 2 2 4" xfId="3591"/>
    <cellStyle name="clsDefault 2 2 5" xfId="3592"/>
    <cellStyle name="clsDefault 2 3" xfId="3593"/>
    <cellStyle name="clsDefault 2 4" xfId="3594"/>
    <cellStyle name="clsDefault 2 5" xfId="3595"/>
    <cellStyle name="clsDefault 2 6" xfId="3596"/>
    <cellStyle name="clsDefault 2 7" xfId="3597"/>
    <cellStyle name="clsDefault 2_20120313_final_participating_bonds_mar2012_interest_calc" xfId="3598"/>
    <cellStyle name="clsDefault 3" xfId="3599"/>
    <cellStyle name="clsDefault 3 2" xfId="3600"/>
    <cellStyle name="clsDefault 3 3" xfId="3601"/>
    <cellStyle name="clsDefault 3 4" xfId="3602"/>
    <cellStyle name="clsDefault 3 5" xfId="3603"/>
    <cellStyle name="clsDefault 4" xfId="3604"/>
    <cellStyle name="clsDefault 5" xfId="3605"/>
    <cellStyle name="clsDefault 6" xfId="3606"/>
    <cellStyle name="clsDefault 7" xfId="3607"/>
    <cellStyle name="clsDefault 8" xfId="3608"/>
    <cellStyle name="clsDefault_2011-10-03 DSA EL with PSI Oct" xfId="3609"/>
    <cellStyle name="clsFooter" xfId="3610"/>
    <cellStyle name="clsFooter 10" xfId="3611"/>
    <cellStyle name="clsFooter 10 2" xfId="3612"/>
    <cellStyle name="clsFooter 11" xfId="3613"/>
    <cellStyle name="clsFooter 11 2" xfId="3614"/>
    <cellStyle name="clsFooter 12" xfId="3615"/>
    <cellStyle name="clsFooter 13" xfId="3616"/>
    <cellStyle name="clsFooter 14" xfId="3617"/>
    <cellStyle name="clsFooter 15" xfId="3618"/>
    <cellStyle name="clsFooter 16" xfId="3619"/>
    <cellStyle name="clsFooter 2" xfId="3620"/>
    <cellStyle name="clsFooter 2 10" xfId="3621"/>
    <cellStyle name="clsFooter 2 10 2" xfId="3622"/>
    <cellStyle name="clsFooter 2 11" xfId="3623"/>
    <cellStyle name="clsFooter 2 2" xfId="3624"/>
    <cellStyle name="clsFooter 2 2 2" xfId="3625"/>
    <cellStyle name="clsFooter 2 2 2 2" xfId="3626"/>
    <cellStyle name="clsFooter 2 2 2 2 2" xfId="3627"/>
    <cellStyle name="clsFooter 2 2 2 2 2 2" xfId="3628"/>
    <cellStyle name="clsFooter 2 2 2 2 3" xfId="3629"/>
    <cellStyle name="clsFooter 2 2 2 2 3 2" xfId="3630"/>
    <cellStyle name="clsFooter 2 2 2 2 4" xfId="3631"/>
    <cellStyle name="clsFooter 2 2 2 3" xfId="3632"/>
    <cellStyle name="clsFooter 2 2 2 3 2" xfId="3633"/>
    <cellStyle name="clsFooter 2 2 2 4" xfId="3634"/>
    <cellStyle name="clsFooter 2 2 2 4 2" xfId="3635"/>
    <cellStyle name="clsFooter 2 2 2 5" xfId="3636"/>
    <cellStyle name="clsFooter 2 2 2 5 2" xfId="3637"/>
    <cellStyle name="clsFooter 2 2 2 6" xfId="3638"/>
    <cellStyle name="clsFooter 2 2 3" xfId="3639"/>
    <cellStyle name="clsFooter 2 2 3 2" xfId="3640"/>
    <cellStyle name="clsFooter 2 2 3 2 2" xfId="3641"/>
    <cellStyle name="clsFooter 2 2 3 3" xfId="3642"/>
    <cellStyle name="clsFooter 2 2 3 3 2" xfId="3643"/>
    <cellStyle name="clsFooter 2 2 3 4" xfId="3644"/>
    <cellStyle name="clsFooter 2 2 4" xfId="3645"/>
    <cellStyle name="clsFooter 2 2 4 2" xfId="3646"/>
    <cellStyle name="clsFooter 2 2 4 2 2" xfId="3647"/>
    <cellStyle name="clsFooter 2 2 4 3" xfId="3648"/>
    <cellStyle name="clsFooter 2 2 4 3 2" xfId="3649"/>
    <cellStyle name="clsFooter 2 2 4 4" xfId="3650"/>
    <cellStyle name="clsFooter 2 2 5" xfId="3651"/>
    <cellStyle name="clsFooter 2 2 5 2" xfId="3652"/>
    <cellStyle name="clsFooter 2 2 6" xfId="3653"/>
    <cellStyle name="clsFooter 2 2 6 2" xfId="3654"/>
    <cellStyle name="clsFooter 2 2 7" xfId="3655"/>
    <cellStyle name="clsFooter 2 2 7 2" xfId="3656"/>
    <cellStyle name="clsFooter 2 2 8" xfId="3657"/>
    <cellStyle name="clsFooter 2 3" xfId="3658"/>
    <cellStyle name="clsFooter 2 3 2" xfId="3659"/>
    <cellStyle name="clsFooter 2 3 2 2" xfId="3660"/>
    <cellStyle name="clsFooter 2 3 2 2 2" xfId="3661"/>
    <cellStyle name="clsFooter 2 3 2 3" xfId="3662"/>
    <cellStyle name="clsFooter 2 3 2 3 2" xfId="3663"/>
    <cellStyle name="clsFooter 2 3 2 4" xfId="3664"/>
    <cellStyle name="clsFooter 2 3 3" xfId="3665"/>
    <cellStyle name="clsFooter 2 3 3 2" xfId="3666"/>
    <cellStyle name="clsFooter 2 3 4" xfId="3667"/>
    <cellStyle name="clsFooter 2 3 4 2" xfId="3668"/>
    <cellStyle name="clsFooter 2 3 5" xfId="3669"/>
    <cellStyle name="clsFooter 2 4" xfId="3670"/>
    <cellStyle name="clsFooter 2 4 2" xfId="3671"/>
    <cellStyle name="clsFooter 2 4 2 2" xfId="3672"/>
    <cellStyle name="clsFooter 2 4 2 2 2" xfId="3673"/>
    <cellStyle name="clsFooter 2 4 2 3" xfId="3674"/>
    <cellStyle name="clsFooter 2 4 2 3 2" xfId="3675"/>
    <cellStyle name="clsFooter 2 4 2 4" xfId="3676"/>
    <cellStyle name="clsFooter 2 4 3" xfId="3677"/>
    <cellStyle name="clsFooter 2 4 3 2" xfId="3678"/>
    <cellStyle name="clsFooter 2 4 4" xfId="3679"/>
    <cellStyle name="clsFooter 2 4 4 2" xfId="3680"/>
    <cellStyle name="clsFooter 2 4 5" xfId="3681"/>
    <cellStyle name="clsFooter 2 5" xfId="3682"/>
    <cellStyle name="clsFooter 2 5 2" xfId="3683"/>
    <cellStyle name="clsFooter 2 5 2 2" xfId="3684"/>
    <cellStyle name="clsFooter 2 5 2 2 2" xfId="3685"/>
    <cellStyle name="clsFooter 2 5 2 3" xfId="3686"/>
    <cellStyle name="clsFooter 2 5 2 3 2" xfId="3687"/>
    <cellStyle name="clsFooter 2 5 2 4" xfId="3688"/>
    <cellStyle name="clsFooter 2 5 3" xfId="3689"/>
    <cellStyle name="clsFooter 2 5 3 2" xfId="3690"/>
    <cellStyle name="clsFooter 2 5 4" xfId="3691"/>
    <cellStyle name="clsFooter 2 5 4 2" xfId="3692"/>
    <cellStyle name="clsFooter 2 5 5" xfId="3693"/>
    <cellStyle name="clsFooter 2 5 5 2" xfId="3694"/>
    <cellStyle name="clsFooter 2 5 6" xfId="3695"/>
    <cellStyle name="clsFooter 2 6" xfId="3696"/>
    <cellStyle name="clsFooter 2 6 2" xfId="3697"/>
    <cellStyle name="clsFooter 2 6 2 2" xfId="3698"/>
    <cellStyle name="clsFooter 2 6 3" xfId="3699"/>
    <cellStyle name="clsFooter 2 6 3 2" xfId="3700"/>
    <cellStyle name="clsFooter 2 6 4" xfId="3701"/>
    <cellStyle name="clsFooter 2 7" xfId="3702"/>
    <cellStyle name="clsFooter 2 7 2" xfId="3703"/>
    <cellStyle name="clsFooter 2 7 2 2" xfId="3704"/>
    <cellStyle name="clsFooter 2 7 3" xfId="3705"/>
    <cellStyle name="clsFooter 2 7 3 2" xfId="3706"/>
    <cellStyle name="clsFooter 2 7 4" xfId="3707"/>
    <cellStyle name="clsFooter 2 8" xfId="3708"/>
    <cellStyle name="clsFooter 2 8 2" xfId="3709"/>
    <cellStyle name="clsFooter 2 9" xfId="3710"/>
    <cellStyle name="clsFooter 2 9 2" xfId="3711"/>
    <cellStyle name="clsFooter 3" xfId="3712"/>
    <cellStyle name="clsFooter 3 2" xfId="3713"/>
    <cellStyle name="clsFooter 3 2 2" xfId="3714"/>
    <cellStyle name="clsFooter 3 2 2 2" xfId="3715"/>
    <cellStyle name="clsFooter 3 2 2 2 2" xfId="3716"/>
    <cellStyle name="clsFooter 3 2 2 3" xfId="3717"/>
    <cellStyle name="clsFooter 3 2 2 3 2" xfId="3718"/>
    <cellStyle name="clsFooter 3 2 2 4" xfId="3719"/>
    <cellStyle name="clsFooter 3 2 3" xfId="3720"/>
    <cellStyle name="clsFooter 3 2 3 2" xfId="3721"/>
    <cellStyle name="clsFooter 3 2 4" xfId="3722"/>
    <cellStyle name="clsFooter 3 2 4 2" xfId="3723"/>
    <cellStyle name="clsFooter 3 2 5" xfId="3724"/>
    <cellStyle name="clsFooter 3 2 5 2" xfId="3725"/>
    <cellStyle name="clsFooter 3 2 6" xfId="3726"/>
    <cellStyle name="clsFooter 3 3" xfId="3727"/>
    <cellStyle name="clsFooter 3 3 2" xfId="3728"/>
    <cellStyle name="clsFooter 3 3 2 2" xfId="3729"/>
    <cellStyle name="clsFooter 3 3 3" xfId="3730"/>
    <cellStyle name="clsFooter 3 3 3 2" xfId="3731"/>
    <cellStyle name="clsFooter 3 3 4" xfId="3732"/>
    <cellStyle name="clsFooter 3 4" xfId="3733"/>
    <cellStyle name="clsFooter 3 4 2" xfId="3734"/>
    <cellStyle name="clsFooter 3 4 2 2" xfId="3735"/>
    <cellStyle name="clsFooter 3 4 3" xfId="3736"/>
    <cellStyle name="clsFooter 3 4 3 2" xfId="3737"/>
    <cellStyle name="clsFooter 3 4 4" xfId="3738"/>
    <cellStyle name="clsFooter 3 5" xfId="3739"/>
    <cellStyle name="clsFooter 3 5 2" xfId="3740"/>
    <cellStyle name="clsFooter 3 6" xfId="3741"/>
    <cellStyle name="clsFooter 3 6 2" xfId="3742"/>
    <cellStyle name="clsFooter 3 7" xfId="3743"/>
    <cellStyle name="clsFooter 3 7 2" xfId="3744"/>
    <cellStyle name="clsFooter 3 8" xfId="3745"/>
    <cellStyle name="clsFooter 4" xfId="3746"/>
    <cellStyle name="clsFooter 4 2" xfId="3747"/>
    <cellStyle name="clsFooter 4 2 2" xfId="3748"/>
    <cellStyle name="clsFooter 4 2 2 2" xfId="3749"/>
    <cellStyle name="clsFooter 4 2 3" xfId="3750"/>
    <cellStyle name="clsFooter 4 2 3 2" xfId="3751"/>
    <cellStyle name="clsFooter 4 2 4" xfId="3752"/>
    <cellStyle name="clsFooter 4 3" xfId="3753"/>
    <cellStyle name="clsFooter 4 3 2" xfId="3754"/>
    <cellStyle name="clsFooter 4 4" xfId="3755"/>
    <cellStyle name="clsFooter 4 4 2" xfId="3756"/>
    <cellStyle name="clsFooter 4 5" xfId="3757"/>
    <cellStyle name="clsFooter 5" xfId="3758"/>
    <cellStyle name="clsFooter 5 2" xfId="3759"/>
    <cellStyle name="clsFooter 5 2 2" xfId="3760"/>
    <cellStyle name="clsFooter 5 2 2 2" xfId="3761"/>
    <cellStyle name="clsFooter 5 2 3" xfId="3762"/>
    <cellStyle name="clsFooter 5 2 3 2" xfId="3763"/>
    <cellStyle name="clsFooter 5 2 4" xfId="3764"/>
    <cellStyle name="clsFooter 5 3" xfId="3765"/>
    <cellStyle name="clsFooter 5 3 2" xfId="3766"/>
    <cellStyle name="clsFooter 5 4" xfId="3767"/>
    <cellStyle name="clsFooter 5 4 2" xfId="3768"/>
    <cellStyle name="clsFooter 5 5" xfId="3769"/>
    <cellStyle name="clsFooter 6" xfId="3770"/>
    <cellStyle name="clsFooter 6 2" xfId="3771"/>
    <cellStyle name="clsFooter 6 2 2" xfId="3772"/>
    <cellStyle name="clsFooter 6 2 2 2" xfId="3773"/>
    <cellStyle name="clsFooter 6 2 3" xfId="3774"/>
    <cellStyle name="clsFooter 6 2 3 2" xfId="3775"/>
    <cellStyle name="clsFooter 6 2 4" xfId="3776"/>
    <cellStyle name="clsFooter 6 3" xfId="3777"/>
    <cellStyle name="clsFooter 6 3 2" xfId="3778"/>
    <cellStyle name="clsFooter 6 4" xfId="3779"/>
    <cellStyle name="clsFooter 6 4 2" xfId="3780"/>
    <cellStyle name="clsFooter 6 5" xfId="3781"/>
    <cellStyle name="clsFooter 6 5 2" xfId="3782"/>
    <cellStyle name="clsFooter 6 6" xfId="3783"/>
    <cellStyle name="clsFooter 7" xfId="3784"/>
    <cellStyle name="clsFooter 7 2" xfId="3785"/>
    <cellStyle name="clsFooter 7 2 2" xfId="3786"/>
    <cellStyle name="clsFooter 7 3" xfId="3787"/>
    <cellStyle name="clsFooter 7 3 2" xfId="3788"/>
    <cellStyle name="clsFooter 7 4" xfId="3789"/>
    <cellStyle name="clsFooter 8" xfId="3790"/>
    <cellStyle name="clsFooter 8 2" xfId="3791"/>
    <cellStyle name="clsFooter 8 2 2" xfId="3792"/>
    <cellStyle name="clsFooter 8 3" xfId="3793"/>
    <cellStyle name="clsFooter 8 3 2" xfId="3794"/>
    <cellStyle name="clsFooter 8 4" xfId="3795"/>
    <cellStyle name="clsFooter 9" xfId="3796"/>
    <cellStyle name="clsFooter 9 2" xfId="3797"/>
    <cellStyle name="clsIndexTableData" xfId="3798"/>
    <cellStyle name="clsIndexTableData 2" xfId="3799"/>
    <cellStyle name="clsIndexTableData 2 2" xfId="3800"/>
    <cellStyle name="clsIndexTableData 2 3" xfId="3801"/>
    <cellStyle name="clsIndexTableData 2 4" xfId="3802"/>
    <cellStyle name="clsIndexTableData 2 5" xfId="3803"/>
    <cellStyle name="clsIndexTableData 3" xfId="3804"/>
    <cellStyle name="clsIndexTableData 4" xfId="3805"/>
    <cellStyle name="clsIndexTableData 5" xfId="3806"/>
    <cellStyle name="clsIndexTableData 6" xfId="3807"/>
    <cellStyle name="clsIndexTableData 7" xfId="3808"/>
    <cellStyle name="clsIndexTableHdr" xfId="3809"/>
    <cellStyle name="clsIndexTableHdr 2" xfId="3810"/>
    <cellStyle name="clsIndexTableHdr 2 2" xfId="3811"/>
    <cellStyle name="clsIndexTableHdr 2 3" xfId="3812"/>
    <cellStyle name="clsIndexTableHdr 2 4" xfId="3813"/>
    <cellStyle name="clsIndexTableHdr 2 5" xfId="3814"/>
    <cellStyle name="clsIndexTableHdr 3" xfId="3815"/>
    <cellStyle name="clsIndexTableHdr 4" xfId="3816"/>
    <cellStyle name="clsIndexTableHdr 5" xfId="3817"/>
    <cellStyle name="clsIndexTableHdr 6" xfId="3818"/>
    <cellStyle name="clsIndexTableHdr 7" xfId="3819"/>
    <cellStyle name="clsIndexTableTitle" xfId="3820"/>
    <cellStyle name="clsIndexTableTitle 10" xfId="3821"/>
    <cellStyle name="clsIndexTableTitle 10 2" xfId="3822"/>
    <cellStyle name="clsIndexTableTitle 11" xfId="3823"/>
    <cellStyle name="clsIndexTableTitle 11 2" xfId="3824"/>
    <cellStyle name="clsIndexTableTitle 12" xfId="3825"/>
    <cellStyle name="clsIndexTableTitle 13" xfId="3826"/>
    <cellStyle name="clsIndexTableTitle 14" xfId="3827"/>
    <cellStyle name="clsIndexTableTitle 15" xfId="3828"/>
    <cellStyle name="clsIndexTableTitle 16" xfId="3829"/>
    <cellStyle name="clsIndexTableTitle 2" xfId="3830"/>
    <cellStyle name="clsIndexTableTitle 2 10" xfId="3831"/>
    <cellStyle name="clsIndexTableTitle 2 10 2" xfId="3832"/>
    <cellStyle name="clsIndexTableTitle 2 11" xfId="3833"/>
    <cellStyle name="clsIndexTableTitle 2 2" xfId="3834"/>
    <cellStyle name="clsIndexTableTitle 2 2 2" xfId="3835"/>
    <cellStyle name="clsIndexTableTitle 2 2 2 2" xfId="3836"/>
    <cellStyle name="clsIndexTableTitle 2 2 2 2 2" xfId="3837"/>
    <cellStyle name="clsIndexTableTitle 2 2 2 2 2 2" xfId="3838"/>
    <cellStyle name="clsIndexTableTitle 2 2 2 2 3" xfId="3839"/>
    <cellStyle name="clsIndexTableTitle 2 2 2 2 3 2" xfId="3840"/>
    <cellStyle name="clsIndexTableTitle 2 2 2 2 4" xfId="3841"/>
    <cellStyle name="clsIndexTableTitle 2 2 2 3" xfId="3842"/>
    <cellStyle name="clsIndexTableTitle 2 2 2 3 2" xfId="3843"/>
    <cellStyle name="clsIndexTableTitle 2 2 2 4" xfId="3844"/>
    <cellStyle name="clsIndexTableTitle 2 2 2 4 2" xfId="3845"/>
    <cellStyle name="clsIndexTableTitle 2 2 2 5" xfId="3846"/>
    <cellStyle name="clsIndexTableTitle 2 2 2 5 2" xfId="3847"/>
    <cellStyle name="clsIndexTableTitle 2 2 2 6" xfId="3848"/>
    <cellStyle name="clsIndexTableTitle 2 2 3" xfId="3849"/>
    <cellStyle name="clsIndexTableTitle 2 2 3 2" xfId="3850"/>
    <cellStyle name="clsIndexTableTitle 2 2 3 2 2" xfId="3851"/>
    <cellStyle name="clsIndexTableTitle 2 2 3 3" xfId="3852"/>
    <cellStyle name="clsIndexTableTitle 2 2 3 3 2" xfId="3853"/>
    <cellStyle name="clsIndexTableTitle 2 2 3 4" xfId="3854"/>
    <cellStyle name="clsIndexTableTitle 2 2 4" xfId="3855"/>
    <cellStyle name="clsIndexTableTitle 2 2 4 2" xfId="3856"/>
    <cellStyle name="clsIndexTableTitle 2 2 4 2 2" xfId="3857"/>
    <cellStyle name="clsIndexTableTitle 2 2 4 3" xfId="3858"/>
    <cellStyle name="clsIndexTableTitle 2 2 4 3 2" xfId="3859"/>
    <cellStyle name="clsIndexTableTitle 2 2 4 4" xfId="3860"/>
    <cellStyle name="clsIndexTableTitle 2 2 5" xfId="3861"/>
    <cellStyle name="clsIndexTableTitle 2 2 5 2" xfId="3862"/>
    <cellStyle name="clsIndexTableTitle 2 2 6" xfId="3863"/>
    <cellStyle name="clsIndexTableTitle 2 2 6 2" xfId="3864"/>
    <cellStyle name="clsIndexTableTitle 2 2 7" xfId="3865"/>
    <cellStyle name="clsIndexTableTitle 2 2 7 2" xfId="3866"/>
    <cellStyle name="clsIndexTableTitle 2 2 8" xfId="3867"/>
    <cellStyle name="clsIndexTableTitle 2 3" xfId="3868"/>
    <cellStyle name="clsIndexTableTitle 2 3 2" xfId="3869"/>
    <cellStyle name="clsIndexTableTitle 2 3 2 2" xfId="3870"/>
    <cellStyle name="clsIndexTableTitle 2 3 2 2 2" xfId="3871"/>
    <cellStyle name="clsIndexTableTitle 2 3 2 3" xfId="3872"/>
    <cellStyle name="clsIndexTableTitle 2 3 2 3 2" xfId="3873"/>
    <cellStyle name="clsIndexTableTitle 2 3 2 4" xfId="3874"/>
    <cellStyle name="clsIndexTableTitle 2 3 3" xfId="3875"/>
    <cellStyle name="clsIndexTableTitle 2 3 3 2" xfId="3876"/>
    <cellStyle name="clsIndexTableTitle 2 3 4" xfId="3877"/>
    <cellStyle name="clsIndexTableTitle 2 3 4 2" xfId="3878"/>
    <cellStyle name="clsIndexTableTitle 2 3 5" xfId="3879"/>
    <cellStyle name="clsIndexTableTitle 2 4" xfId="3880"/>
    <cellStyle name="clsIndexTableTitle 2 4 2" xfId="3881"/>
    <cellStyle name="clsIndexTableTitle 2 4 2 2" xfId="3882"/>
    <cellStyle name="clsIndexTableTitle 2 4 2 2 2" xfId="3883"/>
    <cellStyle name="clsIndexTableTitle 2 4 2 3" xfId="3884"/>
    <cellStyle name="clsIndexTableTitle 2 4 2 3 2" xfId="3885"/>
    <cellStyle name="clsIndexTableTitle 2 4 2 4" xfId="3886"/>
    <cellStyle name="clsIndexTableTitle 2 4 3" xfId="3887"/>
    <cellStyle name="clsIndexTableTitle 2 4 3 2" xfId="3888"/>
    <cellStyle name="clsIndexTableTitle 2 4 4" xfId="3889"/>
    <cellStyle name="clsIndexTableTitle 2 4 4 2" xfId="3890"/>
    <cellStyle name="clsIndexTableTitle 2 4 5" xfId="3891"/>
    <cellStyle name="clsIndexTableTitle 2 5" xfId="3892"/>
    <cellStyle name="clsIndexTableTitle 2 5 2" xfId="3893"/>
    <cellStyle name="clsIndexTableTitle 2 5 2 2" xfId="3894"/>
    <cellStyle name="clsIndexTableTitle 2 5 2 2 2" xfId="3895"/>
    <cellStyle name="clsIndexTableTitle 2 5 2 3" xfId="3896"/>
    <cellStyle name="clsIndexTableTitle 2 5 2 3 2" xfId="3897"/>
    <cellStyle name="clsIndexTableTitle 2 5 2 4" xfId="3898"/>
    <cellStyle name="clsIndexTableTitle 2 5 3" xfId="3899"/>
    <cellStyle name="clsIndexTableTitle 2 5 3 2" xfId="3900"/>
    <cellStyle name="clsIndexTableTitle 2 5 4" xfId="3901"/>
    <cellStyle name="clsIndexTableTitle 2 5 4 2" xfId="3902"/>
    <cellStyle name="clsIndexTableTitle 2 5 5" xfId="3903"/>
    <cellStyle name="clsIndexTableTitle 2 5 5 2" xfId="3904"/>
    <cellStyle name="clsIndexTableTitle 2 5 6" xfId="3905"/>
    <cellStyle name="clsIndexTableTitle 2 6" xfId="3906"/>
    <cellStyle name="clsIndexTableTitle 2 6 2" xfId="3907"/>
    <cellStyle name="clsIndexTableTitle 2 6 2 2" xfId="3908"/>
    <cellStyle name="clsIndexTableTitle 2 6 3" xfId="3909"/>
    <cellStyle name="clsIndexTableTitle 2 6 3 2" xfId="3910"/>
    <cellStyle name="clsIndexTableTitle 2 6 4" xfId="3911"/>
    <cellStyle name="clsIndexTableTitle 2 7" xfId="3912"/>
    <cellStyle name="clsIndexTableTitle 2 7 2" xfId="3913"/>
    <cellStyle name="clsIndexTableTitle 2 7 2 2" xfId="3914"/>
    <cellStyle name="clsIndexTableTitle 2 7 3" xfId="3915"/>
    <cellStyle name="clsIndexTableTitle 2 7 3 2" xfId="3916"/>
    <cellStyle name="clsIndexTableTitle 2 7 4" xfId="3917"/>
    <cellStyle name="clsIndexTableTitle 2 8" xfId="3918"/>
    <cellStyle name="clsIndexTableTitle 2 8 2" xfId="3919"/>
    <cellStyle name="clsIndexTableTitle 2 9" xfId="3920"/>
    <cellStyle name="clsIndexTableTitle 2 9 2" xfId="3921"/>
    <cellStyle name="clsIndexTableTitle 3" xfId="3922"/>
    <cellStyle name="clsIndexTableTitle 3 2" xfId="3923"/>
    <cellStyle name="clsIndexTableTitle 3 2 2" xfId="3924"/>
    <cellStyle name="clsIndexTableTitle 3 2 2 2" xfId="3925"/>
    <cellStyle name="clsIndexTableTitle 3 2 2 2 2" xfId="3926"/>
    <cellStyle name="clsIndexTableTitle 3 2 2 3" xfId="3927"/>
    <cellStyle name="clsIndexTableTitle 3 2 2 3 2" xfId="3928"/>
    <cellStyle name="clsIndexTableTitle 3 2 2 4" xfId="3929"/>
    <cellStyle name="clsIndexTableTitle 3 2 3" xfId="3930"/>
    <cellStyle name="clsIndexTableTitle 3 2 3 2" xfId="3931"/>
    <cellStyle name="clsIndexTableTitle 3 2 4" xfId="3932"/>
    <cellStyle name="clsIndexTableTitle 3 2 4 2" xfId="3933"/>
    <cellStyle name="clsIndexTableTitle 3 2 5" xfId="3934"/>
    <cellStyle name="clsIndexTableTitle 3 2 5 2" xfId="3935"/>
    <cellStyle name="clsIndexTableTitle 3 2 6" xfId="3936"/>
    <cellStyle name="clsIndexTableTitle 3 3" xfId="3937"/>
    <cellStyle name="clsIndexTableTitle 3 3 2" xfId="3938"/>
    <cellStyle name="clsIndexTableTitle 3 3 2 2" xfId="3939"/>
    <cellStyle name="clsIndexTableTitle 3 3 3" xfId="3940"/>
    <cellStyle name="clsIndexTableTitle 3 3 3 2" xfId="3941"/>
    <cellStyle name="clsIndexTableTitle 3 3 4" xfId="3942"/>
    <cellStyle name="clsIndexTableTitle 3 4" xfId="3943"/>
    <cellStyle name="clsIndexTableTitle 3 4 2" xfId="3944"/>
    <cellStyle name="clsIndexTableTitle 3 4 2 2" xfId="3945"/>
    <cellStyle name="clsIndexTableTitle 3 4 3" xfId="3946"/>
    <cellStyle name="clsIndexTableTitle 3 4 3 2" xfId="3947"/>
    <cellStyle name="clsIndexTableTitle 3 4 4" xfId="3948"/>
    <cellStyle name="clsIndexTableTitle 3 5" xfId="3949"/>
    <cellStyle name="clsIndexTableTitle 3 5 2" xfId="3950"/>
    <cellStyle name="clsIndexTableTitle 3 6" xfId="3951"/>
    <cellStyle name="clsIndexTableTitle 3 6 2" xfId="3952"/>
    <cellStyle name="clsIndexTableTitle 3 7" xfId="3953"/>
    <cellStyle name="clsIndexTableTitle 3 7 2" xfId="3954"/>
    <cellStyle name="clsIndexTableTitle 3 8" xfId="3955"/>
    <cellStyle name="clsIndexTableTitle 4" xfId="3956"/>
    <cellStyle name="clsIndexTableTitle 4 2" xfId="3957"/>
    <cellStyle name="clsIndexTableTitle 4 2 2" xfId="3958"/>
    <cellStyle name="clsIndexTableTitle 4 2 2 2" xfId="3959"/>
    <cellStyle name="clsIndexTableTitle 4 2 3" xfId="3960"/>
    <cellStyle name="clsIndexTableTitle 4 2 3 2" xfId="3961"/>
    <cellStyle name="clsIndexTableTitle 4 2 4" xfId="3962"/>
    <cellStyle name="clsIndexTableTitle 4 3" xfId="3963"/>
    <cellStyle name="clsIndexTableTitle 4 3 2" xfId="3964"/>
    <cellStyle name="clsIndexTableTitle 4 4" xfId="3965"/>
    <cellStyle name="clsIndexTableTitle 4 4 2" xfId="3966"/>
    <cellStyle name="clsIndexTableTitle 4 5" xfId="3967"/>
    <cellStyle name="clsIndexTableTitle 5" xfId="3968"/>
    <cellStyle name="clsIndexTableTitle 5 2" xfId="3969"/>
    <cellStyle name="clsIndexTableTitle 5 2 2" xfId="3970"/>
    <cellStyle name="clsIndexTableTitle 5 2 2 2" xfId="3971"/>
    <cellStyle name="clsIndexTableTitle 5 2 3" xfId="3972"/>
    <cellStyle name="clsIndexTableTitle 5 2 3 2" xfId="3973"/>
    <cellStyle name="clsIndexTableTitle 5 2 4" xfId="3974"/>
    <cellStyle name="clsIndexTableTitle 5 3" xfId="3975"/>
    <cellStyle name="clsIndexTableTitle 5 3 2" xfId="3976"/>
    <cellStyle name="clsIndexTableTitle 5 4" xfId="3977"/>
    <cellStyle name="clsIndexTableTitle 5 4 2" xfId="3978"/>
    <cellStyle name="clsIndexTableTitle 5 5" xfId="3979"/>
    <cellStyle name="clsIndexTableTitle 6" xfId="3980"/>
    <cellStyle name="clsIndexTableTitle 6 2" xfId="3981"/>
    <cellStyle name="clsIndexTableTitle 6 2 2" xfId="3982"/>
    <cellStyle name="clsIndexTableTitle 6 2 2 2" xfId="3983"/>
    <cellStyle name="clsIndexTableTitle 6 2 3" xfId="3984"/>
    <cellStyle name="clsIndexTableTitle 6 2 3 2" xfId="3985"/>
    <cellStyle name="clsIndexTableTitle 6 2 4" xfId="3986"/>
    <cellStyle name="clsIndexTableTitle 6 3" xfId="3987"/>
    <cellStyle name="clsIndexTableTitle 6 3 2" xfId="3988"/>
    <cellStyle name="clsIndexTableTitle 6 4" xfId="3989"/>
    <cellStyle name="clsIndexTableTitle 6 4 2" xfId="3990"/>
    <cellStyle name="clsIndexTableTitle 6 5" xfId="3991"/>
    <cellStyle name="clsIndexTableTitle 6 5 2" xfId="3992"/>
    <cellStyle name="clsIndexTableTitle 6 6" xfId="3993"/>
    <cellStyle name="clsIndexTableTitle 7" xfId="3994"/>
    <cellStyle name="clsIndexTableTitle 7 2" xfId="3995"/>
    <cellStyle name="clsIndexTableTitle 7 2 2" xfId="3996"/>
    <cellStyle name="clsIndexTableTitle 7 3" xfId="3997"/>
    <cellStyle name="clsIndexTableTitle 7 3 2" xfId="3998"/>
    <cellStyle name="clsIndexTableTitle 7 4" xfId="3999"/>
    <cellStyle name="clsIndexTableTitle 8" xfId="4000"/>
    <cellStyle name="clsIndexTableTitle 8 2" xfId="4001"/>
    <cellStyle name="clsIndexTableTitle 8 2 2" xfId="4002"/>
    <cellStyle name="clsIndexTableTitle 8 3" xfId="4003"/>
    <cellStyle name="clsIndexTableTitle 8 3 2" xfId="4004"/>
    <cellStyle name="clsIndexTableTitle 8 4" xfId="4005"/>
    <cellStyle name="clsIndexTableTitle 9" xfId="4006"/>
    <cellStyle name="clsIndexTableTitle 9 2" xfId="4007"/>
    <cellStyle name="clsMRVData" xfId="4008"/>
    <cellStyle name="clsMRVData 10" xfId="4009"/>
    <cellStyle name="clsMRVData 10 2" xfId="4010"/>
    <cellStyle name="clsMRVData 11" xfId="4011"/>
    <cellStyle name="clsMRVData 11 2" xfId="4012"/>
    <cellStyle name="clsMRVData 12" xfId="4013"/>
    <cellStyle name="clsMRVData 13" xfId="4014"/>
    <cellStyle name="clsMRVData 14" xfId="4015"/>
    <cellStyle name="clsMRVData 15" xfId="4016"/>
    <cellStyle name="clsMRVData 16" xfId="4017"/>
    <cellStyle name="clsMRVData 2" xfId="4018"/>
    <cellStyle name="clsMRVData 2 10" xfId="4019"/>
    <cellStyle name="clsMRVData 2 10 2" xfId="4020"/>
    <cellStyle name="clsMRVData 2 11" xfId="4021"/>
    <cellStyle name="clsMRVData 2 2" xfId="4022"/>
    <cellStyle name="clsMRVData 2 2 2" xfId="4023"/>
    <cellStyle name="clsMRVData 2 2 2 2" xfId="4024"/>
    <cellStyle name="clsMRVData 2 2 2 2 2" xfId="4025"/>
    <cellStyle name="clsMRVData 2 2 2 2 2 2" xfId="4026"/>
    <cellStyle name="clsMRVData 2 2 2 2 3" xfId="4027"/>
    <cellStyle name="clsMRVData 2 2 2 2 3 2" xfId="4028"/>
    <cellStyle name="clsMRVData 2 2 2 2 4" xfId="4029"/>
    <cellStyle name="clsMRVData 2 2 2 3" xfId="4030"/>
    <cellStyle name="clsMRVData 2 2 2 3 2" xfId="4031"/>
    <cellStyle name="clsMRVData 2 2 2 4" xfId="4032"/>
    <cellStyle name="clsMRVData 2 2 2 4 2" xfId="4033"/>
    <cellStyle name="clsMRVData 2 2 2 5" xfId="4034"/>
    <cellStyle name="clsMRVData 2 2 2 5 2" xfId="4035"/>
    <cellStyle name="clsMRVData 2 2 2 6" xfId="4036"/>
    <cellStyle name="clsMRVData 2 2 3" xfId="4037"/>
    <cellStyle name="clsMRVData 2 2 3 2" xfId="4038"/>
    <cellStyle name="clsMRVData 2 2 3 2 2" xfId="4039"/>
    <cellStyle name="clsMRVData 2 2 3 3" xfId="4040"/>
    <cellStyle name="clsMRVData 2 2 3 3 2" xfId="4041"/>
    <cellStyle name="clsMRVData 2 2 3 4" xfId="4042"/>
    <cellStyle name="clsMRVData 2 2 4" xfId="4043"/>
    <cellStyle name="clsMRVData 2 2 4 2" xfId="4044"/>
    <cellStyle name="clsMRVData 2 2 4 2 2" xfId="4045"/>
    <cellStyle name="clsMRVData 2 2 4 3" xfId="4046"/>
    <cellStyle name="clsMRVData 2 2 4 3 2" xfId="4047"/>
    <cellStyle name="clsMRVData 2 2 4 4" xfId="4048"/>
    <cellStyle name="clsMRVData 2 2 5" xfId="4049"/>
    <cellStyle name="clsMRVData 2 2 5 2" xfId="4050"/>
    <cellStyle name="clsMRVData 2 2 6" xfId="4051"/>
    <cellStyle name="clsMRVData 2 2 6 2" xfId="4052"/>
    <cellStyle name="clsMRVData 2 2 7" xfId="4053"/>
    <cellStyle name="clsMRVData 2 2 7 2" xfId="4054"/>
    <cellStyle name="clsMRVData 2 2 8" xfId="4055"/>
    <cellStyle name="clsMRVData 2 3" xfId="4056"/>
    <cellStyle name="clsMRVData 2 3 2" xfId="4057"/>
    <cellStyle name="clsMRVData 2 3 2 2" xfId="4058"/>
    <cellStyle name="clsMRVData 2 3 2 2 2" xfId="4059"/>
    <cellStyle name="clsMRVData 2 3 2 3" xfId="4060"/>
    <cellStyle name="clsMRVData 2 3 2 3 2" xfId="4061"/>
    <cellStyle name="clsMRVData 2 3 2 4" xfId="4062"/>
    <cellStyle name="clsMRVData 2 3 3" xfId="4063"/>
    <cellStyle name="clsMRVData 2 3 3 2" xfId="4064"/>
    <cellStyle name="clsMRVData 2 3 4" xfId="4065"/>
    <cellStyle name="clsMRVData 2 3 4 2" xfId="4066"/>
    <cellStyle name="clsMRVData 2 3 5" xfId="4067"/>
    <cellStyle name="clsMRVData 2 4" xfId="4068"/>
    <cellStyle name="clsMRVData 2 4 2" xfId="4069"/>
    <cellStyle name="clsMRVData 2 4 2 2" xfId="4070"/>
    <cellStyle name="clsMRVData 2 4 2 2 2" xfId="4071"/>
    <cellStyle name="clsMRVData 2 4 2 3" xfId="4072"/>
    <cellStyle name="clsMRVData 2 4 2 3 2" xfId="4073"/>
    <cellStyle name="clsMRVData 2 4 2 4" xfId="4074"/>
    <cellStyle name="clsMRVData 2 4 3" xfId="4075"/>
    <cellStyle name="clsMRVData 2 4 3 2" xfId="4076"/>
    <cellStyle name="clsMRVData 2 4 4" xfId="4077"/>
    <cellStyle name="clsMRVData 2 4 4 2" xfId="4078"/>
    <cellStyle name="clsMRVData 2 4 5" xfId="4079"/>
    <cellStyle name="clsMRVData 2 5" xfId="4080"/>
    <cellStyle name="clsMRVData 2 5 2" xfId="4081"/>
    <cellStyle name="clsMRVData 2 5 2 2" xfId="4082"/>
    <cellStyle name="clsMRVData 2 5 2 2 2" xfId="4083"/>
    <cellStyle name="clsMRVData 2 5 2 3" xfId="4084"/>
    <cellStyle name="clsMRVData 2 5 2 3 2" xfId="4085"/>
    <cellStyle name="clsMRVData 2 5 2 4" xfId="4086"/>
    <cellStyle name="clsMRVData 2 5 3" xfId="4087"/>
    <cellStyle name="clsMRVData 2 5 3 2" xfId="4088"/>
    <cellStyle name="clsMRVData 2 5 4" xfId="4089"/>
    <cellStyle name="clsMRVData 2 5 4 2" xfId="4090"/>
    <cellStyle name="clsMRVData 2 5 5" xfId="4091"/>
    <cellStyle name="clsMRVData 2 5 5 2" xfId="4092"/>
    <cellStyle name="clsMRVData 2 5 6" xfId="4093"/>
    <cellStyle name="clsMRVData 2 6" xfId="4094"/>
    <cellStyle name="clsMRVData 2 6 2" xfId="4095"/>
    <cellStyle name="clsMRVData 2 6 2 2" xfId="4096"/>
    <cellStyle name="clsMRVData 2 6 3" xfId="4097"/>
    <cellStyle name="clsMRVData 2 6 3 2" xfId="4098"/>
    <cellStyle name="clsMRVData 2 6 4" xfId="4099"/>
    <cellStyle name="clsMRVData 2 7" xfId="4100"/>
    <cellStyle name="clsMRVData 2 7 2" xfId="4101"/>
    <cellStyle name="clsMRVData 2 7 2 2" xfId="4102"/>
    <cellStyle name="clsMRVData 2 7 3" xfId="4103"/>
    <cellStyle name="clsMRVData 2 7 3 2" xfId="4104"/>
    <cellStyle name="clsMRVData 2 7 4" xfId="4105"/>
    <cellStyle name="clsMRVData 2 8" xfId="4106"/>
    <cellStyle name="clsMRVData 2 8 2" xfId="4107"/>
    <cellStyle name="clsMRVData 2 9" xfId="4108"/>
    <cellStyle name="clsMRVData 2 9 2" xfId="4109"/>
    <cellStyle name="clsMRVData 3" xfId="4110"/>
    <cellStyle name="clsMRVData 3 2" xfId="4111"/>
    <cellStyle name="clsMRVData 3 2 2" xfId="4112"/>
    <cellStyle name="clsMRVData 3 2 2 2" xfId="4113"/>
    <cellStyle name="clsMRVData 3 2 2 2 2" xfId="4114"/>
    <cellStyle name="clsMRVData 3 2 2 3" xfId="4115"/>
    <cellStyle name="clsMRVData 3 2 2 3 2" xfId="4116"/>
    <cellStyle name="clsMRVData 3 2 2 4" xfId="4117"/>
    <cellStyle name="clsMRVData 3 2 3" xfId="4118"/>
    <cellStyle name="clsMRVData 3 2 3 2" xfId="4119"/>
    <cellStyle name="clsMRVData 3 2 4" xfId="4120"/>
    <cellStyle name="clsMRVData 3 2 4 2" xfId="4121"/>
    <cellStyle name="clsMRVData 3 2 5" xfId="4122"/>
    <cellStyle name="clsMRVData 3 2 5 2" xfId="4123"/>
    <cellStyle name="clsMRVData 3 2 6" xfId="4124"/>
    <cellStyle name="clsMRVData 3 3" xfId="4125"/>
    <cellStyle name="clsMRVData 3 3 2" xfId="4126"/>
    <cellStyle name="clsMRVData 3 3 2 2" xfId="4127"/>
    <cellStyle name="clsMRVData 3 3 3" xfId="4128"/>
    <cellStyle name="clsMRVData 3 3 3 2" xfId="4129"/>
    <cellStyle name="clsMRVData 3 3 4" xfId="4130"/>
    <cellStyle name="clsMRVData 3 4" xfId="4131"/>
    <cellStyle name="clsMRVData 3 4 2" xfId="4132"/>
    <cellStyle name="clsMRVData 3 4 2 2" xfId="4133"/>
    <cellStyle name="clsMRVData 3 4 3" xfId="4134"/>
    <cellStyle name="clsMRVData 3 4 3 2" xfId="4135"/>
    <cellStyle name="clsMRVData 3 4 4" xfId="4136"/>
    <cellStyle name="clsMRVData 3 5" xfId="4137"/>
    <cellStyle name="clsMRVData 3 5 2" xfId="4138"/>
    <cellStyle name="clsMRVData 3 6" xfId="4139"/>
    <cellStyle name="clsMRVData 3 6 2" xfId="4140"/>
    <cellStyle name="clsMRVData 3 7" xfId="4141"/>
    <cellStyle name="clsMRVData 3 7 2" xfId="4142"/>
    <cellStyle name="clsMRVData 3 8" xfId="4143"/>
    <cellStyle name="clsMRVData 4" xfId="4144"/>
    <cellStyle name="clsMRVData 4 2" xfId="4145"/>
    <cellStyle name="clsMRVData 4 2 2" xfId="4146"/>
    <cellStyle name="clsMRVData 4 2 2 2" xfId="4147"/>
    <cellStyle name="clsMRVData 4 2 3" xfId="4148"/>
    <cellStyle name="clsMRVData 4 2 3 2" xfId="4149"/>
    <cellStyle name="clsMRVData 4 2 4" xfId="4150"/>
    <cellStyle name="clsMRVData 4 3" xfId="4151"/>
    <cellStyle name="clsMRVData 4 3 2" xfId="4152"/>
    <cellStyle name="clsMRVData 4 4" xfId="4153"/>
    <cellStyle name="clsMRVData 4 4 2" xfId="4154"/>
    <cellStyle name="clsMRVData 4 5" xfId="4155"/>
    <cellStyle name="clsMRVData 5" xfId="4156"/>
    <cellStyle name="clsMRVData 5 2" xfId="4157"/>
    <cellStyle name="clsMRVData 5 2 2" xfId="4158"/>
    <cellStyle name="clsMRVData 5 2 2 2" xfId="4159"/>
    <cellStyle name="clsMRVData 5 2 3" xfId="4160"/>
    <cellStyle name="clsMRVData 5 2 3 2" xfId="4161"/>
    <cellStyle name="clsMRVData 5 2 4" xfId="4162"/>
    <cellStyle name="clsMRVData 5 3" xfId="4163"/>
    <cellStyle name="clsMRVData 5 3 2" xfId="4164"/>
    <cellStyle name="clsMRVData 5 4" xfId="4165"/>
    <cellStyle name="clsMRVData 5 4 2" xfId="4166"/>
    <cellStyle name="clsMRVData 5 5" xfId="4167"/>
    <cellStyle name="clsMRVData 6" xfId="4168"/>
    <cellStyle name="clsMRVData 6 2" xfId="4169"/>
    <cellStyle name="clsMRVData 6 2 2" xfId="4170"/>
    <cellStyle name="clsMRVData 6 2 2 2" xfId="4171"/>
    <cellStyle name="clsMRVData 6 2 3" xfId="4172"/>
    <cellStyle name="clsMRVData 6 2 3 2" xfId="4173"/>
    <cellStyle name="clsMRVData 6 2 4" xfId="4174"/>
    <cellStyle name="clsMRVData 6 3" xfId="4175"/>
    <cellStyle name="clsMRVData 6 3 2" xfId="4176"/>
    <cellStyle name="clsMRVData 6 4" xfId="4177"/>
    <cellStyle name="clsMRVData 6 4 2" xfId="4178"/>
    <cellStyle name="clsMRVData 6 5" xfId="4179"/>
    <cellStyle name="clsMRVData 6 5 2" xfId="4180"/>
    <cellStyle name="clsMRVData 6 6" xfId="4181"/>
    <cellStyle name="clsMRVData 7" xfId="4182"/>
    <cellStyle name="clsMRVData 7 2" xfId="4183"/>
    <cellStyle name="clsMRVData 7 2 2" xfId="4184"/>
    <cellStyle name="clsMRVData 7 3" xfId="4185"/>
    <cellStyle name="clsMRVData 7 3 2" xfId="4186"/>
    <cellStyle name="clsMRVData 7 4" xfId="4187"/>
    <cellStyle name="clsMRVData 8" xfId="4188"/>
    <cellStyle name="clsMRVData 8 2" xfId="4189"/>
    <cellStyle name="clsMRVData 8 2 2" xfId="4190"/>
    <cellStyle name="clsMRVData 8 3" xfId="4191"/>
    <cellStyle name="clsMRVData 8 3 2" xfId="4192"/>
    <cellStyle name="clsMRVData 8 4" xfId="4193"/>
    <cellStyle name="clsMRVData 9" xfId="4194"/>
    <cellStyle name="clsMRVData 9 2" xfId="4195"/>
    <cellStyle name="clsMRVDataPrezn1" xfId="4196"/>
    <cellStyle name="clsMRVDataPrezn1 10" xfId="4197"/>
    <cellStyle name="clsMRVDataPrezn1 11" xfId="4198"/>
    <cellStyle name="clsMRVDataPrezn1 12" xfId="4199"/>
    <cellStyle name="clsMRVDataPrezn1 13" xfId="4200"/>
    <cellStyle name="clsMRVDataPrezn1 2" xfId="4201"/>
    <cellStyle name="clsMRVDataPrezn1 2 2" xfId="4202"/>
    <cellStyle name="clsMRVDataPrezn1 2 2 2" xfId="4203"/>
    <cellStyle name="clsMRVDataPrezn1 2 2 2 2" xfId="4204"/>
    <cellStyle name="clsMRVDataPrezn1 2 2 3" xfId="4205"/>
    <cellStyle name="clsMRVDataPrezn1 2 2 3 2" xfId="4206"/>
    <cellStyle name="clsMRVDataPrezn1 2 2 4" xfId="4207"/>
    <cellStyle name="clsMRVDataPrezn1 2 3" xfId="4208"/>
    <cellStyle name="clsMRVDataPrezn1 2 3 2" xfId="4209"/>
    <cellStyle name="clsMRVDataPrezn1 2 4" xfId="4210"/>
    <cellStyle name="clsMRVDataPrezn1 2 4 2" xfId="4211"/>
    <cellStyle name="clsMRVDataPrezn1 2 5" xfId="4212"/>
    <cellStyle name="clsMRVDataPrezn1 3" xfId="4213"/>
    <cellStyle name="clsMRVDataPrezn1 3 2" xfId="4214"/>
    <cellStyle name="clsMRVDataPrezn1 3 2 2" xfId="4215"/>
    <cellStyle name="clsMRVDataPrezn1 3 2 2 2" xfId="4216"/>
    <cellStyle name="clsMRVDataPrezn1 3 2 3" xfId="4217"/>
    <cellStyle name="clsMRVDataPrezn1 3 2 3 2" xfId="4218"/>
    <cellStyle name="clsMRVDataPrezn1 3 2 4" xfId="4219"/>
    <cellStyle name="clsMRVDataPrezn1 3 3" xfId="4220"/>
    <cellStyle name="clsMRVDataPrezn1 3 3 2" xfId="4221"/>
    <cellStyle name="clsMRVDataPrezn1 3 4" xfId="4222"/>
    <cellStyle name="clsMRVDataPrezn1 3 4 2" xfId="4223"/>
    <cellStyle name="clsMRVDataPrezn1 3 5" xfId="4224"/>
    <cellStyle name="clsMRVDataPrezn1 4" xfId="4225"/>
    <cellStyle name="clsMRVDataPrezn1 4 2" xfId="4226"/>
    <cellStyle name="clsMRVDataPrezn1 4 2 2" xfId="4227"/>
    <cellStyle name="clsMRVDataPrezn1 4 2 2 2" xfId="4228"/>
    <cellStyle name="clsMRVDataPrezn1 4 2 3" xfId="4229"/>
    <cellStyle name="clsMRVDataPrezn1 4 2 3 2" xfId="4230"/>
    <cellStyle name="clsMRVDataPrezn1 4 2 4" xfId="4231"/>
    <cellStyle name="clsMRVDataPrezn1 4 3" xfId="4232"/>
    <cellStyle name="clsMRVDataPrezn1 4 3 2" xfId="4233"/>
    <cellStyle name="clsMRVDataPrezn1 4 4" xfId="4234"/>
    <cellStyle name="clsMRVDataPrezn1 4 4 2" xfId="4235"/>
    <cellStyle name="clsMRVDataPrezn1 4 5" xfId="4236"/>
    <cellStyle name="clsMRVDataPrezn1 4 5 2" xfId="4237"/>
    <cellStyle name="clsMRVDataPrezn1 4 6" xfId="4238"/>
    <cellStyle name="clsMRVDataPrezn1 5" xfId="4239"/>
    <cellStyle name="clsMRVDataPrezn1 5 2" xfId="4240"/>
    <cellStyle name="clsMRVDataPrezn1 5 2 2" xfId="4241"/>
    <cellStyle name="clsMRVDataPrezn1 5 3" xfId="4242"/>
    <cellStyle name="clsMRVDataPrezn1 5 3 2" xfId="4243"/>
    <cellStyle name="clsMRVDataPrezn1 5 4" xfId="4244"/>
    <cellStyle name="clsMRVDataPrezn1 6" xfId="4245"/>
    <cellStyle name="clsMRVDataPrezn1 6 2" xfId="4246"/>
    <cellStyle name="clsMRVDataPrezn1 6 2 2" xfId="4247"/>
    <cellStyle name="clsMRVDataPrezn1 6 3" xfId="4248"/>
    <cellStyle name="clsMRVDataPrezn1 6 3 2" xfId="4249"/>
    <cellStyle name="clsMRVDataPrezn1 6 4" xfId="4250"/>
    <cellStyle name="clsMRVDataPrezn1 7" xfId="4251"/>
    <cellStyle name="clsMRVDataPrezn1 7 2" xfId="4252"/>
    <cellStyle name="clsMRVDataPrezn1 8" xfId="4253"/>
    <cellStyle name="clsMRVDataPrezn1 8 2" xfId="4254"/>
    <cellStyle name="clsMRVDataPrezn1 9" xfId="4255"/>
    <cellStyle name="clsMRVDataPrezn1 9 2" xfId="4256"/>
    <cellStyle name="clsMRVDataPrezn3" xfId="4257"/>
    <cellStyle name="clsMRVDataPrezn3 10" xfId="4258"/>
    <cellStyle name="clsMRVDataPrezn3 11" xfId="4259"/>
    <cellStyle name="clsMRVDataPrezn3 12" xfId="4260"/>
    <cellStyle name="clsMRVDataPrezn3 13" xfId="4261"/>
    <cellStyle name="clsMRVDataPrezn3 2" xfId="4262"/>
    <cellStyle name="clsMRVDataPrezn3 2 2" xfId="4263"/>
    <cellStyle name="clsMRVDataPrezn3 2 2 2" xfId="4264"/>
    <cellStyle name="clsMRVDataPrezn3 2 2 2 2" xfId="4265"/>
    <cellStyle name="clsMRVDataPrezn3 2 2 3" xfId="4266"/>
    <cellStyle name="clsMRVDataPrezn3 2 2 3 2" xfId="4267"/>
    <cellStyle name="clsMRVDataPrezn3 2 2 4" xfId="4268"/>
    <cellStyle name="clsMRVDataPrezn3 2 3" xfId="4269"/>
    <cellStyle name="clsMRVDataPrezn3 2 3 2" xfId="4270"/>
    <cellStyle name="clsMRVDataPrezn3 2 4" xfId="4271"/>
    <cellStyle name="clsMRVDataPrezn3 2 4 2" xfId="4272"/>
    <cellStyle name="clsMRVDataPrezn3 2 5" xfId="4273"/>
    <cellStyle name="clsMRVDataPrezn3 3" xfId="4274"/>
    <cellStyle name="clsMRVDataPrezn3 3 2" xfId="4275"/>
    <cellStyle name="clsMRVDataPrezn3 3 2 2" xfId="4276"/>
    <cellStyle name="clsMRVDataPrezn3 3 2 2 2" xfId="4277"/>
    <cellStyle name="clsMRVDataPrezn3 3 2 3" xfId="4278"/>
    <cellStyle name="clsMRVDataPrezn3 3 2 3 2" xfId="4279"/>
    <cellStyle name="clsMRVDataPrezn3 3 2 4" xfId="4280"/>
    <cellStyle name="clsMRVDataPrezn3 3 3" xfId="4281"/>
    <cellStyle name="clsMRVDataPrezn3 3 3 2" xfId="4282"/>
    <cellStyle name="clsMRVDataPrezn3 3 4" xfId="4283"/>
    <cellStyle name="clsMRVDataPrezn3 3 4 2" xfId="4284"/>
    <cellStyle name="clsMRVDataPrezn3 3 5" xfId="4285"/>
    <cellStyle name="clsMRVDataPrezn3 4" xfId="4286"/>
    <cellStyle name="clsMRVDataPrezn3 4 2" xfId="4287"/>
    <cellStyle name="clsMRVDataPrezn3 4 2 2" xfId="4288"/>
    <cellStyle name="clsMRVDataPrezn3 4 2 2 2" xfId="4289"/>
    <cellStyle name="clsMRVDataPrezn3 4 2 3" xfId="4290"/>
    <cellStyle name="clsMRVDataPrezn3 4 2 3 2" xfId="4291"/>
    <cellStyle name="clsMRVDataPrezn3 4 2 4" xfId="4292"/>
    <cellStyle name="clsMRVDataPrezn3 4 3" xfId="4293"/>
    <cellStyle name="clsMRVDataPrezn3 4 3 2" xfId="4294"/>
    <cellStyle name="clsMRVDataPrezn3 4 4" xfId="4295"/>
    <cellStyle name="clsMRVDataPrezn3 4 4 2" xfId="4296"/>
    <cellStyle name="clsMRVDataPrezn3 4 5" xfId="4297"/>
    <cellStyle name="clsMRVDataPrezn3 4 5 2" xfId="4298"/>
    <cellStyle name="clsMRVDataPrezn3 4 6" xfId="4299"/>
    <cellStyle name="clsMRVDataPrezn3 5" xfId="4300"/>
    <cellStyle name="clsMRVDataPrezn3 5 2" xfId="4301"/>
    <cellStyle name="clsMRVDataPrezn3 5 2 2" xfId="4302"/>
    <cellStyle name="clsMRVDataPrezn3 5 3" xfId="4303"/>
    <cellStyle name="clsMRVDataPrezn3 5 3 2" xfId="4304"/>
    <cellStyle name="clsMRVDataPrezn3 5 4" xfId="4305"/>
    <cellStyle name="clsMRVDataPrezn3 6" xfId="4306"/>
    <cellStyle name="clsMRVDataPrezn3 6 2" xfId="4307"/>
    <cellStyle name="clsMRVDataPrezn3 6 2 2" xfId="4308"/>
    <cellStyle name="clsMRVDataPrezn3 6 3" xfId="4309"/>
    <cellStyle name="clsMRVDataPrezn3 6 3 2" xfId="4310"/>
    <cellStyle name="clsMRVDataPrezn3 6 4" xfId="4311"/>
    <cellStyle name="clsMRVDataPrezn3 7" xfId="4312"/>
    <cellStyle name="clsMRVDataPrezn3 7 2" xfId="4313"/>
    <cellStyle name="clsMRVDataPrezn3 8" xfId="4314"/>
    <cellStyle name="clsMRVDataPrezn3 8 2" xfId="4315"/>
    <cellStyle name="clsMRVDataPrezn3 9" xfId="4316"/>
    <cellStyle name="clsMRVDataPrezn3 9 2" xfId="4317"/>
    <cellStyle name="clsMRVDataPrezn4" xfId="4318"/>
    <cellStyle name="clsMRVDataPrezn4 10" xfId="4319"/>
    <cellStyle name="clsMRVDataPrezn4 11" xfId="4320"/>
    <cellStyle name="clsMRVDataPrezn4 12" xfId="4321"/>
    <cellStyle name="clsMRVDataPrezn4 13" xfId="4322"/>
    <cellStyle name="clsMRVDataPrezn4 2" xfId="4323"/>
    <cellStyle name="clsMRVDataPrezn4 2 2" xfId="4324"/>
    <cellStyle name="clsMRVDataPrezn4 2 2 2" xfId="4325"/>
    <cellStyle name="clsMRVDataPrezn4 2 2 2 2" xfId="4326"/>
    <cellStyle name="clsMRVDataPrezn4 2 2 3" xfId="4327"/>
    <cellStyle name="clsMRVDataPrezn4 2 2 3 2" xfId="4328"/>
    <cellStyle name="clsMRVDataPrezn4 2 2 4" xfId="4329"/>
    <cellStyle name="clsMRVDataPrezn4 2 3" xfId="4330"/>
    <cellStyle name="clsMRVDataPrezn4 2 3 2" xfId="4331"/>
    <cellStyle name="clsMRVDataPrezn4 2 4" xfId="4332"/>
    <cellStyle name="clsMRVDataPrezn4 2 4 2" xfId="4333"/>
    <cellStyle name="clsMRVDataPrezn4 2 5" xfId="4334"/>
    <cellStyle name="clsMRVDataPrezn4 3" xfId="4335"/>
    <cellStyle name="clsMRVDataPrezn4 3 2" xfId="4336"/>
    <cellStyle name="clsMRVDataPrezn4 3 2 2" xfId="4337"/>
    <cellStyle name="clsMRVDataPrezn4 3 2 2 2" xfId="4338"/>
    <cellStyle name="clsMRVDataPrezn4 3 2 3" xfId="4339"/>
    <cellStyle name="clsMRVDataPrezn4 3 2 3 2" xfId="4340"/>
    <cellStyle name="clsMRVDataPrezn4 3 2 4" xfId="4341"/>
    <cellStyle name="clsMRVDataPrezn4 3 3" xfId="4342"/>
    <cellStyle name="clsMRVDataPrezn4 3 3 2" xfId="4343"/>
    <cellStyle name="clsMRVDataPrezn4 3 4" xfId="4344"/>
    <cellStyle name="clsMRVDataPrezn4 3 4 2" xfId="4345"/>
    <cellStyle name="clsMRVDataPrezn4 3 5" xfId="4346"/>
    <cellStyle name="clsMRVDataPrezn4 4" xfId="4347"/>
    <cellStyle name="clsMRVDataPrezn4 4 2" xfId="4348"/>
    <cellStyle name="clsMRVDataPrezn4 4 2 2" xfId="4349"/>
    <cellStyle name="clsMRVDataPrezn4 4 2 2 2" xfId="4350"/>
    <cellStyle name="clsMRVDataPrezn4 4 2 3" xfId="4351"/>
    <cellStyle name="clsMRVDataPrezn4 4 2 3 2" xfId="4352"/>
    <cellStyle name="clsMRVDataPrezn4 4 2 4" xfId="4353"/>
    <cellStyle name="clsMRVDataPrezn4 4 3" xfId="4354"/>
    <cellStyle name="clsMRVDataPrezn4 4 3 2" xfId="4355"/>
    <cellStyle name="clsMRVDataPrezn4 4 4" xfId="4356"/>
    <cellStyle name="clsMRVDataPrezn4 4 4 2" xfId="4357"/>
    <cellStyle name="clsMRVDataPrezn4 4 5" xfId="4358"/>
    <cellStyle name="clsMRVDataPrezn4 4 5 2" xfId="4359"/>
    <cellStyle name="clsMRVDataPrezn4 4 6" xfId="4360"/>
    <cellStyle name="clsMRVDataPrezn4 5" xfId="4361"/>
    <cellStyle name="clsMRVDataPrezn4 5 2" xfId="4362"/>
    <cellStyle name="clsMRVDataPrezn4 5 2 2" xfId="4363"/>
    <cellStyle name="clsMRVDataPrezn4 5 3" xfId="4364"/>
    <cellStyle name="clsMRVDataPrezn4 5 3 2" xfId="4365"/>
    <cellStyle name="clsMRVDataPrezn4 5 4" xfId="4366"/>
    <cellStyle name="clsMRVDataPrezn4 6" xfId="4367"/>
    <cellStyle name="clsMRVDataPrezn4 6 2" xfId="4368"/>
    <cellStyle name="clsMRVDataPrezn4 6 2 2" xfId="4369"/>
    <cellStyle name="clsMRVDataPrezn4 6 3" xfId="4370"/>
    <cellStyle name="clsMRVDataPrezn4 6 3 2" xfId="4371"/>
    <cellStyle name="clsMRVDataPrezn4 6 4" xfId="4372"/>
    <cellStyle name="clsMRVDataPrezn4 7" xfId="4373"/>
    <cellStyle name="clsMRVDataPrezn4 7 2" xfId="4374"/>
    <cellStyle name="clsMRVDataPrezn4 8" xfId="4375"/>
    <cellStyle name="clsMRVDataPrezn4 8 2" xfId="4376"/>
    <cellStyle name="clsMRVDataPrezn4 9" xfId="4377"/>
    <cellStyle name="clsMRVDataPrezn4 9 2" xfId="4378"/>
    <cellStyle name="clsMRVDataPrezn5" xfId="4379"/>
    <cellStyle name="clsMRVDataPrezn5 10" xfId="4380"/>
    <cellStyle name="clsMRVDataPrezn5 11" xfId="4381"/>
    <cellStyle name="clsMRVDataPrezn5 12" xfId="4382"/>
    <cellStyle name="clsMRVDataPrezn5 13" xfId="4383"/>
    <cellStyle name="clsMRVDataPrezn5 2" xfId="4384"/>
    <cellStyle name="clsMRVDataPrezn5 2 2" xfId="4385"/>
    <cellStyle name="clsMRVDataPrezn5 2 2 2" xfId="4386"/>
    <cellStyle name="clsMRVDataPrezn5 2 2 2 2" xfId="4387"/>
    <cellStyle name="clsMRVDataPrezn5 2 2 3" xfId="4388"/>
    <cellStyle name="clsMRVDataPrezn5 2 2 3 2" xfId="4389"/>
    <cellStyle name="clsMRVDataPrezn5 2 2 4" xfId="4390"/>
    <cellStyle name="clsMRVDataPrezn5 2 3" xfId="4391"/>
    <cellStyle name="clsMRVDataPrezn5 2 3 2" xfId="4392"/>
    <cellStyle name="clsMRVDataPrezn5 2 4" xfId="4393"/>
    <cellStyle name="clsMRVDataPrezn5 2 4 2" xfId="4394"/>
    <cellStyle name="clsMRVDataPrezn5 2 5" xfId="4395"/>
    <cellStyle name="clsMRVDataPrezn5 3" xfId="4396"/>
    <cellStyle name="clsMRVDataPrezn5 3 2" xfId="4397"/>
    <cellStyle name="clsMRVDataPrezn5 3 2 2" xfId="4398"/>
    <cellStyle name="clsMRVDataPrezn5 3 2 2 2" xfId="4399"/>
    <cellStyle name="clsMRVDataPrezn5 3 2 3" xfId="4400"/>
    <cellStyle name="clsMRVDataPrezn5 3 2 3 2" xfId="4401"/>
    <cellStyle name="clsMRVDataPrezn5 3 2 4" xfId="4402"/>
    <cellStyle name="clsMRVDataPrezn5 3 3" xfId="4403"/>
    <cellStyle name="clsMRVDataPrezn5 3 3 2" xfId="4404"/>
    <cellStyle name="clsMRVDataPrezn5 3 4" xfId="4405"/>
    <cellStyle name="clsMRVDataPrezn5 3 4 2" xfId="4406"/>
    <cellStyle name="clsMRVDataPrezn5 3 5" xfId="4407"/>
    <cellStyle name="clsMRVDataPrezn5 4" xfId="4408"/>
    <cellStyle name="clsMRVDataPrezn5 4 2" xfId="4409"/>
    <cellStyle name="clsMRVDataPrezn5 4 2 2" xfId="4410"/>
    <cellStyle name="clsMRVDataPrezn5 4 2 2 2" xfId="4411"/>
    <cellStyle name="clsMRVDataPrezn5 4 2 3" xfId="4412"/>
    <cellStyle name="clsMRVDataPrezn5 4 2 3 2" xfId="4413"/>
    <cellStyle name="clsMRVDataPrezn5 4 2 4" xfId="4414"/>
    <cellStyle name="clsMRVDataPrezn5 4 3" xfId="4415"/>
    <cellStyle name="clsMRVDataPrezn5 4 3 2" xfId="4416"/>
    <cellStyle name="clsMRVDataPrezn5 4 4" xfId="4417"/>
    <cellStyle name="clsMRVDataPrezn5 4 4 2" xfId="4418"/>
    <cellStyle name="clsMRVDataPrezn5 4 5" xfId="4419"/>
    <cellStyle name="clsMRVDataPrezn5 4 5 2" xfId="4420"/>
    <cellStyle name="clsMRVDataPrezn5 4 6" xfId="4421"/>
    <cellStyle name="clsMRVDataPrezn5 5" xfId="4422"/>
    <cellStyle name="clsMRVDataPrezn5 5 2" xfId="4423"/>
    <cellStyle name="clsMRVDataPrezn5 5 2 2" xfId="4424"/>
    <cellStyle name="clsMRVDataPrezn5 5 3" xfId="4425"/>
    <cellStyle name="clsMRVDataPrezn5 5 3 2" xfId="4426"/>
    <cellStyle name="clsMRVDataPrezn5 5 4" xfId="4427"/>
    <cellStyle name="clsMRVDataPrezn5 6" xfId="4428"/>
    <cellStyle name="clsMRVDataPrezn5 6 2" xfId="4429"/>
    <cellStyle name="clsMRVDataPrezn5 6 2 2" xfId="4430"/>
    <cellStyle name="clsMRVDataPrezn5 6 3" xfId="4431"/>
    <cellStyle name="clsMRVDataPrezn5 6 3 2" xfId="4432"/>
    <cellStyle name="clsMRVDataPrezn5 6 4" xfId="4433"/>
    <cellStyle name="clsMRVDataPrezn5 7" xfId="4434"/>
    <cellStyle name="clsMRVDataPrezn5 7 2" xfId="4435"/>
    <cellStyle name="clsMRVDataPrezn5 8" xfId="4436"/>
    <cellStyle name="clsMRVDataPrezn5 8 2" xfId="4437"/>
    <cellStyle name="clsMRVDataPrezn5 9" xfId="4438"/>
    <cellStyle name="clsMRVDataPrezn5 9 2" xfId="4439"/>
    <cellStyle name="clsMRVDataPrezn6" xfId="4440"/>
    <cellStyle name="clsMRVDataPrezn6 10" xfId="4441"/>
    <cellStyle name="clsMRVDataPrezn6 11" xfId="4442"/>
    <cellStyle name="clsMRVDataPrezn6 12" xfId="4443"/>
    <cellStyle name="clsMRVDataPrezn6 13" xfId="4444"/>
    <cellStyle name="clsMRVDataPrezn6 2" xfId="4445"/>
    <cellStyle name="clsMRVDataPrezn6 2 2" xfId="4446"/>
    <cellStyle name="clsMRVDataPrezn6 2 2 2" xfId="4447"/>
    <cellStyle name="clsMRVDataPrezn6 2 2 2 2" xfId="4448"/>
    <cellStyle name="clsMRVDataPrezn6 2 2 3" xfId="4449"/>
    <cellStyle name="clsMRVDataPrezn6 2 2 3 2" xfId="4450"/>
    <cellStyle name="clsMRVDataPrezn6 2 2 4" xfId="4451"/>
    <cellStyle name="clsMRVDataPrezn6 2 3" xfId="4452"/>
    <cellStyle name="clsMRVDataPrezn6 2 3 2" xfId="4453"/>
    <cellStyle name="clsMRVDataPrezn6 2 4" xfId="4454"/>
    <cellStyle name="clsMRVDataPrezn6 2 4 2" xfId="4455"/>
    <cellStyle name="clsMRVDataPrezn6 2 5" xfId="4456"/>
    <cellStyle name="clsMRVDataPrezn6 3" xfId="4457"/>
    <cellStyle name="clsMRVDataPrezn6 3 2" xfId="4458"/>
    <cellStyle name="clsMRVDataPrezn6 3 2 2" xfId="4459"/>
    <cellStyle name="clsMRVDataPrezn6 3 2 2 2" xfId="4460"/>
    <cellStyle name="clsMRVDataPrezn6 3 2 3" xfId="4461"/>
    <cellStyle name="clsMRVDataPrezn6 3 2 3 2" xfId="4462"/>
    <cellStyle name="clsMRVDataPrezn6 3 2 4" xfId="4463"/>
    <cellStyle name="clsMRVDataPrezn6 3 3" xfId="4464"/>
    <cellStyle name="clsMRVDataPrezn6 3 3 2" xfId="4465"/>
    <cellStyle name="clsMRVDataPrezn6 3 4" xfId="4466"/>
    <cellStyle name="clsMRVDataPrezn6 3 4 2" xfId="4467"/>
    <cellStyle name="clsMRVDataPrezn6 3 5" xfId="4468"/>
    <cellStyle name="clsMRVDataPrezn6 4" xfId="4469"/>
    <cellStyle name="clsMRVDataPrezn6 4 2" xfId="4470"/>
    <cellStyle name="clsMRVDataPrezn6 4 2 2" xfId="4471"/>
    <cellStyle name="clsMRVDataPrezn6 4 2 2 2" xfId="4472"/>
    <cellStyle name="clsMRVDataPrezn6 4 2 3" xfId="4473"/>
    <cellStyle name="clsMRVDataPrezn6 4 2 3 2" xfId="4474"/>
    <cellStyle name="clsMRVDataPrezn6 4 2 4" xfId="4475"/>
    <cellStyle name="clsMRVDataPrezn6 4 3" xfId="4476"/>
    <cellStyle name="clsMRVDataPrezn6 4 3 2" xfId="4477"/>
    <cellStyle name="clsMRVDataPrezn6 4 4" xfId="4478"/>
    <cellStyle name="clsMRVDataPrezn6 4 4 2" xfId="4479"/>
    <cellStyle name="clsMRVDataPrezn6 4 5" xfId="4480"/>
    <cellStyle name="clsMRVDataPrezn6 4 5 2" xfId="4481"/>
    <cellStyle name="clsMRVDataPrezn6 4 6" xfId="4482"/>
    <cellStyle name="clsMRVDataPrezn6 5" xfId="4483"/>
    <cellStyle name="clsMRVDataPrezn6 5 2" xfId="4484"/>
    <cellStyle name="clsMRVDataPrezn6 5 2 2" xfId="4485"/>
    <cellStyle name="clsMRVDataPrezn6 5 3" xfId="4486"/>
    <cellStyle name="clsMRVDataPrezn6 5 3 2" xfId="4487"/>
    <cellStyle name="clsMRVDataPrezn6 5 4" xfId="4488"/>
    <cellStyle name="clsMRVDataPrezn6 6" xfId="4489"/>
    <cellStyle name="clsMRVDataPrezn6 6 2" xfId="4490"/>
    <cellStyle name="clsMRVDataPrezn6 6 2 2" xfId="4491"/>
    <cellStyle name="clsMRVDataPrezn6 6 3" xfId="4492"/>
    <cellStyle name="clsMRVDataPrezn6 6 3 2" xfId="4493"/>
    <cellStyle name="clsMRVDataPrezn6 6 4" xfId="4494"/>
    <cellStyle name="clsMRVDataPrezn6 7" xfId="4495"/>
    <cellStyle name="clsMRVDataPrezn6 7 2" xfId="4496"/>
    <cellStyle name="clsMRVDataPrezn6 8" xfId="4497"/>
    <cellStyle name="clsMRVDataPrezn6 8 2" xfId="4498"/>
    <cellStyle name="clsMRVDataPrezn6 9" xfId="4499"/>
    <cellStyle name="clsMRVDataPrezn6 9 2" xfId="4500"/>
    <cellStyle name="clsReportFooter" xfId="4501"/>
    <cellStyle name="clsReportFooter 10" xfId="4502"/>
    <cellStyle name="clsReportFooter 10 2" xfId="4503"/>
    <cellStyle name="clsReportFooter 11" xfId="4504"/>
    <cellStyle name="clsReportFooter 11 2" xfId="4505"/>
    <cellStyle name="clsReportFooter 12" xfId="4506"/>
    <cellStyle name="clsReportFooter 13" xfId="4507"/>
    <cellStyle name="clsReportFooter 14" xfId="4508"/>
    <cellStyle name="clsReportFooter 15" xfId="4509"/>
    <cellStyle name="clsReportFooter 16" xfId="4510"/>
    <cellStyle name="clsReportFooter 2" xfId="4511"/>
    <cellStyle name="clsReportFooter 2 10" xfId="4512"/>
    <cellStyle name="clsReportFooter 2 10 2" xfId="4513"/>
    <cellStyle name="clsReportFooter 2 11" xfId="4514"/>
    <cellStyle name="clsReportFooter 2 2" xfId="4515"/>
    <cellStyle name="clsReportFooter 2 2 2" xfId="4516"/>
    <cellStyle name="clsReportFooter 2 2 2 2" xfId="4517"/>
    <cellStyle name="clsReportFooter 2 2 2 2 2" xfId="4518"/>
    <cellStyle name="clsReportFooter 2 2 2 2 2 2" xfId="4519"/>
    <cellStyle name="clsReportFooter 2 2 2 2 3" xfId="4520"/>
    <cellStyle name="clsReportFooter 2 2 2 2 3 2" xfId="4521"/>
    <cellStyle name="clsReportFooter 2 2 2 2 4" xfId="4522"/>
    <cellStyle name="clsReportFooter 2 2 2 3" xfId="4523"/>
    <cellStyle name="clsReportFooter 2 2 2 3 2" xfId="4524"/>
    <cellStyle name="clsReportFooter 2 2 2 4" xfId="4525"/>
    <cellStyle name="clsReportFooter 2 2 2 4 2" xfId="4526"/>
    <cellStyle name="clsReportFooter 2 2 2 5" xfId="4527"/>
    <cellStyle name="clsReportFooter 2 2 2 5 2" xfId="4528"/>
    <cellStyle name="clsReportFooter 2 2 2 6" xfId="4529"/>
    <cellStyle name="clsReportFooter 2 2 3" xfId="4530"/>
    <cellStyle name="clsReportFooter 2 2 3 2" xfId="4531"/>
    <cellStyle name="clsReportFooter 2 2 3 2 2" xfId="4532"/>
    <cellStyle name="clsReportFooter 2 2 3 3" xfId="4533"/>
    <cellStyle name="clsReportFooter 2 2 3 3 2" xfId="4534"/>
    <cellStyle name="clsReportFooter 2 2 3 4" xfId="4535"/>
    <cellStyle name="clsReportFooter 2 2 4" xfId="4536"/>
    <cellStyle name="clsReportFooter 2 2 4 2" xfId="4537"/>
    <cellStyle name="clsReportFooter 2 2 4 2 2" xfId="4538"/>
    <cellStyle name="clsReportFooter 2 2 4 3" xfId="4539"/>
    <cellStyle name="clsReportFooter 2 2 4 3 2" xfId="4540"/>
    <cellStyle name="clsReportFooter 2 2 4 4" xfId="4541"/>
    <cellStyle name="clsReportFooter 2 2 5" xfId="4542"/>
    <cellStyle name="clsReportFooter 2 2 5 2" xfId="4543"/>
    <cellStyle name="clsReportFooter 2 2 6" xfId="4544"/>
    <cellStyle name="clsReportFooter 2 2 6 2" xfId="4545"/>
    <cellStyle name="clsReportFooter 2 2 7" xfId="4546"/>
    <cellStyle name="clsReportFooter 2 2 7 2" xfId="4547"/>
    <cellStyle name="clsReportFooter 2 2 8" xfId="4548"/>
    <cellStyle name="clsReportFooter 2 3" xfId="4549"/>
    <cellStyle name="clsReportFooter 2 3 2" xfId="4550"/>
    <cellStyle name="clsReportFooter 2 3 2 2" xfId="4551"/>
    <cellStyle name="clsReportFooter 2 3 2 2 2" xfId="4552"/>
    <cellStyle name="clsReportFooter 2 3 2 3" xfId="4553"/>
    <cellStyle name="clsReportFooter 2 3 2 3 2" xfId="4554"/>
    <cellStyle name="clsReportFooter 2 3 2 4" xfId="4555"/>
    <cellStyle name="clsReportFooter 2 3 3" xfId="4556"/>
    <cellStyle name="clsReportFooter 2 3 3 2" xfId="4557"/>
    <cellStyle name="clsReportFooter 2 3 4" xfId="4558"/>
    <cellStyle name="clsReportFooter 2 3 4 2" xfId="4559"/>
    <cellStyle name="clsReportFooter 2 3 5" xfId="4560"/>
    <cellStyle name="clsReportFooter 2 4" xfId="4561"/>
    <cellStyle name="clsReportFooter 2 4 2" xfId="4562"/>
    <cellStyle name="clsReportFooter 2 4 2 2" xfId="4563"/>
    <cellStyle name="clsReportFooter 2 4 2 2 2" xfId="4564"/>
    <cellStyle name="clsReportFooter 2 4 2 3" xfId="4565"/>
    <cellStyle name="clsReportFooter 2 4 2 3 2" xfId="4566"/>
    <cellStyle name="clsReportFooter 2 4 2 4" xfId="4567"/>
    <cellStyle name="clsReportFooter 2 4 3" xfId="4568"/>
    <cellStyle name="clsReportFooter 2 4 3 2" xfId="4569"/>
    <cellStyle name="clsReportFooter 2 4 4" xfId="4570"/>
    <cellStyle name="clsReportFooter 2 4 4 2" xfId="4571"/>
    <cellStyle name="clsReportFooter 2 4 5" xfId="4572"/>
    <cellStyle name="clsReportFooter 2 5" xfId="4573"/>
    <cellStyle name="clsReportFooter 2 5 2" xfId="4574"/>
    <cellStyle name="clsReportFooter 2 5 2 2" xfId="4575"/>
    <cellStyle name="clsReportFooter 2 5 2 2 2" xfId="4576"/>
    <cellStyle name="clsReportFooter 2 5 2 3" xfId="4577"/>
    <cellStyle name="clsReportFooter 2 5 2 3 2" xfId="4578"/>
    <cellStyle name="clsReportFooter 2 5 2 4" xfId="4579"/>
    <cellStyle name="clsReportFooter 2 5 3" xfId="4580"/>
    <cellStyle name="clsReportFooter 2 5 3 2" xfId="4581"/>
    <cellStyle name="clsReportFooter 2 5 4" xfId="4582"/>
    <cellStyle name="clsReportFooter 2 5 4 2" xfId="4583"/>
    <cellStyle name="clsReportFooter 2 5 5" xfId="4584"/>
    <cellStyle name="clsReportFooter 2 5 5 2" xfId="4585"/>
    <cellStyle name="clsReportFooter 2 5 6" xfId="4586"/>
    <cellStyle name="clsReportFooter 2 6" xfId="4587"/>
    <cellStyle name="clsReportFooter 2 6 2" xfId="4588"/>
    <cellStyle name="clsReportFooter 2 6 2 2" xfId="4589"/>
    <cellStyle name="clsReportFooter 2 6 3" xfId="4590"/>
    <cellStyle name="clsReportFooter 2 6 3 2" xfId="4591"/>
    <cellStyle name="clsReportFooter 2 6 4" xfId="4592"/>
    <cellStyle name="clsReportFooter 2 7" xfId="4593"/>
    <cellStyle name="clsReportFooter 2 7 2" xfId="4594"/>
    <cellStyle name="clsReportFooter 2 7 2 2" xfId="4595"/>
    <cellStyle name="clsReportFooter 2 7 3" xfId="4596"/>
    <cellStyle name="clsReportFooter 2 7 3 2" xfId="4597"/>
    <cellStyle name="clsReportFooter 2 7 4" xfId="4598"/>
    <cellStyle name="clsReportFooter 2 8" xfId="4599"/>
    <cellStyle name="clsReportFooter 2 8 2" xfId="4600"/>
    <cellStyle name="clsReportFooter 2 9" xfId="4601"/>
    <cellStyle name="clsReportFooter 2 9 2" xfId="4602"/>
    <cellStyle name="clsReportFooter 3" xfId="4603"/>
    <cellStyle name="clsReportFooter 3 2" xfId="4604"/>
    <cellStyle name="clsReportFooter 3 2 2" xfId="4605"/>
    <cellStyle name="clsReportFooter 3 2 2 2" xfId="4606"/>
    <cellStyle name="clsReportFooter 3 2 2 2 2" xfId="4607"/>
    <cellStyle name="clsReportFooter 3 2 2 3" xfId="4608"/>
    <cellStyle name="clsReportFooter 3 2 2 3 2" xfId="4609"/>
    <cellStyle name="clsReportFooter 3 2 2 4" xfId="4610"/>
    <cellStyle name="clsReportFooter 3 2 3" xfId="4611"/>
    <cellStyle name="clsReportFooter 3 2 3 2" xfId="4612"/>
    <cellStyle name="clsReportFooter 3 2 4" xfId="4613"/>
    <cellStyle name="clsReportFooter 3 2 4 2" xfId="4614"/>
    <cellStyle name="clsReportFooter 3 2 5" xfId="4615"/>
    <cellStyle name="clsReportFooter 3 2 5 2" xfId="4616"/>
    <cellStyle name="clsReportFooter 3 2 6" xfId="4617"/>
    <cellStyle name="clsReportFooter 3 3" xfId="4618"/>
    <cellStyle name="clsReportFooter 3 3 2" xfId="4619"/>
    <cellStyle name="clsReportFooter 3 3 2 2" xfId="4620"/>
    <cellStyle name="clsReportFooter 3 3 3" xfId="4621"/>
    <cellStyle name="clsReportFooter 3 3 3 2" xfId="4622"/>
    <cellStyle name="clsReportFooter 3 3 4" xfId="4623"/>
    <cellStyle name="clsReportFooter 3 4" xfId="4624"/>
    <cellStyle name="clsReportFooter 3 4 2" xfId="4625"/>
    <cellStyle name="clsReportFooter 3 4 2 2" xfId="4626"/>
    <cellStyle name="clsReportFooter 3 4 3" xfId="4627"/>
    <cellStyle name="clsReportFooter 3 4 3 2" xfId="4628"/>
    <cellStyle name="clsReportFooter 3 4 4" xfId="4629"/>
    <cellStyle name="clsReportFooter 3 5" xfId="4630"/>
    <cellStyle name="clsReportFooter 3 5 2" xfId="4631"/>
    <cellStyle name="clsReportFooter 3 6" xfId="4632"/>
    <cellStyle name="clsReportFooter 3 6 2" xfId="4633"/>
    <cellStyle name="clsReportFooter 3 7" xfId="4634"/>
    <cellStyle name="clsReportFooter 3 7 2" xfId="4635"/>
    <cellStyle name="clsReportFooter 3 8" xfId="4636"/>
    <cellStyle name="clsReportFooter 4" xfId="4637"/>
    <cellStyle name="clsReportFooter 4 2" xfId="4638"/>
    <cellStyle name="clsReportFooter 4 2 2" xfId="4639"/>
    <cellStyle name="clsReportFooter 4 2 2 2" xfId="4640"/>
    <cellStyle name="clsReportFooter 4 2 3" xfId="4641"/>
    <cellStyle name="clsReportFooter 4 2 3 2" xfId="4642"/>
    <cellStyle name="clsReportFooter 4 2 4" xfId="4643"/>
    <cellStyle name="clsReportFooter 4 3" xfId="4644"/>
    <cellStyle name="clsReportFooter 4 3 2" xfId="4645"/>
    <cellStyle name="clsReportFooter 4 4" xfId="4646"/>
    <cellStyle name="clsReportFooter 4 4 2" xfId="4647"/>
    <cellStyle name="clsReportFooter 4 5" xfId="4648"/>
    <cellStyle name="clsReportFooter 5" xfId="4649"/>
    <cellStyle name="clsReportFooter 5 2" xfId="4650"/>
    <cellStyle name="clsReportFooter 5 2 2" xfId="4651"/>
    <cellStyle name="clsReportFooter 5 2 2 2" xfId="4652"/>
    <cellStyle name="clsReportFooter 5 2 3" xfId="4653"/>
    <cellStyle name="clsReportFooter 5 2 3 2" xfId="4654"/>
    <cellStyle name="clsReportFooter 5 2 4" xfId="4655"/>
    <cellStyle name="clsReportFooter 5 3" xfId="4656"/>
    <cellStyle name="clsReportFooter 5 3 2" xfId="4657"/>
    <cellStyle name="clsReportFooter 5 4" xfId="4658"/>
    <cellStyle name="clsReportFooter 5 4 2" xfId="4659"/>
    <cellStyle name="clsReportFooter 5 5" xfId="4660"/>
    <cellStyle name="clsReportFooter 6" xfId="4661"/>
    <cellStyle name="clsReportFooter 6 2" xfId="4662"/>
    <cellStyle name="clsReportFooter 6 2 2" xfId="4663"/>
    <cellStyle name="clsReportFooter 6 2 2 2" xfId="4664"/>
    <cellStyle name="clsReportFooter 6 2 3" xfId="4665"/>
    <cellStyle name="clsReportFooter 6 2 3 2" xfId="4666"/>
    <cellStyle name="clsReportFooter 6 2 4" xfId="4667"/>
    <cellStyle name="clsReportFooter 6 3" xfId="4668"/>
    <cellStyle name="clsReportFooter 6 3 2" xfId="4669"/>
    <cellStyle name="clsReportFooter 6 4" xfId="4670"/>
    <cellStyle name="clsReportFooter 6 4 2" xfId="4671"/>
    <cellStyle name="clsReportFooter 6 5" xfId="4672"/>
    <cellStyle name="clsReportFooter 6 5 2" xfId="4673"/>
    <cellStyle name="clsReportFooter 6 6" xfId="4674"/>
    <cellStyle name="clsReportFooter 7" xfId="4675"/>
    <cellStyle name="clsReportFooter 7 2" xfId="4676"/>
    <cellStyle name="clsReportFooter 7 2 2" xfId="4677"/>
    <cellStyle name="clsReportFooter 7 3" xfId="4678"/>
    <cellStyle name="clsReportFooter 7 3 2" xfId="4679"/>
    <cellStyle name="clsReportFooter 7 4" xfId="4680"/>
    <cellStyle name="clsReportFooter 8" xfId="4681"/>
    <cellStyle name="clsReportFooter 8 2" xfId="4682"/>
    <cellStyle name="clsReportFooter 8 2 2" xfId="4683"/>
    <cellStyle name="clsReportFooter 8 3" xfId="4684"/>
    <cellStyle name="clsReportFooter 8 3 2" xfId="4685"/>
    <cellStyle name="clsReportFooter 8 4" xfId="4686"/>
    <cellStyle name="clsReportFooter 9" xfId="4687"/>
    <cellStyle name="clsReportFooter 9 2" xfId="4688"/>
    <cellStyle name="clsReportHeader" xfId="4689"/>
    <cellStyle name="clsReportHeader 10" xfId="4690"/>
    <cellStyle name="clsReportHeader 10 2" xfId="4691"/>
    <cellStyle name="clsReportHeader 11" xfId="4692"/>
    <cellStyle name="clsReportHeader 11 2" xfId="4693"/>
    <cellStyle name="clsReportHeader 12" xfId="4694"/>
    <cellStyle name="clsReportHeader 13" xfId="4695"/>
    <cellStyle name="clsReportHeader 14" xfId="4696"/>
    <cellStyle name="clsReportHeader 15" xfId="4697"/>
    <cellStyle name="clsReportHeader 16" xfId="4698"/>
    <cellStyle name="clsReportHeader 2" xfId="4699"/>
    <cellStyle name="clsReportHeader 2 10" xfId="4700"/>
    <cellStyle name="clsReportHeader 2 10 2" xfId="4701"/>
    <cellStyle name="clsReportHeader 2 11" xfId="4702"/>
    <cellStyle name="clsReportHeader 2 2" xfId="4703"/>
    <cellStyle name="clsReportHeader 2 2 2" xfId="4704"/>
    <cellStyle name="clsReportHeader 2 2 2 2" xfId="4705"/>
    <cellStyle name="clsReportHeader 2 2 2 2 2" xfId="4706"/>
    <cellStyle name="clsReportHeader 2 2 2 2 2 2" xfId="4707"/>
    <cellStyle name="clsReportHeader 2 2 2 2 3" xfId="4708"/>
    <cellStyle name="clsReportHeader 2 2 2 2 3 2" xfId="4709"/>
    <cellStyle name="clsReportHeader 2 2 2 2 4" xfId="4710"/>
    <cellStyle name="clsReportHeader 2 2 2 3" xfId="4711"/>
    <cellStyle name="clsReportHeader 2 2 2 3 2" xfId="4712"/>
    <cellStyle name="clsReportHeader 2 2 2 4" xfId="4713"/>
    <cellStyle name="clsReportHeader 2 2 2 4 2" xfId="4714"/>
    <cellStyle name="clsReportHeader 2 2 2 5" xfId="4715"/>
    <cellStyle name="clsReportHeader 2 2 2 5 2" xfId="4716"/>
    <cellStyle name="clsReportHeader 2 2 2 6" xfId="4717"/>
    <cellStyle name="clsReportHeader 2 2 3" xfId="4718"/>
    <cellStyle name="clsReportHeader 2 2 3 2" xfId="4719"/>
    <cellStyle name="clsReportHeader 2 2 3 2 2" xfId="4720"/>
    <cellStyle name="clsReportHeader 2 2 3 3" xfId="4721"/>
    <cellStyle name="clsReportHeader 2 2 3 3 2" xfId="4722"/>
    <cellStyle name="clsReportHeader 2 2 3 4" xfId="4723"/>
    <cellStyle name="clsReportHeader 2 2 4" xfId="4724"/>
    <cellStyle name="clsReportHeader 2 2 4 2" xfId="4725"/>
    <cellStyle name="clsReportHeader 2 2 4 2 2" xfId="4726"/>
    <cellStyle name="clsReportHeader 2 2 4 3" xfId="4727"/>
    <cellStyle name="clsReportHeader 2 2 4 3 2" xfId="4728"/>
    <cellStyle name="clsReportHeader 2 2 4 4" xfId="4729"/>
    <cellStyle name="clsReportHeader 2 2 5" xfId="4730"/>
    <cellStyle name="clsReportHeader 2 2 5 2" xfId="4731"/>
    <cellStyle name="clsReportHeader 2 2 6" xfId="4732"/>
    <cellStyle name="clsReportHeader 2 2 6 2" xfId="4733"/>
    <cellStyle name="clsReportHeader 2 2 7" xfId="4734"/>
    <cellStyle name="clsReportHeader 2 2 7 2" xfId="4735"/>
    <cellStyle name="clsReportHeader 2 2 8" xfId="4736"/>
    <cellStyle name="clsReportHeader 2 3" xfId="4737"/>
    <cellStyle name="clsReportHeader 2 3 2" xfId="4738"/>
    <cellStyle name="clsReportHeader 2 3 2 2" xfId="4739"/>
    <cellStyle name="clsReportHeader 2 3 2 2 2" xfId="4740"/>
    <cellStyle name="clsReportHeader 2 3 2 3" xfId="4741"/>
    <cellStyle name="clsReportHeader 2 3 2 3 2" xfId="4742"/>
    <cellStyle name="clsReportHeader 2 3 2 4" xfId="4743"/>
    <cellStyle name="clsReportHeader 2 3 3" xfId="4744"/>
    <cellStyle name="clsReportHeader 2 3 3 2" xfId="4745"/>
    <cellStyle name="clsReportHeader 2 3 4" xfId="4746"/>
    <cellStyle name="clsReportHeader 2 3 4 2" xfId="4747"/>
    <cellStyle name="clsReportHeader 2 3 5" xfId="4748"/>
    <cellStyle name="clsReportHeader 2 4" xfId="4749"/>
    <cellStyle name="clsReportHeader 2 4 2" xfId="4750"/>
    <cellStyle name="clsReportHeader 2 4 2 2" xfId="4751"/>
    <cellStyle name="clsReportHeader 2 4 2 2 2" xfId="4752"/>
    <cellStyle name="clsReportHeader 2 4 2 3" xfId="4753"/>
    <cellStyle name="clsReportHeader 2 4 2 3 2" xfId="4754"/>
    <cellStyle name="clsReportHeader 2 4 2 4" xfId="4755"/>
    <cellStyle name="clsReportHeader 2 4 3" xfId="4756"/>
    <cellStyle name="clsReportHeader 2 4 3 2" xfId="4757"/>
    <cellStyle name="clsReportHeader 2 4 4" xfId="4758"/>
    <cellStyle name="clsReportHeader 2 4 4 2" xfId="4759"/>
    <cellStyle name="clsReportHeader 2 4 5" xfId="4760"/>
    <cellStyle name="clsReportHeader 2 5" xfId="4761"/>
    <cellStyle name="clsReportHeader 2 5 2" xfId="4762"/>
    <cellStyle name="clsReportHeader 2 5 2 2" xfId="4763"/>
    <cellStyle name="clsReportHeader 2 5 2 2 2" xfId="4764"/>
    <cellStyle name="clsReportHeader 2 5 2 3" xfId="4765"/>
    <cellStyle name="clsReportHeader 2 5 2 3 2" xfId="4766"/>
    <cellStyle name="clsReportHeader 2 5 2 4" xfId="4767"/>
    <cellStyle name="clsReportHeader 2 5 3" xfId="4768"/>
    <cellStyle name="clsReportHeader 2 5 3 2" xfId="4769"/>
    <cellStyle name="clsReportHeader 2 5 4" xfId="4770"/>
    <cellStyle name="clsReportHeader 2 5 4 2" xfId="4771"/>
    <cellStyle name="clsReportHeader 2 5 5" xfId="4772"/>
    <cellStyle name="clsReportHeader 2 5 5 2" xfId="4773"/>
    <cellStyle name="clsReportHeader 2 5 6" xfId="4774"/>
    <cellStyle name="clsReportHeader 2 6" xfId="4775"/>
    <cellStyle name="clsReportHeader 2 6 2" xfId="4776"/>
    <cellStyle name="clsReportHeader 2 6 2 2" xfId="4777"/>
    <cellStyle name="clsReportHeader 2 6 3" xfId="4778"/>
    <cellStyle name="clsReportHeader 2 6 3 2" xfId="4779"/>
    <cellStyle name="clsReportHeader 2 6 4" xfId="4780"/>
    <cellStyle name="clsReportHeader 2 7" xfId="4781"/>
    <cellStyle name="clsReportHeader 2 7 2" xfId="4782"/>
    <cellStyle name="clsReportHeader 2 7 2 2" xfId="4783"/>
    <cellStyle name="clsReportHeader 2 7 3" xfId="4784"/>
    <cellStyle name="clsReportHeader 2 7 3 2" xfId="4785"/>
    <cellStyle name="clsReportHeader 2 7 4" xfId="4786"/>
    <cellStyle name="clsReportHeader 2 8" xfId="4787"/>
    <cellStyle name="clsReportHeader 2 8 2" xfId="4788"/>
    <cellStyle name="clsReportHeader 2 9" xfId="4789"/>
    <cellStyle name="clsReportHeader 2 9 2" xfId="4790"/>
    <cellStyle name="clsReportHeader 3" xfId="4791"/>
    <cellStyle name="clsReportHeader 3 2" xfId="4792"/>
    <cellStyle name="clsReportHeader 3 2 2" xfId="4793"/>
    <cellStyle name="clsReportHeader 3 2 2 2" xfId="4794"/>
    <cellStyle name="clsReportHeader 3 2 2 2 2" xfId="4795"/>
    <cellStyle name="clsReportHeader 3 2 2 3" xfId="4796"/>
    <cellStyle name="clsReportHeader 3 2 2 3 2" xfId="4797"/>
    <cellStyle name="clsReportHeader 3 2 2 4" xfId="4798"/>
    <cellStyle name="clsReportHeader 3 2 3" xfId="4799"/>
    <cellStyle name="clsReportHeader 3 2 3 2" xfId="4800"/>
    <cellStyle name="clsReportHeader 3 2 4" xfId="4801"/>
    <cellStyle name="clsReportHeader 3 2 4 2" xfId="4802"/>
    <cellStyle name="clsReportHeader 3 2 5" xfId="4803"/>
    <cellStyle name="clsReportHeader 3 2 5 2" xfId="4804"/>
    <cellStyle name="clsReportHeader 3 2 6" xfId="4805"/>
    <cellStyle name="clsReportHeader 3 3" xfId="4806"/>
    <cellStyle name="clsReportHeader 3 3 2" xfId="4807"/>
    <cellStyle name="clsReportHeader 3 3 2 2" xfId="4808"/>
    <cellStyle name="clsReportHeader 3 3 3" xfId="4809"/>
    <cellStyle name="clsReportHeader 3 3 3 2" xfId="4810"/>
    <cellStyle name="clsReportHeader 3 3 4" xfId="4811"/>
    <cellStyle name="clsReportHeader 3 4" xfId="4812"/>
    <cellStyle name="clsReportHeader 3 4 2" xfId="4813"/>
    <cellStyle name="clsReportHeader 3 4 2 2" xfId="4814"/>
    <cellStyle name="clsReportHeader 3 4 3" xfId="4815"/>
    <cellStyle name="clsReportHeader 3 4 3 2" xfId="4816"/>
    <cellStyle name="clsReportHeader 3 4 4" xfId="4817"/>
    <cellStyle name="clsReportHeader 3 5" xfId="4818"/>
    <cellStyle name="clsReportHeader 3 5 2" xfId="4819"/>
    <cellStyle name="clsReportHeader 3 6" xfId="4820"/>
    <cellStyle name="clsReportHeader 3 6 2" xfId="4821"/>
    <cellStyle name="clsReportHeader 3 7" xfId="4822"/>
    <cellStyle name="clsReportHeader 3 7 2" xfId="4823"/>
    <cellStyle name="clsReportHeader 3 8" xfId="4824"/>
    <cellStyle name="clsReportHeader 4" xfId="4825"/>
    <cellStyle name="clsReportHeader 4 2" xfId="4826"/>
    <cellStyle name="clsReportHeader 4 2 2" xfId="4827"/>
    <cellStyle name="clsReportHeader 4 2 2 2" xfId="4828"/>
    <cellStyle name="clsReportHeader 4 2 3" xfId="4829"/>
    <cellStyle name="clsReportHeader 4 2 3 2" xfId="4830"/>
    <cellStyle name="clsReportHeader 4 2 4" xfId="4831"/>
    <cellStyle name="clsReportHeader 4 3" xfId="4832"/>
    <cellStyle name="clsReportHeader 4 3 2" xfId="4833"/>
    <cellStyle name="clsReportHeader 4 4" xfId="4834"/>
    <cellStyle name="clsReportHeader 4 4 2" xfId="4835"/>
    <cellStyle name="clsReportHeader 4 5" xfId="4836"/>
    <cellStyle name="clsReportHeader 5" xfId="4837"/>
    <cellStyle name="clsReportHeader 5 2" xfId="4838"/>
    <cellStyle name="clsReportHeader 5 2 2" xfId="4839"/>
    <cellStyle name="clsReportHeader 5 2 2 2" xfId="4840"/>
    <cellStyle name="clsReportHeader 5 2 3" xfId="4841"/>
    <cellStyle name="clsReportHeader 5 2 3 2" xfId="4842"/>
    <cellStyle name="clsReportHeader 5 2 4" xfId="4843"/>
    <cellStyle name="clsReportHeader 5 3" xfId="4844"/>
    <cellStyle name="clsReportHeader 5 3 2" xfId="4845"/>
    <cellStyle name="clsReportHeader 5 4" xfId="4846"/>
    <cellStyle name="clsReportHeader 5 4 2" xfId="4847"/>
    <cellStyle name="clsReportHeader 5 5" xfId="4848"/>
    <cellStyle name="clsReportHeader 6" xfId="4849"/>
    <cellStyle name="clsReportHeader 6 2" xfId="4850"/>
    <cellStyle name="clsReportHeader 6 2 2" xfId="4851"/>
    <cellStyle name="clsReportHeader 6 2 2 2" xfId="4852"/>
    <cellStyle name="clsReportHeader 6 2 3" xfId="4853"/>
    <cellStyle name="clsReportHeader 6 2 3 2" xfId="4854"/>
    <cellStyle name="clsReportHeader 6 2 4" xfId="4855"/>
    <cellStyle name="clsReportHeader 6 3" xfId="4856"/>
    <cellStyle name="clsReportHeader 6 3 2" xfId="4857"/>
    <cellStyle name="clsReportHeader 6 4" xfId="4858"/>
    <cellStyle name="clsReportHeader 6 4 2" xfId="4859"/>
    <cellStyle name="clsReportHeader 6 5" xfId="4860"/>
    <cellStyle name="clsReportHeader 6 5 2" xfId="4861"/>
    <cellStyle name="clsReportHeader 6 6" xfId="4862"/>
    <cellStyle name="clsReportHeader 7" xfId="4863"/>
    <cellStyle name="clsReportHeader 7 2" xfId="4864"/>
    <cellStyle name="clsReportHeader 7 2 2" xfId="4865"/>
    <cellStyle name="clsReportHeader 7 3" xfId="4866"/>
    <cellStyle name="clsReportHeader 7 3 2" xfId="4867"/>
    <cellStyle name="clsReportHeader 7 4" xfId="4868"/>
    <cellStyle name="clsReportHeader 8" xfId="4869"/>
    <cellStyle name="clsReportHeader 8 2" xfId="4870"/>
    <cellStyle name="clsReportHeader 8 2 2" xfId="4871"/>
    <cellStyle name="clsReportHeader 8 3" xfId="4872"/>
    <cellStyle name="clsReportHeader 8 3 2" xfId="4873"/>
    <cellStyle name="clsReportHeader 8 4" xfId="4874"/>
    <cellStyle name="clsReportHeader 9" xfId="4875"/>
    <cellStyle name="clsReportHeader 9 2" xfId="4876"/>
    <cellStyle name="clsRowHeader" xfId="4877"/>
    <cellStyle name="clsRowHeader 10" xfId="4878"/>
    <cellStyle name="clsRowHeader 10 2" xfId="4879"/>
    <cellStyle name="clsRowHeader 11" xfId="4880"/>
    <cellStyle name="clsRowHeader 11 2" xfId="4881"/>
    <cellStyle name="clsRowHeader 12" xfId="4882"/>
    <cellStyle name="clsRowHeader 13" xfId="4883"/>
    <cellStyle name="clsRowHeader 14" xfId="4884"/>
    <cellStyle name="clsRowHeader 15" xfId="4885"/>
    <cellStyle name="clsRowHeader 16" xfId="4886"/>
    <cellStyle name="clsRowHeader 2" xfId="4887"/>
    <cellStyle name="clsRowHeader 2 10" xfId="4888"/>
    <cellStyle name="clsRowHeader 2 10 2" xfId="4889"/>
    <cellStyle name="clsRowHeader 2 11" xfId="4890"/>
    <cellStyle name="clsRowHeader 2 2" xfId="4891"/>
    <cellStyle name="clsRowHeader 2 2 2" xfId="4892"/>
    <cellStyle name="clsRowHeader 2 2 2 2" xfId="4893"/>
    <cellStyle name="clsRowHeader 2 2 2 2 2" xfId="4894"/>
    <cellStyle name="clsRowHeader 2 2 2 2 2 2" xfId="4895"/>
    <cellStyle name="clsRowHeader 2 2 2 2 3" xfId="4896"/>
    <cellStyle name="clsRowHeader 2 2 2 2 3 2" xfId="4897"/>
    <cellStyle name="clsRowHeader 2 2 2 2 4" xfId="4898"/>
    <cellStyle name="clsRowHeader 2 2 2 3" xfId="4899"/>
    <cellStyle name="clsRowHeader 2 2 2 3 2" xfId="4900"/>
    <cellStyle name="clsRowHeader 2 2 2 4" xfId="4901"/>
    <cellStyle name="clsRowHeader 2 2 2 4 2" xfId="4902"/>
    <cellStyle name="clsRowHeader 2 2 2 5" xfId="4903"/>
    <cellStyle name="clsRowHeader 2 2 2 5 2" xfId="4904"/>
    <cellStyle name="clsRowHeader 2 2 2 6" xfId="4905"/>
    <cellStyle name="clsRowHeader 2 2 3" xfId="4906"/>
    <cellStyle name="clsRowHeader 2 2 3 2" xfId="4907"/>
    <cellStyle name="clsRowHeader 2 2 3 2 2" xfId="4908"/>
    <cellStyle name="clsRowHeader 2 2 3 3" xfId="4909"/>
    <cellStyle name="clsRowHeader 2 2 3 3 2" xfId="4910"/>
    <cellStyle name="clsRowHeader 2 2 3 4" xfId="4911"/>
    <cellStyle name="clsRowHeader 2 2 4" xfId="4912"/>
    <cellStyle name="clsRowHeader 2 2 4 2" xfId="4913"/>
    <cellStyle name="clsRowHeader 2 2 4 2 2" xfId="4914"/>
    <cellStyle name="clsRowHeader 2 2 4 3" xfId="4915"/>
    <cellStyle name="clsRowHeader 2 2 4 3 2" xfId="4916"/>
    <cellStyle name="clsRowHeader 2 2 4 4" xfId="4917"/>
    <cellStyle name="clsRowHeader 2 2 5" xfId="4918"/>
    <cellStyle name="clsRowHeader 2 2 5 2" xfId="4919"/>
    <cellStyle name="clsRowHeader 2 2 6" xfId="4920"/>
    <cellStyle name="clsRowHeader 2 2 6 2" xfId="4921"/>
    <cellStyle name="clsRowHeader 2 2 7" xfId="4922"/>
    <cellStyle name="clsRowHeader 2 2 7 2" xfId="4923"/>
    <cellStyle name="clsRowHeader 2 2 8" xfId="4924"/>
    <cellStyle name="clsRowHeader 2 3" xfId="4925"/>
    <cellStyle name="clsRowHeader 2 3 2" xfId="4926"/>
    <cellStyle name="clsRowHeader 2 3 2 2" xfId="4927"/>
    <cellStyle name="clsRowHeader 2 3 2 2 2" xfId="4928"/>
    <cellStyle name="clsRowHeader 2 3 2 3" xfId="4929"/>
    <cellStyle name="clsRowHeader 2 3 2 3 2" xfId="4930"/>
    <cellStyle name="clsRowHeader 2 3 2 4" xfId="4931"/>
    <cellStyle name="clsRowHeader 2 3 3" xfId="4932"/>
    <cellStyle name="clsRowHeader 2 3 3 2" xfId="4933"/>
    <cellStyle name="clsRowHeader 2 3 4" xfId="4934"/>
    <cellStyle name="clsRowHeader 2 3 4 2" xfId="4935"/>
    <cellStyle name="clsRowHeader 2 3 5" xfId="4936"/>
    <cellStyle name="clsRowHeader 2 4" xfId="4937"/>
    <cellStyle name="clsRowHeader 2 4 2" xfId="4938"/>
    <cellStyle name="clsRowHeader 2 4 2 2" xfId="4939"/>
    <cellStyle name="clsRowHeader 2 4 2 2 2" xfId="4940"/>
    <cellStyle name="clsRowHeader 2 4 2 3" xfId="4941"/>
    <cellStyle name="clsRowHeader 2 4 2 3 2" xfId="4942"/>
    <cellStyle name="clsRowHeader 2 4 2 4" xfId="4943"/>
    <cellStyle name="clsRowHeader 2 4 3" xfId="4944"/>
    <cellStyle name="clsRowHeader 2 4 3 2" xfId="4945"/>
    <cellStyle name="clsRowHeader 2 4 4" xfId="4946"/>
    <cellStyle name="clsRowHeader 2 4 4 2" xfId="4947"/>
    <cellStyle name="clsRowHeader 2 4 5" xfId="4948"/>
    <cellStyle name="clsRowHeader 2 5" xfId="4949"/>
    <cellStyle name="clsRowHeader 2 5 2" xfId="4950"/>
    <cellStyle name="clsRowHeader 2 5 2 2" xfId="4951"/>
    <cellStyle name="clsRowHeader 2 5 2 2 2" xfId="4952"/>
    <cellStyle name="clsRowHeader 2 5 2 3" xfId="4953"/>
    <cellStyle name="clsRowHeader 2 5 2 3 2" xfId="4954"/>
    <cellStyle name="clsRowHeader 2 5 2 4" xfId="4955"/>
    <cellStyle name="clsRowHeader 2 5 3" xfId="4956"/>
    <cellStyle name="clsRowHeader 2 5 3 2" xfId="4957"/>
    <cellStyle name="clsRowHeader 2 5 4" xfId="4958"/>
    <cellStyle name="clsRowHeader 2 5 4 2" xfId="4959"/>
    <cellStyle name="clsRowHeader 2 5 5" xfId="4960"/>
    <cellStyle name="clsRowHeader 2 5 5 2" xfId="4961"/>
    <cellStyle name="clsRowHeader 2 5 6" xfId="4962"/>
    <cellStyle name="clsRowHeader 2 6" xfId="4963"/>
    <cellStyle name="clsRowHeader 2 6 2" xfId="4964"/>
    <cellStyle name="clsRowHeader 2 6 2 2" xfId="4965"/>
    <cellStyle name="clsRowHeader 2 6 3" xfId="4966"/>
    <cellStyle name="clsRowHeader 2 6 3 2" xfId="4967"/>
    <cellStyle name="clsRowHeader 2 6 4" xfId="4968"/>
    <cellStyle name="clsRowHeader 2 7" xfId="4969"/>
    <cellStyle name="clsRowHeader 2 7 2" xfId="4970"/>
    <cellStyle name="clsRowHeader 2 7 2 2" xfId="4971"/>
    <cellStyle name="clsRowHeader 2 7 3" xfId="4972"/>
    <cellStyle name="clsRowHeader 2 7 3 2" xfId="4973"/>
    <cellStyle name="clsRowHeader 2 7 4" xfId="4974"/>
    <cellStyle name="clsRowHeader 2 8" xfId="4975"/>
    <cellStyle name="clsRowHeader 2 8 2" xfId="4976"/>
    <cellStyle name="clsRowHeader 2 9" xfId="4977"/>
    <cellStyle name="clsRowHeader 2 9 2" xfId="4978"/>
    <cellStyle name="clsRowHeader 3" xfId="4979"/>
    <cellStyle name="clsRowHeader 3 2" xfId="4980"/>
    <cellStyle name="clsRowHeader 3 2 2" xfId="4981"/>
    <cellStyle name="clsRowHeader 3 2 2 2" xfId="4982"/>
    <cellStyle name="clsRowHeader 3 2 2 2 2" xfId="4983"/>
    <cellStyle name="clsRowHeader 3 2 2 3" xfId="4984"/>
    <cellStyle name="clsRowHeader 3 2 2 3 2" xfId="4985"/>
    <cellStyle name="clsRowHeader 3 2 2 4" xfId="4986"/>
    <cellStyle name="clsRowHeader 3 2 3" xfId="4987"/>
    <cellStyle name="clsRowHeader 3 2 3 2" xfId="4988"/>
    <cellStyle name="clsRowHeader 3 2 4" xfId="4989"/>
    <cellStyle name="clsRowHeader 3 2 4 2" xfId="4990"/>
    <cellStyle name="clsRowHeader 3 2 5" xfId="4991"/>
    <cellStyle name="clsRowHeader 3 2 5 2" xfId="4992"/>
    <cellStyle name="clsRowHeader 3 2 6" xfId="4993"/>
    <cellStyle name="clsRowHeader 3 3" xfId="4994"/>
    <cellStyle name="clsRowHeader 3 3 2" xfId="4995"/>
    <cellStyle name="clsRowHeader 3 3 2 2" xfId="4996"/>
    <cellStyle name="clsRowHeader 3 3 3" xfId="4997"/>
    <cellStyle name="clsRowHeader 3 3 3 2" xfId="4998"/>
    <cellStyle name="clsRowHeader 3 3 4" xfId="4999"/>
    <cellStyle name="clsRowHeader 3 4" xfId="5000"/>
    <cellStyle name="clsRowHeader 3 4 2" xfId="5001"/>
    <cellStyle name="clsRowHeader 3 4 2 2" xfId="5002"/>
    <cellStyle name="clsRowHeader 3 4 3" xfId="5003"/>
    <cellStyle name="clsRowHeader 3 4 3 2" xfId="5004"/>
    <cellStyle name="clsRowHeader 3 4 4" xfId="5005"/>
    <cellStyle name="clsRowHeader 3 5" xfId="5006"/>
    <cellStyle name="clsRowHeader 3 5 2" xfId="5007"/>
    <cellStyle name="clsRowHeader 3 6" xfId="5008"/>
    <cellStyle name="clsRowHeader 3 6 2" xfId="5009"/>
    <cellStyle name="clsRowHeader 3 7" xfId="5010"/>
    <cellStyle name="clsRowHeader 3 7 2" xfId="5011"/>
    <cellStyle name="clsRowHeader 3 8" xfId="5012"/>
    <cellStyle name="clsRowHeader 4" xfId="5013"/>
    <cellStyle name="clsRowHeader 4 2" xfId="5014"/>
    <cellStyle name="clsRowHeader 4 2 2" xfId="5015"/>
    <cellStyle name="clsRowHeader 4 2 2 2" xfId="5016"/>
    <cellStyle name="clsRowHeader 4 2 3" xfId="5017"/>
    <cellStyle name="clsRowHeader 4 2 3 2" xfId="5018"/>
    <cellStyle name="clsRowHeader 4 2 4" xfId="5019"/>
    <cellStyle name="clsRowHeader 4 3" xfId="5020"/>
    <cellStyle name="clsRowHeader 4 3 2" xfId="5021"/>
    <cellStyle name="clsRowHeader 4 4" xfId="5022"/>
    <cellStyle name="clsRowHeader 4 4 2" xfId="5023"/>
    <cellStyle name="clsRowHeader 4 5" xfId="5024"/>
    <cellStyle name="clsRowHeader 5" xfId="5025"/>
    <cellStyle name="clsRowHeader 5 2" xfId="5026"/>
    <cellStyle name="clsRowHeader 5 2 2" xfId="5027"/>
    <cellStyle name="clsRowHeader 5 2 2 2" xfId="5028"/>
    <cellStyle name="clsRowHeader 5 2 3" xfId="5029"/>
    <cellStyle name="clsRowHeader 5 2 3 2" xfId="5030"/>
    <cellStyle name="clsRowHeader 5 2 4" xfId="5031"/>
    <cellStyle name="clsRowHeader 5 3" xfId="5032"/>
    <cellStyle name="clsRowHeader 5 3 2" xfId="5033"/>
    <cellStyle name="clsRowHeader 5 4" xfId="5034"/>
    <cellStyle name="clsRowHeader 5 4 2" xfId="5035"/>
    <cellStyle name="clsRowHeader 5 5" xfId="5036"/>
    <cellStyle name="clsRowHeader 6" xfId="5037"/>
    <cellStyle name="clsRowHeader 6 2" xfId="5038"/>
    <cellStyle name="clsRowHeader 6 2 2" xfId="5039"/>
    <cellStyle name="clsRowHeader 6 2 2 2" xfId="5040"/>
    <cellStyle name="clsRowHeader 6 2 3" xfId="5041"/>
    <cellStyle name="clsRowHeader 6 2 3 2" xfId="5042"/>
    <cellStyle name="clsRowHeader 6 2 4" xfId="5043"/>
    <cellStyle name="clsRowHeader 6 3" xfId="5044"/>
    <cellStyle name="clsRowHeader 6 3 2" xfId="5045"/>
    <cellStyle name="clsRowHeader 6 4" xfId="5046"/>
    <cellStyle name="clsRowHeader 6 4 2" xfId="5047"/>
    <cellStyle name="clsRowHeader 6 5" xfId="5048"/>
    <cellStyle name="clsRowHeader 6 5 2" xfId="5049"/>
    <cellStyle name="clsRowHeader 6 6" xfId="5050"/>
    <cellStyle name="clsRowHeader 7" xfId="5051"/>
    <cellStyle name="clsRowHeader 7 2" xfId="5052"/>
    <cellStyle name="clsRowHeader 7 2 2" xfId="5053"/>
    <cellStyle name="clsRowHeader 7 3" xfId="5054"/>
    <cellStyle name="clsRowHeader 7 3 2" xfId="5055"/>
    <cellStyle name="clsRowHeader 7 4" xfId="5056"/>
    <cellStyle name="clsRowHeader 8" xfId="5057"/>
    <cellStyle name="clsRowHeader 8 2" xfId="5058"/>
    <cellStyle name="clsRowHeader 8 2 2" xfId="5059"/>
    <cellStyle name="clsRowHeader 8 3" xfId="5060"/>
    <cellStyle name="clsRowHeader 8 3 2" xfId="5061"/>
    <cellStyle name="clsRowHeader 8 4" xfId="5062"/>
    <cellStyle name="clsRowHeader 9" xfId="5063"/>
    <cellStyle name="clsRowHeader 9 2" xfId="5064"/>
    <cellStyle name="clsScale" xfId="5065"/>
    <cellStyle name="clsScale 2" xfId="5066"/>
    <cellStyle name="clsScale 2 2" xfId="5067"/>
    <cellStyle name="clsScale 2 3" xfId="5068"/>
    <cellStyle name="clsScale 2 4" xfId="5069"/>
    <cellStyle name="clsScale 2 5" xfId="5070"/>
    <cellStyle name="clsScale 3" xfId="5071"/>
    <cellStyle name="clsScale 4" xfId="5072"/>
    <cellStyle name="clsScale 5" xfId="5073"/>
    <cellStyle name="clsScale 6" xfId="5074"/>
    <cellStyle name="clsScale 7" xfId="5075"/>
    <cellStyle name="clsSection" xfId="5076"/>
    <cellStyle name="clsSection 10" xfId="5077"/>
    <cellStyle name="clsSection 10 2" xfId="5078"/>
    <cellStyle name="clsSection 11" xfId="5079"/>
    <cellStyle name="clsSection 11 2" xfId="5080"/>
    <cellStyle name="clsSection 12" xfId="5081"/>
    <cellStyle name="clsSection 13" xfId="5082"/>
    <cellStyle name="clsSection 14" xfId="5083"/>
    <cellStyle name="clsSection 15" xfId="5084"/>
    <cellStyle name="clsSection 16" xfId="5085"/>
    <cellStyle name="clsSection 2" xfId="5086"/>
    <cellStyle name="clsSection 2 10" xfId="5087"/>
    <cellStyle name="clsSection 2 10 2" xfId="5088"/>
    <cellStyle name="clsSection 2 11" xfId="5089"/>
    <cellStyle name="clsSection 2 2" xfId="5090"/>
    <cellStyle name="clsSection 2 2 2" xfId="5091"/>
    <cellStyle name="clsSection 2 2 2 2" xfId="5092"/>
    <cellStyle name="clsSection 2 2 2 2 2" xfId="5093"/>
    <cellStyle name="clsSection 2 2 2 2 2 2" xfId="5094"/>
    <cellStyle name="clsSection 2 2 2 2 3" xfId="5095"/>
    <cellStyle name="clsSection 2 2 2 2 3 2" xfId="5096"/>
    <cellStyle name="clsSection 2 2 2 2 4" xfId="5097"/>
    <cellStyle name="clsSection 2 2 2 3" xfId="5098"/>
    <cellStyle name="clsSection 2 2 2 3 2" xfId="5099"/>
    <cellStyle name="clsSection 2 2 2 4" xfId="5100"/>
    <cellStyle name="clsSection 2 2 2 4 2" xfId="5101"/>
    <cellStyle name="clsSection 2 2 2 5" xfId="5102"/>
    <cellStyle name="clsSection 2 2 2 5 2" xfId="5103"/>
    <cellStyle name="clsSection 2 2 2 6" xfId="5104"/>
    <cellStyle name="clsSection 2 2 3" xfId="5105"/>
    <cellStyle name="clsSection 2 2 3 2" xfId="5106"/>
    <cellStyle name="clsSection 2 2 3 2 2" xfId="5107"/>
    <cellStyle name="clsSection 2 2 3 3" xfId="5108"/>
    <cellStyle name="clsSection 2 2 3 3 2" xfId="5109"/>
    <cellStyle name="clsSection 2 2 3 4" xfId="5110"/>
    <cellStyle name="clsSection 2 2 4" xfId="5111"/>
    <cellStyle name="clsSection 2 2 4 2" xfId="5112"/>
    <cellStyle name="clsSection 2 2 4 2 2" xfId="5113"/>
    <cellStyle name="clsSection 2 2 4 3" xfId="5114"/>
    <cellStyle name="clsSection 2 2 4 3 2" xfId="5115"/>
    <cellStyle name="clsSection 2 2 4 4" xfId="5116"/>
    <cellStyle name="clsSection 2 2 5" xfId="5117"/>
    <cellStyle name="clsSection 2 2 5 2" xfId="5118"/>
    <cellStyle name="clsSection 2 2 6" xfId="5119"/>
    <cellStyle name="clsSection 2 2 6 2" xfId="5120"/>
    <cellStyle name="clsSection 2 2 7" xfId="5121"/>
    <cellStyle name="clsSection 2 2 7 2" xfId="5122"/>
    <cellStyle name="clsSection 2 2 8" xfId="5123"/>
    <cellStyle name="clsSection 2 3" xfId="5124"/>
    <cellStyle name="clsSection 2 3 2" xfId="5125"/>
    <cellStyle name="clsSection 2 3 2 2" xfId="5126"/>
    <cellStyle name="clsSection 2 3 2 2 2" xfId="5127"/>
    <cellStyle name="clsSection 2 3 2 3" xfId="5128"/>
    <cellStyle name="clsSection 2 3 2 3 2" xfId="5129"/>
    <cellStyle name="clsSection 2 3 2 4" xfId="5130"/>
    <cellStyle name="clsSection 2 3 3" xfId="5131"/>
    <cellStyle name="clsSection 2 3 3 2" xfId="5132"/>
    <cellStyle name="clsSection 2 3 4" xfId="5133"/>
    <cellStyle name="clsSection 2 3 4 2" xfId="5134"/>
    <cellStyle name="clsSection 2 3 5" xfId="5135"/>
    <cellStyle name="clsSection 2 4" xfId="5136"/>
    <cellStyle name="clsSection 2 4 2" xfId="5137"/>
    <cellStyle name="clsSection 2 4 2 2" xfId="5138"/>
    <cellStyle name="clsSection 2 4 2 2 2" xfId="5139"/>
    <cellStyle name="clsSection 2 4 2 3" xfId="5140"/>
    <cellStyle name="clsSection 2 4 2 3 2" xfId="5141"/>
    <cellStyle name="clsSection 2 4 2 4" xfId="5142"/>
    <cellStyle name="clsSection 2 4 3" xfId="5143"/>
    <cellStyle name="clsSection 2 4 3 2" xfId="5144"/>
    <cellStyle name="clsSection 2 4 4" xfId="5145"/>
    <cellStyle name="clsSection 2 4 4 2" xfId="5146"/>
    <cellStyle name="clsSection 2 4 5" xfId="5147"/>
    <cellStyle name="clsSection 2 5" xfId="5148"/>
    <cellStyle name="clsSection 2 5 2" xfId="5149"/>
    <cellStyle name="clsSection 2 5 2 2" xfId="5150"/>
    <cellStyle name="clsSection 2 5 2 2 2" xfId="5151"/>
    <cellStyle name="clsSection 2 5 2 3" xfId="5152"/>
    <cellStyle name="clsSection 2 5 2 3 2" xfId="5153"/>
    <cellStyle name="clsSection 2 5 2 4" xfId="5154"/>
    <cellStyle name="clsSection 2 5 3" xfId="5155"/>
    <cellStyle name="clsSection 2 5 3 2" xfId="5156"/>
    <cellStyle name="clsSection 2 5 4" xfId="5157"/>
    <cellStyle name="clsSection 2 5 4 2" xfId="5158"/>
    <cellStyle name="clsSection 2 5 5" xfId="5159"/>
    <cellStyle name="clsSection 2 5 5 2" xfId="5160"/>
    <cellStyle name="clsSection 2 5 6" xfId="5161"/>
    <cellStyle name="clsSection 2 6" xfId="5162"/>
    <cellStyle name="clsSection 2 6 2" xfId="5163"/>
    <cellStyle name="clsSection 2 6 2 2" xfId="5164"/>
    <cellStyle name="clsSection 2 6 3" xfId="5165"/>
    <cellStyle name="clsSection 2 6 3 2" xfId="5166"/>
    <cellStyle name="clsSection 2 6 4" xfId="5167"/>
    <cellStyle name="clsSection 2 7" xfId="5168"/>
    <cellStyle name="clsSection 2 7 2" xfId="5169"/>
    <cellStyle name="clsSection 2 7 2 2" xfId="5170"/>
    <cellStyle name="clsSection 2 7 3" xfId="5171"/>
    <cellStyle name="clsSection 2 7 3 2" xfId="5172"/>
    <cellStyle name="clsSection 2 7 4" xfId="5173"/>
    <cellStyle name="clsSection 2 8" xfId="5174"/>
    <cellStyle name="clsSection 2 8 2" xfId="5175"/>
    <cellStyle name="clsSection 2 9" xfId="5176"/>
    <cellStyle name="clsSection 2 9 2" xfId="5177"/>
    <cellStyle name="clsSection 3" xfId="5178"/>
    <cellStyle name="clsSection 3 2" xfId="5179"/>
    <cellStyle name="clsSection 3 2 2" xfId="5180"/>
    <cellStyle name="clsSection 3 2 2 2" xfId="5181"/>
    <cellStyle name="clsSection 3 2 2 2 2" xfId="5182"/>
    <cellStyle name="clsSection 3 2 2 3" xfId="5183"/>
    <cellStyle name="clsSection 3 2 2 3 2" xfId="5184"/>
    <cellStyle name="clsSection 3 2 2 4" xfId="5185"/>
    <cellStyle name="clsSection 3 2 3" xfId="5186"/>
    <cellStyle name="clsSection 3 2 3 2" xfId="5187"/>
    <cellStyle name="clsSection 3 2 4" xfId="5188"/>
    <cellStyle name="clsSection 3 2 4 2" xfId="5189"/>
    <cellStyle name="clsSection 3 2 5" xfId="5190"/>
    <cellStyle name="clsSection 3 2 5 2" xfId="5191"/>
    <cellStyle name="clsSection 3 2 6" xfId="5192"/>
    <cellStyle name="clsSection 3 3" xfId="5193"/>
    <cellStyle name="clsSection 3 3 2" xfId="5194"/>
    <cellStyle name="clsSection 3 3 2 2" xfId="5195"/>
    <cellStyle name="clsSection 3 3 3" xfId="5196"/>
    <cellStyle name="clsSection 3 3 3 2" xfId="5197"/>
    <cellStyle name="clsSection 3 3 4" xfId="5198"/>
    <cellStyle name="clsSection 3 4" xfId="5199"/>
    <cellStyle name="clsSection 3 4 2" xfId="5200"/>
    <cellStyle name="clsSection 3 4 2 2" xfId="5201"/>
    <cellStyle name="clsSection 3 4 3" xfId="5202"/>
    <cellStyle name="clsSection 3 4 3 2" xfId="5203"/>
    <cellStyle name="clsSection 3 4 4" xfId="5204"/>
    <cellStyle name="clsSection 3 5" xfId="5205"/>
    <cellStyle name="clsSection 3 5 2" xfId="5206"/>
    <cellStyle name="clsSection 3 6" xfId="5207"/>
    <cellStyle name="clsSection 3 6 2" xfId="5208"/>
    <cellStyle name="clsSection 3 7" xfId="5209"/>
    <cellStyle name="clsSection 3 7 2" xfId="5210"/>
    <cellStyle name="clsSection 3 8" xfId="5211"/>
    <cellStyle name="clsSection 4" xfId="5212"/>
    <cellStyle name="clsSection 4 2" xfId="5213"/>
    <cellStyle name="clsSection 4 2 2" xfId="5214"/>
    <cellStyle name="clsSection 4 2 2 2" xfId="5215"/>
    <cellStyle name="clsSection 4 2 3" xfId="5216"/>
    <cellStyle name="clsSection 4 2 3 2" xfId="5217"/>
    <cellStyle name="clsSection 4 2 4" xfId="5218"/>
    <cellStyle name="clsSection 4 3" xfId="5219"/>
    <cellStyle name="clsSection 4 3 2" xfId="5220"/>
    <cellStyle name="clsSection 4 4" xfId="5221"/>
    <cellStyle name="clsSection 4 4 2" xfId="5222"/>
    <cellStyle name="clsSection 4 5" xfId="5223"/>
    <cellStyle name="clsSection 5" xfId="5224"/>
    <cellStyle name="clsSection 5 2" xfId="5225"/>
    <cellStyle name="clsSection 5 2 2" xfId="5226"/>
    <cellStyle name="clsSection 5 2 2 2" xfId="5227"/>
    <cellStyle name="clsSection 5 2 3" xfId="5228"/>
    <cellStyle name="clsSection 5 2 3 2" xfId="5229"/>
    <cellStyle name="clsSection 5 2 4" xfId="5230"/>
    <cellStyle name="clsSection 5 3" xfId="5231"/>
    <cellStyle name="clsSection 5 3 2" xfId="5232"/>
    <cellStyle name="clsSection 5 4" xfId="5233"/>
    <cellStyle name="clsSection 5 4 2" xfId="5234"/>
    <cellStyle name="clsSection 5 5" xfId="5235"/>
    <cellStyle name="clsSection 6" xfId="5236"/>
    <cellStyle name="clsSection 6 2" xfId="5237"/>
    <cellStyle name="clsSection 6 2 2" xfId="5238"/>
    <cellStyle name="clsSection 6 2 2 2" xfId="5239"/>
    <cellStyle name="clsSection 6 2 3" xfId="5240"/>
    <cellStyle name="clsSection 6 2 3 2" xfId="5241"/>
    <cellStyle name="clsSection 6 2 4" xfId="5242"/>
    <cellStyle name="clsSection 6 3" xfId="5243"/>
    <cellStyle name="clsSection 6 3 2" xfId="5244"/>
    <cellStyle name="clsSection 6 4" xfId="5245"/>
    <cellStyle name="clsSection 6 4 2" xfId="5246"/>
    <cellStyle name="clsSection 6 5" xfId="5247"/>
    <cellStyle name="clsSection 6 5 2" xfId="5248"/>
    <cellStyle name="clsSection 6 6" xfId="5249"/>
    <cellStyle name="clsSection 7" xfId="5250"/>
    <cellStyle name="clsSection 7 2" xfId="5251"/>
    <cellStyle name="clsSection 7 2 2" xfId="5252"/>
    <cellStyle name="clsSection 7 3" xfId="5253"/>
    <cellStyle name="clsSection 7 3 2" xfId="5254"/>
    <cellStyle name="clsSection 7 4" xfId="5255"/>
    <cellStyle name="clsSection 8" xfId="5256"/>
    <cellStyle name="clsSection 8 2" xfId="5257"/>
    <cellStyle name="clsSection 8 2 2" xfId="5258"/>
    <cellStyle name="clsSection 8 3" xfId="5259"/>
    <cellStyle name="clsSection 8 3 2" xfId="5260"/>
    <cellStyle name="clsSection 8 4" xfId="5261"/>
    <cellStyle name="clsSection 9" xfId="5262"/>
    <cellStyle name="clsSection 9 2" xfId="5263"/>
    <cellStyle name="Comma  - Style1" xfId="5264"/>
    <cellStyle name="Comma  - Style2" xfId="5265"/>
    <cellStyle name="Comma  - Style3" xfId="5266"/>
    <cellStyle name="Comma  - Style4" xfId="5267"/>
    <cellStyle name="Comma  - Style5" xfId="5268"/>
    <cellStyle name="Comma  - Style6" xfId="5269"/>
    <cellStyle name="Comma  - Style7" xfId="5270"/>
    <cellStyle name="Comma  - Style8" xfId="5271"/>
    <cellStyle name="Comma 10" xfId="5272"/>
    <cellStyle name="Comma 10 2" xfId="5273"/>
    <cellStyle name="Comma 10 2 2" xfId="5274"/>
    <cellStyle name="Comma 10 2 3" xfId="5275"/>
    <cellStyle name="Comma 10 2 4" xfId="5276"/>
    <cellStyle name="Comma 10 3" xfId="5277"/>
    <cellStyle name="Comma 10 4" xfId="5278"/>
    <cellStyle name="Comma 10_GGB DomLaw Results" xfId="5279"/>
    <cellStyle name="Comma 11" xfId="5280"/>
    <cellStyle name="Comma 11 2" xfId="5281"/>
    <cellStyle name="Comma 11 3" xfId="5282"/>
    <cellStyle name="Comma 12" xfId="5283"/>
    <cellStyle name="Comma 13" xfId="5284"/>
    <cellStyle name="Comma 14" xfId="5285"/>
    <cellStyle name="Comma 15" xfId="5286"/>
    <cellStyle name="Comma 16" xfId="5287"/>
    <cellStyle name="Comma 17" xfId="5288"/>
    <cellStyle name="Comma 18" xfId="5289"/>
    <cellStyle name="Comma 19" xfId="5290"/>
    <cellStyle name="Comma 2" xfId="5291"/>
    <cellStyle name="Comma 2 10" xfId="5292"/>
    <cellStyle name="Comma 2 2" xfId="5293"/>
    <cellStyle name="Comma 2 2 2" xfId="5294"/>
    <cellStyle name="Comma 2 2 3" xfId="5295"/>
    <cellStyle name="Comma 2 3" xfId="5296"/>
    <cellStyle name="Comma 2 3 2" xfId="5297"/>
    <cellStyle name="Comma 2 3 3" xfId="5298"/>
    <cellStyle name="Comma 2 4" xfId="5299"/>
    <cellStyle name="Comma 2 5" xfId="5300"/>
    <cellStyle name="Comma 2 5 2" xfId="5301"/>
    <cellStyle name="Comma 2 5 2 2" xfId="5302"/>
    <cellStyle name="Comma 2 5 3" xfId="5303"/>
    <cellStyle name="Comma 2 5 3 2" xfId="5304"/>
    <cellStyle name="Comma 2 5 4" xfId="5305"/>
    <cellStyle name="Comma 2 6" xfId="5306"/>
    <cellStyle name="Comma 2 6 2" xfId="5307"/>
    <cellStyle name="Comma 2 7" xfId="5308"/>
    <cellStyle name="Comma 2 7 2" xfId="5309"/>
    <cellStyle name="Comma 2 8" xfId="5310"/>
    <cellStyle name="Comma 2 9" xfId="5311"/>
    <cellStyle name="Comma 2_16 may_Interest bill 2011-2015" xfId="5312"/>
    <cellStyle name="Comma 20" xfId="5313"/>
    <cellStyle name="Comma 21" xfId="5314"/>
    <cellStyle name="Comma 22" xfId="5315"/>
    <cellStyle name="Comma 23" xfId="5316"/>
    <cellStyle name="Comma 24" xfId="5317"/>
    <cellStyle name="Comma 25" xfId="5318"/>
    <cellStyle name="Comma 26" xfId="5319"/>
    <cellStyle name="Comma 27" xfId="5320"/>
    <cellStyle name="Comma 28" xfId="5321"/>
    <cellStyle name="Comma 29" xfId="5322"/>
    <cellStyle name="Comma 3" xfId="5323"/>
    <cellStyle name="Comma 3 10" xfId="5324"/>
    <cellStyle name="Comma 3 10 2" xfId="5325"/>
    <cellStyle name="Comma 3 10 2 2" xfId="5326"/>
    <cellStyle name="Comma 3 10 3" xfId="5327"/>
    <cellStyle name="Comma 3 11" xfId="5328"/>
    <cellStyle name="Comma 3 11 2" xfId="5329"/>
    <cellStyle name="Comma 3 12" xfId="5330"/>
    <cellStyle name="Comma 3 13" xfId="5331"/>
    <cellStyle name="Comma 3 14" xfId="5332"/>
    <cellStyle name="Comma 3 15" xfId="5333"/>
    <cellStyle name="Comma 3 16" xfId="5334"/>
    <cellStyle name="Comma 3 2" xfId="5335"/>
    <cellStyle name="Comma 3 2 10" xfId="5336"/>
    <cellStyle name="Comma 3 2 11" xfId="5337"/>
    <cellStyle name="Comma 3 2 12" xfId="5338"/>
    <cellStyle name="Comma 3 2 13" xfId="5339"/>
    <cellStyle name="Comma 3 2 14" xfId="5340"/>
    <cellStyle name="Comma 3 2 15" xfId="5341"/>
    <cellStyle name="Comma 3 2 2" xfId="5342"/>
    <cellStyle name="Comma 3 2 3" xfId="5343"/>
    <cellStyle name="Comma 3 2 4" xfId="5344"/>
    <cellStyle name="Comma 3 2 4 2" xfId="5345"/>
    <cellStyle name="Comma 3 2 5" xfId="5346"/>
    <cellStyle name="Comma 3 2 5 2" xfId="5347"/>
    <cellStyle name="Comma 3 2 5 2 2" xfId="5348"/>
    <cellStyle name="Comma 3 2 5 2 2 2" xfId="5349"/>
    <cellStyle name="Comma 3 2 5 2 2 2 2" xfId="5350"/>
    <cellStyle name="Comma 3 2 5 2 2 3" xfId="5351"/>
    <cellStyle name="Comma 3 2 5 2 2 3 2" xfId="5352"/>
    <cellStyle name="Comma 3 2 5 2 2 4" xfId="5353"/>
    <cellStyle name="Comma 3 2 5 2 3" xfId="5354"/>
    <cellStyle name="Comma 3 2 5 2 3 2" xfId="5355"/>
    <cellStyle name="Comma 3 2 5 2 4" xfId="5356"/>
    <cellStyle name="Comma 3 2 5 2 4 2" xfId="5357"/>
    <cellStyle name="Comma 3 2 5 2 5" xfId="5358"/>
    <cellStyle name="Comma 3 2 5 2 6" xfId="5359"/>
    <cellStyle name="Comma 3 2 5 3" xfId="5360"/>
    <cellStyle name="Comma 3 2 5 3 2" xfId="5361"/>
    <cellStyle name="Comma 3 2 5 3 2 2" xfId="5362"/>
    <cellStyle name="Comma 3 2 5 3 3" xfId="5363"/>
    <cellStyle name="Comma 3 2 5 3 3 2" xfId="5364"/>
    <cellStyle name="Comma 3 2 5 3 4" xfId="5365"/>
    <cellStyle name="Comma 3 2 5 4" xfId="5366"/>
    <cellStyle name="Comma 3 2 5 4 2" xfId="5367"/>
    <cellStyle name="Comma 3 2 5 5" xfId="5368"/>
    <cellStyle name="Comma 3 2 5 5 2" xfId="5369"/>
    <cellStyle name="Comma 3 2 5 6" xfId="5370"/>
    <cellStyle name="Comma 3 2 5 7" xfId="5371"/>
    <cellStyle name="Comma 3 2 6" xfId="5372"/>
    <cellStyle name="Comma 3 2 6 2" xfId="5373"/>
    <cellStyle name="Comma 3 2 6 2 2" xfId="5374"/>
    <cellStyle name="Comma 3 2 6 2 2 2" xfId="5375"/>
    <cellStyle name="Comma 3 2 6 2 3" xfId="5376"/>
    <cellStyle name="Comma 3 2 6 2 3 2" xfId="5377"/>
    <cellStyle name="Comma 3 2 6 2 4" xfId="5378"/>
    <cellStyle name="Comma 3 2 6 2 5" xfId="5379"/>
    <cellStyle name="Comma 3 2 6 3" xfId="5380"/>
    <cellStyle name="Comma 3 2 6 3 2" xfId="5381"/>
    <cellStyle name="Comma 3 2 6 4" xfId="5382"/>
    <cellStyle name="Comma 3 2 6 4 2" xfId="5383"/>
    <cellStyle name="Comma 3 2 6 5" xfId="5384"/>
    <cellStyle name="Comma 3 2 6 6" xfId="5385"/>
    <cellStyle name="Comma 3 2 7" xfId="5386"/>
    <cellStyle name="Comma 3 2 7 2" xfId="5387"/>
    <cellStyle name="Comma 3 2 7 2 2" xfId="5388"/>
    <cellStyle name="Comma 3 2 7 3" xfId="5389"/>
    <cellStyle name="Comma 3 2 7 3 2" xfId="5390"/>
    <cellStyle name="Comma 3 2 7 4" xfId="5391"/>
    <cellStyle name="Comma 3 2 7 5" xfId="5392"/>
    <cellStyle name="Comma 3 2 8" xfId="5393"/>
    <cellStyle name="Comma 3 2 8 2" xfId="5394"/>
    <cellStyle name="Comma 3 2 8 2 2" xfId="5395"/>
    <cellStyle name="Comma 3 2 8 3" xfId="5396"/>
    <cellStyle name="Comma 3 2 9" xfId="5397"/>
    <cellStyle name="Comma 3 2 9 2" xfId="5398"/>
    <cellStyle name="Comma 3 2_GGB DomLaw Results" xfId="5399"/>
    <cellStyle name="Comma 3 3" xfId="5400"/>
    <cellStyle name="Comma 3 4" xfId="5401"/>
    <cellStyle name="Comma 3 5" xfId="5402"/>
    <cellStyle name="Comma 3 5 2" xfId="5403"/>
    <cellStyle name="Comma 3 6" xfId="5404"/>
    <cellStyle name="Comma 3 6 2" xfId="5405"/>
    <cellStyle name="Comma 3 6 2 2" xfId="5406"/>
    <cellStyle name="Comma 3 6 3" xfId="5407"/>
    <cellStyle name="Comma 3 7" xfId="5408"/>
    <cellStyle name="Comma 3 7 2" xfId="5409"/>
    <cellStyle name="Comma 3 7 2 2" xfId="5410"/>
    <cellStyle name="Comma 3 7 2 2 2" xfId="5411"/>
    <cellStyle name="Comma 3 7 2 2 2 2" xfId="5412"/>
    <cellStyle name="Comma 3 7 2 2 3" xfId="5413"/>
    <cellStyle name="Comma 3 7 2 2 3 2" xfId="5414"/>
    <cellStyle name="Comma 3 7 2 2 4" xfId="5415"/>
    <cellStyle name="Comma 3 7 2 3" xfId="5416"/>
    <cellStyle name="Comma 3 7 2 3 2" xfId="5417"/>
    <cellStyle name="Comma 3 7 2 4" xfId="5418"/>
    <cellStyle name="Comma 3 7 2 4 2" xfId="5419"/>
    <cellStyle name="Comma 3 7 2 5" xfId="5420"/>
    <cellStyle name="Comma 3 7 2 6" xfId="5421"/>
    <cellStyle name="Comma 3 7 3" xfId="5422"/>
    <cellStyle name="Comma 3 7 3 2" xfId="5423"/>
    <cellStyle name="Comma 3 7 3 2 2" xfId="5424"/>
    <cellStyle name="Comma 3 7 3 3" xfId="5425"/>
    <cellStyle name="Comma 3 7 3 3 2" xfId="5426"/>
    <cellStyle name="Comma 3 7 3 4" xfId="5427"/>
    <cellStyle name="Comma 3 7 4" xfId="5428"/>
    <cellStyle name="Comma 3 7 4 2" xfId="5429"/>
    <cellStyle name="Comma 3 7 5" xfId="5430"/>
    <cellStyle name="Comma 3 7 5 2" xfId="5431"/>
    <cellStyle name="Comma 3 7 6" xfId="5432"/>
    <cellStyle name="Comma 3 7 7" xfId="5433"/>
    <cellStyle name="Comma 3 8" xfId="5434"/>
    <cellStyle name="Comma 3 8 2" xfId="5435"/>
    <cellStyle name="Comma 3 8 2 2" xfId="5436"/>
    <cellStyle name="Comma 3 8 2 2 2" xfId="5437"/>
    <cellStyle name="Comma 3 8 2 3" xfId="5438"/>
    <cellStyle name="Comma 3 8 2 3 2" xfId="5439"/>
    <cellStyle name="Comma 3 8 2 4" xfId="5440"/>
    <cellStyle name="Comma 3 8 3" xfId="5441"/>
    <cellStyle name="Comma 3 8 3 2" xfId="5442"/>
    <cellStyle name="Comma 3 8 4" xfId="5443"/>
    <cellStyle name="Comma 3 8 4 2" xfId="5444"/>
    <cellStyle name="Comma 3 8 5" xfId="5445"/>
    <cellStyle name="Comma 3 8 6" xfId="5446"/>
    <cellStyle name="Comma 3 9" xfId="5447"/>
    <cellStyle name="Comma 3 9 2" xfId="5448"/>
    <cellStyle name="Comma 3 9 2 2" xfId="5449"/>
    <cellStyle name="Comma 3 9 3" xfId="5450"/>
    <cellStyle name="Comma 3 9 3 2" xfId="5451"/>
    <cellStyle name="Comma 3 9 4" xfId="5452"/>
    <cellStyle name="Comma 30" xfId="5453"/>
    <cellStyle name="Comma 31" xfId="5454"/>
    <cellStyle name="Comma 32" xfId="5455"/>
    <cellStyle name="Comma 32 2" xfId="5456"/>
    <cellStyle name="Comma 32 3" xfId="5457"/>
    <cellStyle name="Comma 33" xfId="28"/>
    <cellStyle name="Comma 33 2" xfId="5458"/>
    <cellStyle name="Comma 33 2 2" xfId="5459"/>
    <cellStyle name="Comma 33 2 2 2" xfId="5460"/>
    <cellStyle name="Comma 33 2 2 2 2" xfId="5461"/>
    <cellStyle name="Comma 33 2 2 2 2 2" xfId="5462"/>
    <cellStyle name="Comma 33 2 2 2 2 2 2" xfId="5463"/>
    <cellStyle name="Comma 33 2 2 2 2 2 2 2" xfId="5464"/>
    <cellStyle name="Comma 33 2 2 2 2 2 2 2 2" xfId="5465"/>
    <cellStyle name="Comma 33 2 2 2 2 2 2 2 2 2" xfId="5466"/>
    <cellStyle name="Comma 33 2 2 2 2 2 2 2 2 2 2" xfId="5467"/>
    <cellStyle name="Comma 33 2 2 2 2 2 2 2 2 2 3" xfId="5468"/>
    <cellStyle name="Comma 33 2 2 2 2 2 2 2 3" xfId="5469"/>
    <cellStyle name="Comma 33 2 2 2 2 2 2 2 3 2" xfId="5470"/>
    <cellStyle name="Comma 33 2 2 2 2 2 2 2 3 2 2" xfId="5471"/>
    <cellStyle name="Comma 33 2 2 2 2 2 2 2 3 2 2 2" xfId="5472"/>
    <cellStyle name="Comma 33 2 2 2 2 2 2 2 3 2 3" xfId="5473"/>
    <cellStyle name="Comma 33 2 2 2 2 2 2 2 3 3" xfId="5474"/>
    <cellStyle name="Comma 33 2 2 2 2 2 2 2 4" xfId="5475"/>
    <cellStyle name="Comma 33 2 2 2 2 2 2 2 4 2" xfId="5476"/>
    <cellStyle name="Comma 33 2 2 2 2 2 2 2 4 3" xfId="5477"/>
    <cellStyle name="Comma 33 2 2 2 2 2 3" xfId="5478"/>
    <cellStyle name="Comma 33 2 2 2 2 2 3 2" xfId="5479"/>
    <cellStyle name="Comma 33 2 2 2 2 2 3 2 2" xfId="5480"/>
    <cellStyle name="Comma 33 2 2 2 2 2 3 2 2 2" xfId="5481"/>
    <cellStyle name="Comma 33 2 2 2 2 2 3 2 2 2 2" xfId="5482"/>
    <cellStyle name="Comma 33 2 2 2 2 2 3 2 2 2 2 2" xfId="5483"/>
    <cellStyle name="Comma 33 2 3" xfId="5484"/>
    <cellStyle name="Comma 33 2 4" xfId="5485"/>
    <cellStyle name="Comma 33 3" xfId="5486"/>
    <cellStyle name="Comma 33 3 2" xfId="5487"/>
    <cellStyle name="Comma 33 3 2 2" xfId="5488"/>
    <cellStyle name="Comma 33 3 2 2 2" xfId="5489"/>
    <cellStyle name="Comma 33 3 2 3" xfId="5490"/>
    <cellStyle name="Comma 33 3 2 3 2" xfId="5491"/>
    <cellStyle name="Comma 33 3 2 4" xfId="5492"/>
    <cellStyle name="Comma 33 3 3" xfId="5493"/>
    <cellStyle name="Comma 33 3 3 2" xfId="5494"/>
    <cellStyle name="Comma 33 3 4" xfId="5495"/>
    <cellStyle name="Comma 33 3 4 2" xfId="5496"/>
    <cellStyle name="Comma 33 3 5" xfId="5497"/>
    <cellStyle name="Comma 33 4" xfId="5498"/>
    <cellStyle name="Comma 33 4 2" xfId="5499"/>
    <cellStyle name="Comma 33 4 2 2" xfId="5500"/>
    <cellStyle name="Comma 33 4 3" xfId="5501"/>
    <cellStyle name="Comma 33 4 3 2" xfId="5502"/>
    <cellStyle name="Comma 33 4 4" xfId="5503"/>
    <cellStyle name="Comma 33 5" xfId="5504"/>
    <cellStyle name="Comma 33 5 2" xfId="5505"/>
    <cellStyle name="Comma 33 6" xfId="5506"/>
    <cellStyle name="Comma 33 6 2" xfId="5507"/>
    <cellStyle name="Comma 33 7" xfId="5508"/>
    <cellStyle name="Comma 33 8" xfId="5509"/>
    <cellStyle name="Comma 34" xfId="5510"/>
    <cellStyle name="Comma 34 2" xfId="5511"/>
    <cellStyle name="Comma 34 2 2" xfId="5512"/>
    <cellStyle name="Comma 34 2 2 2" xfId="5513"/>
    <cellStyle name="Comma 34 2 3" xfId="5514"/>
    <cellStyle name="Comma 34 2 3 2" xfId="5515"/>
    <cellStyle name="Comma 34 2 4" xfId="5516"/>
    <cellStyle name="Comma 34 3" xfId="5517"/>
    <cellStyle name="Comma 34 3 2" xfId="5518"/>
    <cellStyle name="Comma 34 4" xfId="5519"/>
    <cellStyle name="Comma 34 4 2" xfId="5520"/>
    <cellStyle name="Comma 34 5" xfId="5521"/>
    <cellStyle name="Comma 35" xfId="5522"/>
    <cellStyle name="Comma 35 2" xfId="5523"/>
    <cellStyle name="Comma 35 2 2" xfId="5524"/>
    <cellStyle name="Comma 35 2 2 2" xfId="5525"/>
    <cellStyle name="Comma 35 2 3" xfId="5526"/>
    <cellStyle name="Comma 35 2 3 2" xfId="5527"/>
    <cellStyle name="Comma 35 2 4" xfId="5528"/>
    <cellStyle name="Comma 35 3" xfId="5529"/>
    <cellStyle name="Comma 35 3 2" xfId="5530"/>
    <cellStyle name="Comma 35 4" xfId="5531"/>
    <cellStyle name="Comma 35 4 2" xfId="5532"/>
    <cellStyle name="Comma 35 5" xfId="5533"/>
    <cellStyle name="Comma 36" xfId="5534"/>
    <cellStyle name="Comma 36 2" xfId="5535"/>
    <cellStyle name="Comma 36 2 2" xfId="5536"/>
    <cellStyle name="Comma 36 2 2 2" xfId="5537"/>
    <cellStyle name="Comma 36 2 3" xfId="5538"/>
    <cellStyle name="Comma 36 2 3 2" xfId="5539"/>
    <cellStyle name="Comma 36 2 4" xfId="5540"/>
    <cellStyle name="Comma 36 3" xfId="5541"/>
    <cellStyle name="Comma 36 3 2" xfId="5542"/>
    <cellStyle name="Comma 36 4" xfId="5543"/>
    <cellStyle name="Comma 36 4 2" xfId="5544"/>
    <cellStyle name="Comma 36 5" xfId="5545"/>
    <cellStyle name="Comma 36 6" xfId="5546"/>
    <cellStyle name="Comma 37" xfId="5547"/>
    <cellStyle name="Comma 37 2" xfId="5548"/>
    <cellStyle name="Comma 37 2 2" xfId="5549"/>
    <cellStyle name="Comma 37 2 2 2" xfId="5550"/>
    <cellStyle name="Comma 37 2 3" xfId="5551"/>
    <cellStyle name="Comma 37 2 3 2" xfId="5552"/>
    <cellStyle name="Comma 37 2 4" xfId="5553"/>
    <cellStyle name="Comma 37 3" xfId="5554"/>
    <cellStyle name="Comma 37 3 2" xfId="5555"/>
    <cellStyle name="Comma 37 4" xfId="5556"/>
    <cellStyle name="Comma 37 4 2" xfId="5557"/>
    <cellStyle name="Comma 37 5" xfId="5558"/>
    <cellStyle name="Comma 38" xfId="5559"/>
    <cellStyle name="Comma 38 2" xfId="5560"/>
    <cellStyle name="Comma 38 2 2" xfId="5561"/>
    <cellStyle name="Comma 38 2 2 2" xfId="5562"/>
    <cellStyle name="Comma 38 2 3" xfId="5563"/>
    <cellStyle name="Comma 38 2 3 2" xfId="5564"/>
    <cellStyle name="Comma 38 2 4" xfId="5565"/>
    <cellStyle name="Comma 38 3" xfId="5566"/>
    <cellStyle name="Comma 38 3 2" xfId="5567"/>
    <cellStyle name="Comma 38 4" xfId="5568"/>
    <cellStyle name="Comma 38 4 2" xfId="5569"/>
    <cellStyle name="Comma 38 5" xfId="5570"/>
    <cellStyle name="Comma 39" xfId="5571"/>
    <cellStyle name="Comma 39 2" xfId="5572"/>
    <cellStyle name="Comma 39 2 2" xfId="5573"/>
    <cellStyle name="Comma 39 2 2 2" xfId="5574"/>
    <cellStyle name="Comma 39 2 3" xfId="5575"/>
    <cellStyle name="Comma 39 2 3 2" xfId="5576"/>
    <cellStyle name="Comma 39 2 4" xfId="5577"/>
    <cellStyle name="Comma 39 3" xfId="5578"/>
    <cellStyle name="Comma 39 3 2" xfId="5579"/>
    <cellStyle name="Comma 39 4" xfId="5580"/>
    <cellStyle name="Comma 39 4 2" xfId="5581"/>
    <cellStyle name="Comma 39 5" xfId="5582"/>
    <cellStyle name="Comma 4" xfId="5583"/>
    <cellStyle name="Comma 4 2" xfId="5584"/>
    <cellStyle name="Comma 4 2 2" xfId="5585"/>
    <cellStyle name="Comma 4 3" xfId="5586"/>
    <cellStyle name="Comma 4 3 2" xfId="5587"/>
    <cellStyle name="Comma 4 3 3" xfId="5588"/>
    <cellStyle name="Comma 4 3 4" xfId="5589"/>
    <cellStyle name="Comma 4 4" xfId="5590"/>
    <cellStyle name="Comma 4_GGB DomLaw Results" xfId="5591"/>
    <cellStyle name="Comma 40" xfId="5592"/>
    <cellStyle name="Comma 40 2" xfId="5593"/>
    <cellStyle name="Comma 40 2 2" xfId="5594"/>
    <cellStyle name="Comma 40 2 2 2" xfId="5595"/>
    <cellStyle name="Comma 40 2 3" xfId="5596"/>
    <cellStyle name="Comma 40 2 3 2" xfId="5597"/>
    <cellStyle name="Comma 40 2 4" xfId="5598"/>
    <cellStyle name="Comma 40 3" xfId="5599"/>
    <cellStyle name="Comma 40 3 2" xfId="5600"/>
    <cellStyle name="Comma 40 4" xfId="5601"/>
    <cellStyle name="Comma 40 4 2" xfId="5602"/>
    <cellStyle name="Comma 40 5" xfId="5603"/>
    <cellStyle name="Comma 41" xfId="5604"/>
    <cellStyle name="Comma 41 2" xfId="5605"/>
    <cellStyle name="Comma 41 2 2" xfId="5606"/>
    <cellStyle name="Comma 41 2 2 2" xfId="5607"/>
    <cellStyle name="Comma 41 2 3" xfId="5608"/>
    <cellStyle name="Comma 41 2 3 2" xfId="5609"/>
    <cellStyle name="Comma 41 2 4" xfId="5610"/>
    <cellStyle name="Comma 41 3" xfId="5611"/>
    <cellStyle name="Comma 41 3 2" xfId="5612"/>
    <cellStyle name="Comma 41 4" xfId="5613"/>
    <cellStyle name="Comma 41 4 2" xfId="5614"/>
    <cellStyle name="Comma 41 5" xfId="5615"/>
    <cellStyle name="Comma 42" xfId="5616"/>
    <cellStyle name="Comma 42 2" xfId="5617"/>
    <cellStyle name="Comma 42 2 2" xfId="5618"/>
    <cellStyle name="Comma 42 2 2 2" xfId="5619"/>
    <cellStyle name="Comma 42 2 3" xfId="5620"/>
    <cellStyle name="Comma 42 2 3 2" xfId="5621"/>
    <cellStyle name="Comma 42 2 4" xfId="5622"/>
    <cellStyle name="Comma 42 3" xfId="5623"/>
    <cellStyle name="Comma 42 3 2" xfId="5624"/>
    <cellStyle name="Comma 42 4" xfId="5625"/>
    <cellStyle name="Comma 42 4 2" xfId="5626"/>
    <cellStyle name="Comma 42 5" xfId="5627"/>
    <cellStyle name="Comma 43" xfId="5628"/>
    <cellStyle name="Comma 43 2" xfId="5629"/>
    <cellStyle name="Comma 43 2 2" xfId="5630"/>
    <cellStyle name="Comma 43 3" xfId="5631"/>
    <cellStyle name="Comma 43 3 2" xfId="5632"/>
    <cellStyle name="Comma 43 4" xfId="5633"/>
    <cellStyle name="Comma 44" xfId="5634"/>
    <cellStyle name="Comma 44 2" xfId="5635"/>
    <cellStyle name="Comma 44 2 2" xfId="5636"/>
    <cellStyle name="Comma 44 3" xfId="5637"/>
    <cellStyle name="Comma 45" xfId="5638"/>
    <cellStyle name="Comma 45 2" xfId="5639"/>
    <cellStyle name="Comma 46" xfId="5640"/>
    <cellStyle name="Comma 46 2" xfId="5641"/>
    <cellStyle name="Comma 47" xfId="5642"/>
    <cellStyle name="Comma 47 2" xfId="5643"/>
    <cellStyle name="Comma 48" xfId="5644"/>
    <cellStyle name="Comma 48 2" xfId="5645"/>
    <cellStyle name="Comma 49" xfId="5646"/>
    <cellStyle name="Comma 49 2" xfId="5647"/>
    <cellStyle name="Comma 5" xfId="5648"/>
    <cellStyle name="Comma 5 2" xfId="5649"/>
    <cellStyle name="Comma 5 3" xfId="5650"/>
    <cellStyle name="Comma 5 3 10" xfId="5651"/>
    <cellStyle name="Comma 5 3 2" xfId="5652"/>
    <cellStyle name="Comma 5 3 2 2" xfId="5653"/>
    <cellStyle name="Comma 5 3 2 2 2" xfId="5654"/>
    <cellStyle name="Comma 5 3 2 2 2 2" xfId="5655"/>
    <cellStyle name="Comma 5 3 2 2 2 2 2" xfId="5656"/>
    <cellStyle name="Comma 5 3 2 2 2 3" xfId="5657"/>
    <cellStyle name="Comma 5 3 2 2 2 3 2" xfId="5658"/>
    <cellStyle name="Comma 5 3 2 2 2 4" xfId="5659"/>
    <cellStyle name="Comma 5 3 2 2 3" xfId="5660"/>
    <cellStyle name="Comma 5 3 2 2 3 2" xfId="5661"/>
    <cellStyle name="Comma 5 3 2 2 4" xfId="5662"/>
    <cellStyle name="Comma 5 3 2 2 4 2" xfId="5663"/>
    <cellStyle name="Comma 5 3 2 2 5" xfId="5664"/>
    <cellStyle name="Comma 5 3 2 3" xfId="5665"/>
    <cellStyle name="Comma 5 3 2 3 2" xfId="5666"/>
    <cellStyle name="Comma 5 3 2 3 2 2" xfId="5667"/>
    <cellStyle name="Comma 5 3 2 3 3" xfId="5668"/>
    <cellStyle name="Comma 5 3 2 3 3 2" xfId="5669"/>
    <cellStyle name="Comma 5 3 2 3 4" xfId="5670"/>
    <cellStyle name="Comma 5 3 2 4" xfId="5671"/>
    <cellStyle name="Comma 5 3 2 4 2" xfId="5672"/>
    <cellStyle name="Comma 5 3 2 5" xfId="5673"/>
    <cellStyle name="Comma 5 3 2 5 2" xfId="5674"/>
    <cellStyle name="Comma 5 3 2 6" xfId="5675"/>
    <cellStyle name="Comma 5 3 3" xfId="5676"/>
    <cellStyle name="Comma 5 3 4" xfId="5677"/>
    <cellStyle name="Comma 5 3 4 2" xfId="5678"/>
    <cellStyle name="Comma 5 3 4 2 2" xfId="5679"/>
    <cellStyle name="Comma 5 3 4 2 2 2" xfId="5680"/>
    <cellStyle name="Comma 5 3 4 2 3" xfId="5681"/>
    <cellStyle name="Comma 5 3 4 2 3 2" xfId="5682"/>
    <cellStyle name="Comma 5 3 4 2 4" xfId="5683"/>
    <cellStyle name="Comma 5 3 4 3" xfId="5684"/>
    <cellStyle name="Comma 5 3 4 3 2" xfId="5685"/>
    <cellStyle name="Comma 5 3 4 4" xfId="5686"/>
    <cellStyle name="Comma 5 3 4 4 2" xfId="5687"/>
    <cellStyle name="Comma 5 3 4 5" xfId="5688"/>
    <cellStyle name="Comma 5 3 5" xfId="5689"/>
    <cellStyle name="Comma 5 3 5 2" xfId="5690"/>
    <cellStyle name="Comma 5 3 5 2 2" xfId="5691"/>
    <cellStyle name="Comma 5 3 5 3" xfId="5692"/>
    <cellStyle name="Comma 5 3 5 3 2" xfId="5693"/>
    <cellStyle name="Comma 5 3 5 4" xfId="5694"/>
    <cellStyle name="Comma 5 3 6" xfId="5695"/>
    <cellStyle name="Comma 5 3 6 2" xfId="5696"/>
    <cellStyle name="Comma 5 3 6 2 2" xfId="5697"/>
    <cellStyle name="Comma 5 3 6 3" xfId="5698"/>
    <cellStyle name="Comma 5 3 7" xfId="5699"/>
    <cellStyle name="Comma 5 3 7 2" xfId="5700"/>
    <cellStyle name="Comma 5 3 8" xfId="5701"/>
    <cellStyle name="Comma 5 3 9" xfId="5702"/>
    <cellStyle name="Comma 50" xfId="5703"/>
    <cellStyle name="Comma 50 2" xfId="5704"/>
    <cellStyle name="Comma 51" xfId="5705"/>
    <cellStyle name="Comma 51 2" xfId="5706"/>
    <cellStyle name="Comma 52" xfId="5707"/>
    <cellStyle name="Comma 53" xfId="5708"/>
    <cellStyle name="Comma 54" xfId="5709"/>
    <cellStyle name="Comma 55" xfId="5710"/>
    <cellStyle name="Comma 56" xfId="5711"/>
    <cellStyle name="Comma 57" xfId="5712"/>
    <cellStyle name="Comma 58" xfId="5713"/>
    <cellStyle name="Comma 59" xfId="5714"/>
    <cellStyle name="Comma 6" xfId="5715"/>
    <cellStyle name="Comma 6 2" xfId="5716"/>
    <cellStyle name="Comma 6 3" xfId="5717"/>
    <cellStyle name="Comma 6 4" xfId="5718"/>
    <cellStyle name="Comma 6 5" xfId="5719"/>
    <cellStyle name="Comma 60" xfId="5720"/>
    <cellStyle name="Comma 61" xfId="5721"/>
    <cellStyle name="Comma 62" xfId="5722"/>
    <cellStyle name="Comma 63" xfId="5723"/>
    <cellStyle name="Comma 64" xfId="5724"/>
    <cellStyle name="Comma 65" xfId="5725"/>
    <cellStyle name="Comma 66" xfId="5726"/>
    <cellStyle name="Comma 7" xfId="5727"/>
    <cellStyle name="Comma 7 2" xfId="5728"/>
    <cellStyle name="Comma 7 3" xfId="5729"/>
    <cellStyle name="Comma 7 4" xfId="5730"/>
    <cellStyle name="Comma 7 5" xfId="5731"/>
    <cellStyle name="Comma 8" xfId="5732"/>
    <cellStyle name="Comma 8 2" xfId="5733"/>
    <cellStyle name="Comma 8 3" xfId="5734"/>
    <cellStyle name="Comma 9" xfId="5735"/>
    <cellStyle name="Comma 9 2" xfId="5736"/>
    <cellStyle name="Comma 9 3" xfId="5737"/>
    <cellStyle name="Comma(3)" xfId="5738"/>
    <cellStyle name="Comma[mine]" xfId="5739"/>
    <cellStyle name="Comma[mine] 2" xfId="5740"/>
    <cellStyle name="Comma0" xfId="5741"/>
    <cellStyle name="Comma0 - Style3" xfId="5742"/>
    <cellStyle name="Comma0 - Style3 2" xfId="5743"/>
    <cellStyle name="Comma0 - Style3 2 2" xfId="5744"/>
    <cellStyle name="Comma0 - Style3 2 3" xfId="5745"/>
    <cellStyle name="Comma0 - Style3 2 4" xfId="5746"/>
    <cellStyle name="Comma0 - Style3 2 5" xfId="5747"/>
    <cellStyle name="Comma0 - Style3 3" xfId="5748"/>
    <cellStyle name="Comma0 - Style3 4" xfId="5749"/>
    <cellStyle name="Comma0 - Style3 5" xfId="5750"/>
    <cellStyle name="Comma0 - Style3 6" xfId="5751"/>
    <cellStyle name="Comma0 - Style3 7" xfId="5752"/>
    <cellStyle name="Comma0 10" xfId="5753"/>
    <cellStyle name="Comma0 11" xfId="5754"/>
    <cellStyle name="Comma0 12" xfId="5755"/>
    <cellStyle name="Comma0 13" xfId="5756"/>
    <cellStyle name="Comma0 14" xfId="5757"/>
    <cellStyle name="Comma0 15" xfId="5758"/>
    <cellStyle name="Comma0 16" xfId="5759"/>
    <cellStyle name="Comma0 17" xfId="5760"/>
    <cellStyle name="Comma0 18" xfId="5761"/>
    <cellStyle name="Comma0 2" xfId="5762"/>
    <cellStyle name="Comma0 2 2" xfId="5763"/>
    <cellStyle name="Comma0 3" xfId="5764"/>
    <cellStyle name="Comma0 3 2" xfId="5765"/>
    <cellStyle name="Comma0 4" xfId="5766"/>
    <cellStyle name="Comma0 5" xfId="5767"/>
    <cellStyle name="Comma0 6" xfId="5768"/>
    <cellStyle name="Comma0 7" xfId="5769"/>
    <cellStyle name="Comma0 8" xfId="5770"/>
    <cellStyle name="Comma0 9" xfId="5771"/>
    <cellStyle name="Comma0_040902bgr_bop_active" xfId="5772"/>
    <cellStyle name="controle variabele" xfId="5773"/>
    <cellStyle name="Curren - Style3" xfId="5774"/>
    <cellStyle name="Curren - Style3 2" xfId="5775"/>
    <cellStyle name="Curren - Style3 2 2" xfId="5776"/>
    <cellStyle name="Curren - Style3 2 2 2" xfId="5777"/>
    <cellStyle name="Curren - Style3 2 2 3" xfId="5778"/>
    <cellStyle name="Curren - Style3 2 2 4" xfId="5779"/>
    <cellStyle name="Curren - Style3 2 2 5" xfId="5780"/>
    <cellStyle name="Curren - Style3 2 3" xfId="5781"/>
    <cellStyle name="Curren - Style3 2 4" xfId="5782"/>
    <cellStyle name="Curren - Style3 3" xfId="5783"/>
    <cellStyle name="Curren - Style3 3 2" xfId="5784"/>
    <cellStyle name="Curren - Style3 3 2 2" xfId="5785"/>
    <cellStyle name="Curren - Style3 3 2 3" xfId="5786"/>
    <cellStyle name="Curren - Style3 3 2 4" xfId="5787"/>
    <cellStyle name="Curren - Style3 3 2 5" xfId="5788"/>
    <cellStyle name="Curren - Style3 3 3" xfId="5789"/>
    <cellStyle name="Curren - Style3 3 4" xfId="5790"/>
    <cellStyle name="Curren - Style3 3 5" xfId="5791"/>
    <cellStyle name="Curren - Style3 3 6" xfId="5792"/>
    <cellStyle name="Curren - Style3 3 7" xfId="5793"/>
    <cellStyle name="Curren - Style3 4" xfId="5794"/>
    <cellStyle name="Curren - Style3 4 2" xfId="5795"/>
    <cellStyle name="Curren - Style3 4 3" xfId="5796"/>
    <cellStyle name="Curren - Style3 4 4" xfId="5797"/>
    <cellStyle name="Curren - Style3 4 5" xfId="5798"/>
    <cellStyle name="Curren - Style3 5" xfId="5799"/>
    <cellStyle name="Curren - Style3 6" xfId="5800"/>
    <cellStyle name="Curren - Style3 7" xfId="5801"/>
    <cellStyle name="Curren - Style3_2011-10-03 DSA EL with PSI Oct" xfId="5802"/>
    <cellStyle name="Curren - Style4" xfId="5803"/>
    <cellStyle name="Curren - Style4 2" xfId="5804"/>
    <cellStyle name="Curren - Style4 2 2" xfId="5805"/>
    <cellStyle name="Curren - Style4 2 2 2" xfId="5806"/>
    <cellStyle name="Curren - Style4 2 2 3" xfId="5807"/>
    <cellStyle name="Curren - Style4 2 2 4" xfId="5808"/>
    <cellStyle name="Curren - Style4 2 2 5" xfId="5809"/>
    <cellStyle name="Curren - Style4 2 3" xfId="5810"/>
    <cellStyle name="Curren - Style4 2 4" xfId="5811"/>
    <cellStyle name="Curren - Style4 3" xfId="5812"/>
    <cellStyle name="Curren - Style4 3 2" xfId="5813"/>
    <cellStyle name="Curren - Style4 3 2 2" xfId="5814"/>
    <cellStyle name="Curren - Style4 3 2 3" xfId="5815"/>
    <cellStyle name="Curren - Style4 3 2 4" xfId="5816"/>
    <cellStyle name="Curren - Style4 3 2 5" xfId="5817"/>
    <cellStyle name="Curren - Style4 3 3" xfId="5818"/>
    <cellStyle name="Curren - Style4 3 4" xfId="5819"/>
    <cellStyle name="Curren - Style4 3 5" xfId="5820"/>
    <cellStyle name="Curren - Style4 3 6" xfId="5821"/>
    <cellStyle name="Curren - Style4 3 7" xfId="5822"/>
    <cellStyle name="Curren - Style4 4" xfId="5823"/>
    <cellStyle name="Curren - Style4 4 2" xfId="5824"/>
    <cellStyle name="Curren - Style4 4 3" xfId="5825"/>
    <cellStyle name="Curren - Style4 4 4" xfId="5826"/>
    <cellStyle name="Curren - Style4 4 5" xfId="5827"/>
    <cellStyle name="Curren - Style4 5" xfId="5828"/>
    <cellStyle name="Curren - Style4 6" xfId="5829"/>
    <cellStyle name="Curren - Style4 7" xfId="5830"/>
    <cellStyle name="Curren - Style4_2011-10-03 DSA EL with PSI Oct" xfId="5831"/>
    <cellStyle name="Currency0" xfId="5832"/>
    <cellStyle name="Currency0 2" xfId="5833"/>
    <cellStyle name="Currency0 2 2" xfId="5834"/>
    <cellStyle name="Currency0 3" xfId="5835"/>
    <cellStyle name="Currency0_2011-10-03 DSA EL with PSI Oct" xfId="5836"/>
    <cellStyle name="Custom" xfId="5837"/>
    <cellStyle name="Custom 2" xfId="5838"/>
    <cellStyle name="Dane wejściowe" xfId="5839"/>
    <cellStyle name="Dane wejściowe 10" xfId="5840"/>
    <cellStyle name="Dane wejściowe 10 10" xfId="5841"/>
    <cellStyle name="Dane wejściowe 10 11" xfId="5842"/>
    <cellStyle name="Dane wejściowe 10 2" xfId="5843"/>
    <cellStyle name="Dane wejściowe 10 2 2" xfId="5844"/>
    <cellStyle name="Dane wejściowe 10 2 2 2" xfId="5845"/>
    <cellStyle name="Dane wejściowe 10 2 2 2 2" xfId="5846"/>
    <cellStyle name="Dane wejściowe 10 2 2 3" xfId="5847"/>
    <cellStyle name="Dane wejściowe 10 2 2 3 2" xfId="5848"/>
    <cellStyle name="Dane wejściowe 10 2 2 4" xfId="5849"/>
    <cellStyle name="Dane wejściowe 10 2 3" xfId="5850"/>
    <cellStyle name="Dane wejściowe 10 2 3 2" xfId="5851"/>
    <cellStyle name="Dane wejściowe 10 2 4" xfId="5852"/>
    <cellStyle name="Dane wejściowe 10 2 4 2" xfId="5853"/>
    <cellStyle name="Dane wejściowe 10 2 5" xfId="5854"/>
    <cellStyle name="Dane wejściowe 10 2 5 2" xfId="5855"/>
    <cellStyle name="Dane wejściowe 10 2 6" xfId="5856"/>
    <cellStyle name="Dane wejściowe 10 3" xfId="5857"/>
    <cellStyle name="Dane wejściowe 10 3 2" xfId="5858"/>
    <cellStyle name="Dane wejściowe 10 3 2 2" xfId="5859"/>
    <cellStyle name="Dane wejściowe 10 3 2 2 2" xfId="5860"/>
    <cellStyle name="Dane wejściowe 10 3 2 3" xfId="5861"/>
    <cellStyle name="Dane wejściowe 10 3 2 3 2" xfId="5862"/>
    <cellStyle name="Dane wejściowe 10 3 2 4" xfId="5863"/>
    <cellStyle name="Dane wejściowe 10 3 3" xfId="5864"/>
    <cellStyle name="Dane wejściowe 10 3 3 2" xfId="5865"/>
    <cellStyle name="Dane wejściowe 10 3 4" xfId="5866"/>
    <cellStyle name="Dane wejściowe 10 3 4 2" xfId="5867"/>
    <cellStyle name="Dane wejściowe 10 3 5" xfId="5868"/>
    <cellStyle name="Dane wejściowe 10 3 5 2" xfId="5869"/>
    <cellStyle name="Dane wejściowe 10 3 6" xfId="5870"/>
    <cellStyle name="Dane wejściowe 10 3 7" xfId="5871"/>
    <cellStyle name="Dane wejściowe 10 3 8" xfId="5872"/>
    <cellStyle name="Dane wejściowe 10 4" xfId="5873"/>
    <cellStyle name="Dane wejściowe 10 4 2" xfId="5874"/>
    <cellStyle name="Dane wejściowe 10 4 2 2" xfId="5875"/>
    <cellStyle name="Dane wejściowe 10 4 3" xfId="5876"/>
    <cellStyle name="Dane wejściowe 10 4 3 2" xfId="5877"/>
    <cellStyle name="Dane wejściowe 10 4 4" xfId="5878"/>
    <cellStyle name="Dane wejściowe 10 4 5" xfId="5879"/>
    <cellStyle name="Dane wejściowe 10 4 6" xfId="5880"/>
    <cellStyle name="Dane wejściowe 10 5" xfId="5881"/>
    <cellStyle name="Dane wejściowe 10 5 2" xfId="5882"/>
    <cellStyle name="Dane wejściowe 10 5 2 2" xfId="5883"/>
    <cellStyle name="Dane wejściowe 10 5 3" xfId="5884"/>
    <cellStyle name="Dane wejściowe 10 5 3 2" xfId="5885"/>
    <cellStyle name="Dane wejściowe 10 5 4" xfId="5886"/>
    <cellStyle name="Dane wejściowe 10 5 5" xfId="5887"/>
    <cellStyle name="Dane wejściowe 10 5 6" xfId="5888"/>
    <cellStyle name="Dane wejściowe 10 6" xfId="5889"/>
    <cellStyle name="Dane wejściowe 10 6 2" xfId="5890"/>
    <cellStyle name="Dane wejściowe 10 6 2 2" xfId="5891"/>
    <cellStyle name="Dane wejściowe 10 6 3" xfId="5892"/>
    <cellStyle name="Dane wejściowe 10 6 3 2" xfId="5893"/>
    <cellStyle name="Dane wejściowe 10 6 4" xfId="5894"/>
    <cellStyle name="Dane wejściowe 10 6 5" xfId="5895"/>
    <cellStyle name="Dane wejściowe 10 6 6" xfId="5896"/>
    <cellStyle name="Dane wejściowe 10 7" xfId="5897"/>
    <cellStyle name="Dane wejściowe 10 7 2" xfId="5898"/>
    <cellStyle name="Dane wejściowe 10 7 3" xfId="5899"/>
    <cellStyle name="Dane wejściowe 10 7 4" xfId="5900"/>
    <cellStyle name="Dane wejściowe 10 8" xfId="5901"/>
    <cellStyle name="Dane wejściowe 10 8 2" xfId="5902"/>
    <cellStyle name="Dane wejściowe 10 9" xfId="5903"/>
    <cellStyle name="Dane wejściowe 10 9 2" xfId="5904"/>
    <cellStyle name="Dane wejściowe 11" xfId="5905"/>
    <cellStyle name="Dane wejściowe 11 10" xfId="5906"/>
    <cellStyle name="Dane wejściowe 11 11" xfId="5907"/>
    <cellStyle name="Dane wejściowe 11 2" xfId="5908"/>
    <cellStyle name="Dane wejściowe 11 2 2" xfId="5909"/>
    <cellStyle name="Dane wejściowe 11 2 2 2" xfId="5910"/>
    <cellStyle name="Dane wejściowe 11 2 2 2 2" xfId="5911"/>
    <cellStyle name="Dane wejściowe 11 2 2 3" xfId="5912"/>
    <cellStyle name="Dane wejściowe 11 2 2 3 2" xfId="5913"/>
    <cellStyle name="Dane wejściowe 11 2 2 4" xfId="5914"/>
    <cellStyle name="Dane wejściowe 11 2 3" xfId="5915"/>
    <cellStyle name="Dane wejściowe 11 2 3 2" xfId="5916"/>
    <cellStyle name="Dane wejściowe 11 2 4" xfId="5917"/>
    <cellStyle name="Dane wejściowe 11 2 4 2" xfId="5918"/>
    <cellStyle name="Dane wejściowe 11 2 5" xfId="5919"/>
    <cellStyle name="Dane wejściowe 11 2 5 2" xfId="5920"/>
    <cellStyle name="Dane wejściowe 11 2 6" xfId="5921"/>
    <cellStyle name="Dane wejściowe 11 3" xfId="5922"/>
    <cellStyle name="Dane wejściowe 11 3 2" xfId="5923"/>
    <cellStyle name="Dane wejściowe 11 3 2 2" xfId="5924"/>
    <cellStyle name="Dane wejściowe 11 3 2 2 2" xfId="5925"/>
    <cellStyle name="Dane wejściowe 11 3 2 3" xfId="5926"/>
    <cellStyle name="Dane wejściowe 11 3 2 3 2" xfId="5927"/>
    <cellStyle name="Dane wejściowe 11 3 2 4" xfId="5928"/>
    <cellStyle name="Dane wejściowe 11 3 3" xfId="5929"/>
    <cellStyle name="Dane wejściowe 11 3 3 2" xfId="5930"/>
    <cellStyle name="Dane wejściowe 11 3 4" xfId="5931"/>
    <cellStyle name="Dane wejściowe 11 3 4 2" xfId="5932"/>
    <cellStyle name="Dane wejściowe 11 3 5" xfId="5933"/>
    <cellStyle name="Dane wejściowe 11 3 5 2" xfId="5934"/>
    <cellStyle name="Dane wejściowe 11 3 6" xfId="5935"/>
    <cellStyle name="Dane wejściowe 11 3 7" xfId="5936"/>
    <cellStyle name="Dane wejściowe 11 3 8" xfId="5937"/>
    <cellStyle name="Dane wejściowe 11 4" xfId="5938"/>
    <cellStyle name="Dane wejściowe 11 4 2" xfId="5939"/>
    <cellStyle name="Dane wejściowe 11 4 2 2" xfId="5940"/>
    <cellStyle name="Dane wejściowe 11 4 3" xfId="5941"/>
    <cellStyle name="Dane wejściowe 11 4 3 2" xfId="5942"/>
    <cellStyle name="Dane wejściowe 11 4 4" xfId="5943"/>
    <cellStyle name="Dane wejściowe 11 4 5" xfId="5944"/>
    <cellStyle name="Dane wejściowe 11 4 6" xfId="5945"/>
    <cellStyle name="Dane wejściowe 11 5" xfId="5946"/>
    <cellStyle name="Dane wejściowe 11 5 2" xfId="5947"/>
    <cellStyle name="Dane wejściowe 11 5 2 2" xfId="5948"/>
    <cellStyle name="Dane wejściowe 11 5 3" xfId="5949"/>
    <cellStyle name="Dane wejściowe 11 5 3 2" xfId="5950"/>
    <cellStyle name="Dane wejściowe 11 5 4" xfId="5951"/>
    <cellStyle name="Dane wejściowe 11 5 5" xfId="5952"/>
    <cellStyle name="Dane wejściowe 11 5 6" xfId="5953"/>
    <cellStyle name="Dane wejściowe 11 6" xfId="5954"/>
    <cellStyle name="Dane wejściowe 11 6 2" xfId="5955"/>
    <cellStyle name="Dane wejściowe 11 6 2 2" xfId="5956"/>
    <cellStyle name="Dane wejściowe 11 6 3" xfId="5957"/>
    <cellStyle name="Dane wejściowe 11 6 3 2" xfId="5958"/>
    <cellStyle name="Dane wejściowe 11 6 4" xfId="5959"/>
    <cellStyle name="Dane wejściowe 11 6 5" xfId="5960"/>
    <cellStyle name="Dane wejściowe 11 6 6" xfId="5961"/>
    <cellStyle name="Dane wejściowe 11 7" xfId="5962"/>
    <cellStyle name="Dane wejściowe 11 7 2" xfId="5963"/>
    <cellStyle name="Dane wejściowe 11 7 3" xfId="5964"/>
    <cellStyle name="Dane wejściowe 11 7 4" xfId="5965"/>
    <cellStyle name="Dane wejściowe 11 8" xfId="5966"/>
    <cellStyle name="Dane wejściowe 11 8 2" xfId="5967"/>
    <cellStyle name="Dane wejściowe 11 9" xfId="5968"/>
    <cellStyle name="Dane wejściowe 11 9 2" xfId="5969"/>
    <cellStyle name="Dane wejściowe 12" xfId="5970"/>
    <cellStyle name="Dane wejściowe 12 10" xfId="5971"/>
    <cellStyle name="Dane wejściowe 12 11" xfId="5972"/>
    <cellStyle name="Dane wejściowe 12 2" xfId="5973"/>
    <cellStyle name="Dane wejściowe 12 2 2" xfId="5974"/>
    <cellStyle name="Dane wejściowe 12 2 2 2" xfId="5975"/>
    <cellStyle name="Dane wejściowe 12 2 2 2 2" xfId="5976"/>
    <cellStyle name="Dane wejściowe 12 2 2 3" xfId="5977"/>
    <cellStyle name="Dane wejściowe 12 2 2 3 2" xfId="5978"/>
    <cellStyle name="Dane wejściowe 12 2 2 4" xfId="5979"/>
    <cellStyle name="Dane wejściowe 12 2 3" xfId="5980"/>
    <cellStyle name="Dane wejściowe 12 2 3 2" xfId="5981"/>
    <cellStyle name="Dane wejściowe 12 2 4" xfId="5982"/>
    <cellStyle name="Dane wejściowe 12 2 4 2" xfId="5983"/>
    <cellStyle name="Dane wejściowe 12 2 5" xfId="5984"/>
    <cellStyle name="Dane wejściowe 12 2 5 2" xfId="5985"/>
    <cellStyle name="Dane wejściowe 12 2 6" xfId="5986"/>
    <cellStyle name="Dane wejściowe 12 3" xfId="5987"/>
    <cellStyle name="Dane wejściowe 12 3 2" xfId="5988"/>
    <cellStyle name="Dane wejściowe 12 3 2 2" xfId="5989"/>
    <cellStyle name="Dane wejściowe 12 3 2 2 2" xfId="5990"/>
    <cellStyle name="Dane wejściowe 12 3 2 3" xfId="5991"/>
    <cellStyle name="Dane wejściowe 12 3 2 3 2" xfId="5992"/>
    <cellStyle name="Dane wejściowe 12 3 2 4" xfId="5993"/>
    <cellStyle name="Dane wejściowe 12 3 3" xfId="5994"/>
    <cellStyle name="Dane wejściowe 12 3 3 2" xfId="5995"/>
    <cellStyle name="Dane wejściowe 12 3 4" xfId="5996"/>
    <cellStyle name="Dane wejściowe 12 3 4 2" xfId="5997"/>
    <cellStyle name="Dane wejściowe 12 3 5" xfId="5998"/>
    <cellStyle name="Dane wejściowe 12 3 5 2" xfId="5999"/>
    <cellStyle name="Dane wejściowe 12 3 6" xfId="6000"/>
    <cellStyle name="Dane wejściowe 12 3 7" xfId="6001"/>
    <cellStyle name="Dane wejściowe 12 3 8" xfId="6002"/>
    <cellStyle name="Dane wejściowe 12 4" xfId="6003"/>
    <cellStyle name="Dane wejściowe 12 4 2" xfId="6004"/>
    <cellStyle name="Dane wejściowe 12 4 2 2" xfId="6005"/>
    <cellStyle name="Dane wejściowe 12 4 3" xfId="6006"/>
    <cellStyle name="Dane wejściowe 12 4 3 2" xfId="6007"/>
    <cellStyle name="Dane wejściowe 12 4 4" xfId="6008"/>
    <cellStyle name="Dane wejściowe 12 4 5" xfId="6009"/>
    <cellStyle name="Dane wejściowe 12 4 6" xfId="6010"/>
    <cellStyle name="Dane wejściowe 12 5" xfId="6011"/>
    <cellStyle name="Dane wejściowe 12 5 2" xfId="6012"/>
    <cellStyle name="Dane wejściowe 12 5 2 2" xfId="6013"/>
    <cellStyle name="Dane wejściowe 12 5 3" xfId="6014"/>
    <cellStyle name="Dane wejściowe 12 5 3 2" xfId="6015"/>
    <cellStyle name="Dane wejściowe 12 5 4" xfId="6016"/>
    <cellStyle name="Dane wejściowe 12 5 5" xfId="6017"/>
    <cellStyle name="Dane wejściowe 12 5 6" xfId="6018"/>
    <cellStyle name="Dane wejściowe 12 6" xfId="6019"/>
    <cellStyle name="Dane wejściowe 12 6 2" xfId="6020"/>
    <cellStyle name="Dane wejściowe 12 6 2 2" xfId="6021"/>
    <cellStyle name="Dane wejściowe 12 6 3" xfId="6022"/>
    <cellStyle name="Dane wejściowe 12 6 3 2" xfId="6023"/>
    <cellStyle name="Dane wejściowe 12 6 4" xfId="6024"/>
    <cellStyle name="Dane wejściowe 12 6 5" xfId="6025"/>
    <cellStyle name="Dane wejściowe 12 6 6" xfId="6026"/>
    <cellStyle name="Dane wejściowe 12 7" xfId="6027"/>
    <cellStyle name="Dane wejściowe 12 7 2" xfId="6028"/>
    <cellStyle name="Dane wejściowe 12 7 3" xfId="6029"/>
    <cellStyle name="Dane wejściowe 12 7 4" xfId="6030"/>
    <cellStyle name="Dane wejściowe 12 8" xfId="6031"/>
    <cellStyle name="Dane wejściowe 12 8 2" xfId="6032"/>
    <cellStyle name="Dane wejściowe 12 9" xfId="6033"/>
    <cellStyle name="Dane wejściowe 12 9 2" xfId="6034"/>
    <cellStyle name="Dane wejściowe 13" xfId="6035"/>
    <cellStyle name="Dane wejściowe 13 10" xfId="6036"/>
    <cellStyle name="Dane wejściowe 13 11" xfId="6037"/>
    <cellStyle name="Dane wejściowe 13 2" xfId="6038"/>
    <cellStyle name="Dane wejściowe 13 2 2" xfId="6039"/>
    <cellStyle name="Dane wejściowe 13 2 2 2" xfId="6040"/>
    <cellStyle name="Dane wejściowe 13 2 2 2 2" xfId="6041"/>
    <cellStyle name="Dane wejściowe 13 2 2 3" xfId="6042"/>
    <cellStyle name="Dane wejściowe 13 2 2 3 2" xfId="6043"/>
    <cellStyle name="Dane wejściowe 13 2 2 4" xfId="6044"/>
    <cellStyle name="Dane wejściowe 13 2 3" xfId="6045"/>
    <cellStyle name="Dane wejściowe 13 2 3 2" xfId="6046"/>
    <cellStyle name="Dane wejściowe 13 2 4" xfId="6047"/>
    <cellStyle name="Dane wejściowe 13 2 4 2" xfId="6048"/>
    <cellStyle name="Dane wejściowe 13 2 5" xfId="6049"/>
    <cellStyle name="Dane wejściowe 13 2 5 2" xfId="6050"/>
    <cellStyle name="Dane wejściowe 13 2 6" xfId="6051"/>
    <cellStyle name="Dane wejściowe 13 3" xfId="6052"/>
    <cellStyle name="Dane wejściowe 13 3 2" xfId="6053"/>
    <cellStyle name="Dane wejściowe 13 3 2 2" xfId="6054"/>
    <cellStyle name="Dane wejściowe 13 3 2 2 2" xfId="6055"/>
    <cellStyle name="Dane wejściowe 13 3 2 3" xfId="6056"/>
    <cellStyle name="Dane wejściowe 13 3 2 3 2" xfId="6057"/>
    <cellStyle name="Dane wejściowe 13 3 2 4" xfId="6058"/>
    <cellStyle name="Dane wejściowe 13 3 3" xfId="6059"/>
    <cellStyle name="Dane wejściowe 13 3 3 2" xfId="6060"/>
    <cellStyle name="Dane wejściowe 13 3 4" xfId="6061"/>
    <cellStyle name="Dane wejściowe 13 3 4 2" xfId="6062"/>
    <cellStyle name="Dane wejściowe 13 3 5" xfId="6063"/>
    <cellStyle name="Dane wejściowe 13 3 5 2" xfId="6064"/>
    <cellStyle name="Dane wejściowe 13 3 6" xfId="6065"/>
    <cellStyle name="Dane wejściowe 13 3 7" xfId="6066"/>
    <cellStyle name="Dane wejściowe 13 3 8" xfId="6067"/>
    <cellStyle name="Dane wejściowe 13 4" xfId="6068"/>
    <cellStyle name="Dane wejściowe 13 4 2" xfId="6069"/>
    <cellStyle name="Dane wejściowe 13 4 2 2" xfId="6070"/>
    <cellStyle name="Dane wejściowe 13 4 3" xfId="6071"/>
    <cellStyle name="Dane wejściowe 13 4 3 2" xfId="6072"/>
    <cellStyle name="Dane wejściowe 13 4 4" xfId="6073"/>
    <cellStyle name="Dane wejściowe 13 4 5" xfId="6074"/>
    <cellStyle name="Dane wejściowe 13 4 6" xfId="6075"/>
    <cellStyle name="Dane wejściowe 13 5" xfId="6076"/>
    <cellStyle name="Dane wejściowe 13 5 2" xfId="6077"/>
    <cellStyle name="Dane wejściowe 13 5 2 2" xfId="6078"/>
    <cellStyle name="Dane wejściowe 13 5 3" xfId="6079"/>
    <cellStyle name="Dane wejściowe 13 5 3 2" xfId="6080"/>
    <cellStyle name="Dane wejściowe 13 5 4" xfId="6081"/>
    <cellStyle name="Dane wejściowe 13 5 5" xfId="6082"/>
    <cellStyle name="Dane wejściowe 13 5 6" xfId="6083"/>
    <cellStyle name="Dane wejściowe 13 6" xfId="6084"/>
    <cellStyle name="Dane wejściowe 13 6 2" xfId="6085"/>
    <cellStyle name="Dane wejściowe 13 6 2 2" xfId="6086"/>
    <cellStyle name="Dane wejściowe 13 6 3" xfId="6087"/>
    <cellStyle name="Dane wejściowe 13 6 3 2" xfId="6088"/>
    <cellStyle name="Dane wejściowe 13 6 4" xfId="6089"/>
    <cellStyle name="Dane wejściowe 13 6 5" xfId="6090"/>
    <cellStyle name="Dane wejściowe 13 6 6" xfId="6091"/>
    <cellStyle name="Dane wejściowe 13 7" xfId="6092"/>
    <cellStyle name="Dane wejściowe 13 7 2" xfId="6093"/>
    <cellStyle name="Dane wejściowe 13 7 3" xfId="6094"/>
    <cellStyle name="Dane wejściowe 13 7 4" xfId="6095"/>
    <cellStyle name="Dane wejściowe 13 8" xfId="6096"/>
    <cellStyle name="Dane wejściowe 13 8 2" xfId="6097"/>
    <cellStyle name="Dane wejściowe 13 9" xfId="6098"/>
    <cellStyle name="Dane wejściowe 13 9 2" xfId="6099"/>
    <cellStyle name="Dane wejściowe 14" xfId="6100"/>
    <cellStyle name="Dane wejściowe 14 10" xfId="6101"/>
    <cellStyle name="Dane wejściowe 14 11" xfId="6102"/>
    <cellStyle name="Dane wejściowe 14 2" xfId="6103"/>
    <cellStyle name="Dane wejściowe 14 2 2" xfId="6104"/>
    <cellStyle name="Dane wejściowe 14 2 2 2" xfId="6105"/>
    <cellStyle name="Dane wejściowe 14 2 2 2 2" xfId="6106"/>
    <cellStyle name="Dane wejściowe 14 2 2 3" xfId="6107"/>
    <cellStyle name="Dane wejściowe 14 2 2 3 2" xfId="6108"/>
    <cellStyle name="Dane wejściowe 14 2 2 4" xfId="6109"/>
    <cellStyle name="Dane wejściowe 14 2 3" xfId="6110"/>
    <cellStyle name="Dane wejściowe 14 2 3 2" xfId="6111"/>
    <cellStyle name="Dane wejściowe 14 2 4" xfId="6112"/>
    <cellStyle name="Dane wejściowe 14 2 4 2" xfId="6113"/>
    <cellStyle name="Dane wejściowe 14 2 5" xfId="6114"/>
    <cellStyle name="Dane wejściowe 14 2 5 2" xfId="6115"/>
    <cellStyle name="Dane wejściowe 14 2 6" xfId="6116"/>
    <cellStyle name="Dane wejściowe 14 3" xfId="6117"/>
    <cellStyle name="Dane wejściowe 14 3 2" xfId="6118"/>
    <cellStyle name="Dane wejściowe 14 3 2 2" xfId="6119"/>
    <cellStyle name="Dane wejściowe 14 3 2 2 2" xfId="6120"/>
    <cellStyle name="Dane wejściowe 14 3 2 3" xfId="6121"/>
    <cellStyle name="Dane wejściowe 14 3 2 3 2" xfId="6122"/>
    <cellStyle name="Dane wejściowe 14 3 2 4" xfId="6123"/>
    <cellStyle name="Dane wejściowe 14 3 3" xfId="6124"/>
    <cellStyle name="Dane wejściowe 14 3 3 2" xfId="6125"/>
    <cellStyle name="Dane wejściowe 14 3 4" xfId="6126"/>
    <cellStyle name="Dane wejściowe 14 3 4 2" xfId="6127"/>
    <cellStyle name="Dane wejściowe 14 3 5" xfId="6128"/>
    <cellStyle name="Dane wejściowe 14 3 5 2" xfId="6129"/>
    <cellStyle name="Dane wejściowe 14 3 6" xfId="6130"/>
    <cellStyle name="Dane wejściowe 14 3 7" xfId="6131"/>
    <cellStyle name="Dane wejściowe 14 3 8" xfId="6132"/>
    <cellStyle name="Dane wejściowe 14 4" xfId="6133"/>
    <cellStyle name="Dane wejściowe 14 4 2" xfId="6134"/>
    <cellStyle name="Dane wejściowe 14 4 2 2" xfId="6135"/>
    <cellStyle name="Dane wejściowe 14 4 3" xfId="6136"/>
    <cellStyle name="Dane wejściowe 14 4 3 2" xfId="6137"/>
    <cellStyle name="Dane wejściowe 14 4 4" xfId="6138"/>
    <cellStyle name="Dane wejściowe 14 4 5" xfId="6139"/>
    <cellStyle name="Dane wejściowe 14 4 6" xfId="6140"/>
    <cellStyle name="Dane wejściowe 14 5" xfId="6141"/>
    <cellStyle name="Dane wejściowe 14 5 2" xfId="6142"/>
    <cellStyle name="Dane wejściowe 14 5 2 2" xfId="6143"/>
    <cellStyle name="Dane wejściowe 14 5 3" xfId="6144"/>
    <cellStyle name="Dane wejściowe 14 5 3 2" xfId="6145"/>
    <cellStyle name="Dane wejściowe 14 5 4" xfId="6146"/>
    <cellStyle name="Dane wejściowe 14 5 5" xfId="6147"/>
    <cellStyle name="Dane wejściowe 14 5 6" xfId="6148"/>
    <cellStyle name="Dane wejściowe 14 6" xfId="6149"/>
    <cellStyle name="Dane wejściowe 14 6 2" xfId="6150"/>
    <cellStyle name="Dane wejściowe 14 6 2 2" xfId="6151"/>
    <cellStyle name="Dane wejściowe 14 6 3" xfId="6152"/>
    <cellStyle name="Dane wejściowe 14 6 3 2" xfId="6153"/>
    <cellStyle name="Dane wejściowe 14 6 4" xfId="6154"/>
    <cellStyle name="Dane wejściowe 14 6 5" xfId="6155"/>
    <cellStyle name="Dane wejściowe 14 6 6" xfId="6156"/>
    <cellStyle name="Dane wejściowe 14 7" xfId="6157"/>
    <cellStyle name="Dane wejściowe 14 7 2" xfId="6158"/>
    <cellStyle name="Dane wejściowe 14 7 3" xfId="6159"/>
    <cellStyle name="Dane wejściowe 14 7 4" xfId="6160"/>
    <cellStyle name="Dane wejściowe 14 8" xfId="6161"/>
    <cellStyle name="Dane wejściowe 14 8 2" xfId="6162"/>
    <cellStyle name="Dane wejściowe 14 9" xfId="6163"/>
    <cellStyle name="Dane wejściowe 14 9 2" xfId="6164"/>
    <cellStyle name="Dane wejściowe 15" xfId="6165"/>
    <cellStyle name="Dane wejściowe 15 10" xfId="6166"/>
    <cellStyle name="Dane wejściowe 15 11" xfId="6167"/>
    <cellStyle name="Dane wejściowe 15 2" xfId="6168"/>
    <cellStyle name="Dane wejściowe 15 2 2" xfId="6169"/>
    <cellStyle name="Dane wejściowe 15 2 2 2" xfId="6170"/>
    <cellStyle name="Dane wejściowe 15 2 2 2 2" xfId="6171"/>
    <cellStyle name="Dane wejściowe 15 2 2 3" xfId="6172"/>
    <cellStyle name="Dane wejściowe 15 2 2 3 2" xfId="6173"/>
    <cellStyle name="Dane wejściowe 15 2 2 4" xfId="6174"/>
    <cellStyle name="Dane wejściowe 15 2 3" xfId="6175"/>
    <cellStyle name="Dane wejściowe 15 2 3 2" xfId="6176"/>
    <cellStyle name="Dane wejściowe 15 2 4" xfId="6177"/>
    <cellStyle name="Dane wejściowe 15 2 4 2" xfId="6178"/>
    <cellStyle name="Dane wejściowe 15 2 5" xfId="6179"/>
    <cellStyle name="Dane wejściowe 15 2 5 2" xfId="6180"/>
    <cellStyle name="Dane wejściowe 15 2 6" xfId="6181"/>
    <cellStyle name="Dane wejściowe 15 3" xfId="6182"/>
    <cellStyle name="Dane wejściowe 15 3 2" xfId="6183"/>
    <cellStyle name="Dane wejściowe 15 3 2 2" xfId="6184"/>
    <cellStyle name="Dane wejściowe 15 3 2 2 2" xfId="6185"/>
    <cellStyle name="Dane wejściowe 15 3 2 3" xfId="6186"/>
    <cellStyle name="Dane wejściowe 15 3 2 3 2" xfId="6187"/>
    <cellStyle name="Dane wejściowe 15 3 2 4" xfId="6188"/>
    <cellStyle name="Dane wejściowe 15 3 3" xfId="6189"/>
    <cellStyle name="Dane wejściowe 15 3 3 2" xfId="6190"/>
    <cellStyle name="Dane wejściowe 15 3 4" xfId="6191"/>
    <cellStyle name="Dane wejściowe 15 3 4 2" xfId="6192"/>
    <cellStyle name="Dane wejściowe 15 3 5" xfId="6193"/>
    <cellStyle name="Dane wejściowe 15 3 5 2" xfId="6194"/>
    <cellStyle name="Dane wejściowe 15 3 6" xfId="6195"/>
    <cellStyle name="Dane wejściowe 15 3 7" xfId="6196"/>
    <cellStyle name="Dane wejściowe 15 3 8" xfId="6197"/>
    <cellStyle name="Dane wejściowe 15 4" xfId="6198"/>
    <cellStyle name="Dane wejściowe 15 4 2" xfId="6199"/>
    <cellStyle name="Dane wejściowe 15 4 2 2" xfId="6200"/>
    <cellStyle name="Dane wejściowe 15 4 3" xfId="6201"/>
    <cellStyle name="Dane wejściowe 15 4 3 2" xfId="6202"/>
    <cellStyle name="Dane wejściowe 15 4 4" xfId="6203"/>
    <cellStyle name="Dane wejściowe 15 4 5" xfId="6204"/>
    <cellStyle name="Dane wejściowe 15 4 6" xfId="6205"/>
    <cellStyle name="Dane wejściowe 15 5" xfId="6206"/>
    <cellStyle name="Dane wejściowe 15 5 2" xfId="6207"/>
    <cellStyle name="Dane wejściowe 15 5 2 2" xfId="6208"/>
    <cellStyle name="Dane wejściowe 15 5 3" xfId="6209"/>
    <cellStyle name="Dane wejściowe 15 5 3 2" xfId="6210"/>
    <cellStyle name="Dane wejściowe 15 5 4" xfId="6211"/>
    <cellStyle name="Dane wejściowe 15 5 5" xfId="6212"/>
    <cellStyle name="Dane wejściowe 15 5 6" xfId="6213"/>
    <cellStyle name="Dane wejściowe 15 6" xfId="6214"/>
    <cellStyle name="Dane wejściowe 15 6 2" xfId="6215"/>
    <cellStyle name="Dane wejściowe 15 6 2 2" xfId="6216"/>
    <cellStyle name="Dane wejściowe 15 6 3" xfId="6217"/>
    <cellStyle name="Dane wejściowe 15 6 3 2" xfId="6218"/>
    <cellStyle name="Dane wejściowe 15 6 4" xfId="6219"/>
    <cellStyle name="Dane wejściowe 15 6 5" xfId="6220"/>
    <cellStyle name="Dane wejściowe 15 6 6" xfId="6221"/>
    <cellStyle name="Dane wejściowe 15 7" xfId="6222"/>
    <cellStyle name="Dane wejściowe 15 7 2" xfId="6223"/>
    <cellStyle name="Dane wejściowe 15 7 3" xfId="6224"/>
    <cellStyle name="Dane wejściowe 15 7 4" xfId="6225"/>
    <cellStyle name="Dane wejściowe 15 8" xfId="6226"/>
    <cellStyle name="Dane wejściowe 15 8 2" xfId="6227"/>
    <cellStyle name="Dane wejściowe 15 9" xfId="6228"/>
    <cellStyle name="Dane wejściowe 15 9 2" xfId="6229"/>
    <cellStyle name="Dane wejściowe 16" xfId="6230"/>
    <cellStyle name="Dane wejściowe 16 10" xfId="6231"/>
    <cellStyle name="Dane wejściowe 16 11" xfId="6232"/>
    <cellStyle name="Dane wejściowe 16 2" xfId="6233"/>
    <cellStyle name="Dane wejściowe 16 2 2" xfId="6234"/>
    <cellStyle name="Dane wejściowe 16 2 2 2" xfId="6235"/>
    <cellStyle name="Dane wejściowe 16 2 2 2 2" xfId="6236"/>
    <cellStyle name="Dane wejściowe 16 2 2 3" xfId="6237"/>
    <cellStyle name="Dane wejściowe 16 2 2 3 2" xfId="6238"/>
    <cellStyle name="Dane wejściowe 16 2 2 4" xfId="6239"/>
    <cellStyle name="Dane wejściowe 16 2 3" xfId="6240"/>
    <cellStyle name="Dane wejściowe 16 2 3 2" xfId="6241"/>
    <cellStyle name="Dane wejściowe 16 2 4" xfId="6242"/>
    <cellStyle name="Dane wejściowe 16 2 4 2" xfId="6243"/>
    <cellStyle name="Dane wejściowe 16 2 5" xfId="6244"/>
    <cellStyle name="Dane wejściowe 16 2 5 2" xfId="6245"/>
    <cellStyle name="Dane wejściowe 16 2 6" xfId="6246"/>
    <cellStyle name="Dane wejściowe 16 3" xfId="6247"/>
    <cellStyle name="Dane wejściowe 16 3 2" xfId="6248"/>
    <cellStyle name="Dane wejściowe 16 3 2 2" xfId="6249"/>
    <cellStyle name="Dane wejściowe 16 3 2 2 2" xfId="6250"/>
    <cellStyle name="Dane wejściowe 16 3 2 3" xfId="6251"/>
    <cellStyle name="Dane wejściowe 16 3 2 3 2" xfId="6252"/>
    <cellStyle name="Dane wejściowe 16 3 2 4" xfId="6253"/>
    <cellStyle name="Dane wejściowe 16 3 3" xfId="6254"/>
    <cellStyle name="Dane wejściowe 16 3 3 2" xfId="6255"/>
    <cellStyle name="Dane wejściowe 16 3 4" xfId="6256"/>
    <cellStyle name="Dane wejściowe 16 3 4 2" xfId="6257"/>
    <cellStyle name="Dane wejściowe 16 3 5" xfId="6258"/>
    <cellStyle name="Dane wejściowe 16 3 5 2" xfId="6259"/>
    <cellStyle name="Dane wejściowe 16 3 6" xfId="6260"/>
    <cellStyle name="Dane wejściowe 16 3 7" xfId="6261"/>
    <cellStyle name="Dane wejściowe 16 3 8" xfId="6262"/>
    <cellStyle name="Dane wejściowe 16 4" xfId="6263"/>
    <cellStyle name="Dane wejściowe 16 4 2" xfId="6264"/>
    <cellStyle name="Dane wejściowe 16 4 2 2" xfId="6265"/>
    <cellStyle name="Dane wejściowe 16 4 3" xfId="6266"/>
    <cellStyle name="Dane wejściowe 16 4 3 2" xfId="6267"/>
    <cellStyle name="Dane wejściowe 16 4 4" xfId="6268"/>
    <cellStyle name="Dane wejściowe 16 4 5" xfId="6269"/>
    <cellStyle name="Dane wejściowe 16 4 6" xfId="6270"/>
    <cellStyle name="Dane wejściowe 16 5" xfId="6271"/>
    <cellStyle name="Dane wejściowe 16 5 2" xfId="6272"/>
    <cellStyle name="Dane wejściowe 16 5 2 2" xfId="6273"/>
    <cellStyle name="Dane wejściowe 16 5 3" xfId="6274"/>
    <cellStyle name="Dane wejściowe 16 5 3 2" xfId="6275"/>
    <cellStyle name="Dane wejściowe 16 5 4" xfId="6276"/>
    <cellStyle name="Dane wejściowe 16 5 5" xfId="6277"/>
    <cellStyle name="Dane wejściowe 16 5 6" xfId="6278"/>
    <cellStyle name="Dane wejściowe 16 6" xfId="6279"/>
    <cellStyle name="Dane wejściowe 16 6 2" xfId="6280"/>
    <cellStyle name="Dane wejściowe 16 6 2 2" xfId="6281"/>
    <cellStyle name="Dane wejściowe 16 6 3" xfId="6282"/>
    <cellStyle name="Dane wejściowe 16 6 3 2" xfId="6283"/>
    <cellStyle name="Dane wejściowe 16 6 4" xfId="6284"/>
    <cellStyle name="Dane wejściowe 16 6 5" xfId="6285"/>
    <cellStyle name="Dane wejściowe 16 6 6" xfId="6286"/>
    <cellStyle name="Dane wejściowe 16 7" xfId="6287"/>
    <cellStyle name="Dane wejściowe 16 7 2" xfId="6288"/>
    <cellStyle name="Dane wejściowe 16 7 3" xfId="6289"/>
    <cellStyle name="Dane wejściowe 16 7 4" xfId="6290"/>
    <cellStyle name="Dane wejściowe 16 8" xfId="6291"/>
    <cellStyle name="Dane wejściowe 16 8 2" xfId="6292"/>
    <cellStyle name="Dane wejściowe 16 9" xfId="6293"/>
    <cellStyle name="Dane wejściowe 16 9 2" xfId="6294"/>
    <cellStyle name="Dane wejściowe 17" xfId="6295"/>
    <cellStyle name="Dane wejściowe 17 10" xfId="6296"/>
    <cellStyle name="Dane wejściowe 17 11" xfId="6297"/>
    <cellStyle name="Dane wejściowe 17 2" xfId="6298"/>
    <cellStyle name="Dane wejściowe 17 2 2" xfId="6299"/>
    <cellStyle name="Dane wejściowe 17 2 2 2" xfId="6300"/>
    <cellStyle name="Dane wejściowe 17 2 2 2 2" xfId="6301"/>
    <cellStyle name="Dane wejściowe 17 2 2 3" xfId="6302"/>
    <cellStyle name="Dane wejściowe 17 2 2 3 2" xfId="6303"/>
    <cellStyle name="Dane wejściowe 17 2 2 4" xfId="6304"/>
    <cellStyle name="Dane wejściowe 17 2 3" xfId="6305"/>
    <cellStyle name="Dane wejściowe 17 2 3 2" xfId="6306"/>
    <cellStyle name="Dane wejściowe 17 2 4" xfId="6307"/>
    <cellStyle name="Dane wejściowe 17 2 4 2" xfId="6308"/>
    <cellStyle name="Dane wejściowe 17 2 5" xfId="6309"/>
    <cellStyle name="Dane wejściowe 17 2 5 2" xfId="6310"/>
    <cellStyle name="Dane wejściowe 17 2 6" xfId="6311"/>
    <cellStyle name="Dane wejściowe 17 3" xfId="6312"/>
    <cellStyle name="Dane wejściowe 17 3 2" xfId="6313"/>
    <cellStyle name="Dane wejściowe 17 3 2 2" xfId="6314"/>
    <cellStyle name="Dane wejściowe 17 3 2 2 2" xfId="6315"/>
    <cellStyle name="Dane wejściowe 17 3 2 3" xfId="6316"/>
    <cellStyle name="Dane wejściowe 17 3 2 3 2" xfId="6317"/>
    <cellStyle name="Dane wejściowe 17 3 2 4" xfId="6318"/>
    <cellStyle name="Dane wejściowe 17 3 3" xfId="6319"/>
    <cellStyle name="Dane wejściowe 17 3 3 2" xfId="6320"/>
    <cellStyle name="Dane wejściowe 17 3 4" xfId="6321"/>
    <cellStyle name="Dane wejściowe 17 3 4 2" xfId="6322"/>
    <cellStyle name="Dane wejściowe 17 3 5" xfId="6323"/>
    <cellStyle name="Dane wejściowe 17 3 5 2" xfId="6324"/>
    <cellStyle name="Dane wejściowe 17 3 6" xfId="6325"/>
    <cellStyle name="Dane wejściowe 17 3 7" xfId="6326"/>
    <cellStyle name="Dane wejściowe 17 3 8" xfId="6327"/>
    <cellStyle name="Dane wejściowe 17 4" xfId="6328"/>
    <cellStyle name="Dane wejściowe 17 4 2" xfId="6329"/>
    <cellStyle name="Dane wejściowe 17 4 2 2" xfId="6330"/>
    <cellStyle name="Dane wejściowe 17 4 3" xfId="6331"/>
    <cellStyle name="Dane wejściowe 17 4 3 2" xfId="6332"/>
    <cellStyle name="Dane wejściowe 17 4 4" xfId="6333"/>
    <cellStyle name="Dane wejściowe 17 4 5" xfId="6334"/>
    <cellStyle name="Dane wejściowe 17 4 6" xfId="6335"/>
    <cellStyle name="Dane wejściowe 17 5" xfId="6336"/>
    <cellStyle name="Dane wejściowe 17 5 2" xfId="6337"/>
    <cellStyle name="Dane wejściowe 17 5 2 2" xfId="6338"/>
    <cellStyle name="Dane wejściowe 17 5 3" xfId="6339"/>
    <cellStyle name="Dane wejściowe 17 5 3 2" xfId="6340"/>
    <cellStyle name="Dane wejściowe 17 5 4" xfId="6341"/>
    <cellStyle name="Dane wejściowe 17 5 5" xfId="6342"/>
    <cellStyle name="Dane wejściowe 17 5 6" xfId="6343"/>
    <cellStyle name="Dane wejściowe 17 6" xfId="6344"/>
    <cellStyle name="Dane wejściowe 17 6 2" xfId="6345"/>
    <cellStyle name="Dane wejściowe 17 6 2 2" xfId="6346"/>
    <cellStyle name="Dane wejściowe 17 6 3" xfId="6347"/>
    <cellStyle name="Dane wejściowe 17 6 3 2" xfId="6348"/>
    <cellStyle name="Dane wejściowe 17 6 4" xfId="6349"/>
    <cellStyle name="Dane wejściowe 17 6 5" xfId="6350"/>
    <cellStyle name="Dane wejściowe 17 6 6" xfId="6351"/>
    <cellStyle name="Dane wejściowe 17 7" xfId="6352"/>
    <cellStyle name="Dane wejściowe 17 7 2" xfId="6353"/>
    <cellStyle name="Dane wejściowe 17 7 3" xfId="6354"/>
    <cellStyle name="Dane wejściowe 17 7 4" xfId="6355"/>
    <cellStyle name="Dane wejściowe 17 8" xfId="6356"/>
    <cellStyle name="Dane wejściowe 17 8 2" xfId="6357"/>
    <cellStyle name="Dane wejściowe 17 9" xfId="6358"/>
    <cellStyle name="Dane wejściowe 17 9 2" xfId="6359"/>
    <cellStyle name="Dane wejściowe 18" xfId="6360"/>
    <cellStyle name="Dane wejściowe 18 10" xfId="6361"/>
    <cellStyle name="Dane wejściowe 18 11" xfId="6362"/>
    <cellStyle name="Dane wejściowe 18 2" xfId="6363"/>
    <cellStyle name="Dane wejściowe 18 2 2" xfId="6364"/>
    <cellStyle name="Dane wejściowe 18 2 2 2" xfId="6365"/>
    <cellStyle name="Dane wejściowe 18 2 2 2 2" xfId="6366"/>
    <cellStyle name="Dane wejściowe 18 2 2 3" xfId="6367"/>
    <cellStyle name="Dane wejściowe 18 2 2 3 2" xfId="6368"/>
    <cellStyle name="Dane wejściowe 18 2 2 4" xfId="6369"/>
    <cellStyle name="Dane wejściowe 18 2 3" xfId="6370"/>
    <cellStyle name="Dane wejściowe 18 2 3 2" xfId="6371"/>
    <cellStyle name="Dane wejściowe 18 2 4" xfId="6372"/>
    <cellStyle name="Dane wejściowe 18 2 4 2" xfId="6373"/>
    <cellStyle name="Dane wejściowe 18 2 5" xfId="6374"/>
    <cellStyle name="Dane wejściowe 18 2 5 2" xfId="6375"/>
    <cellStyle name="Dane wejściowe 18 2 6" xfId="6376"/>
    <cellStyle name="Dane wejściowe 18 3" xfId="6377"/>
    <cellStyle name="Dane wejściowe 18 3 2" xfId="6378"/>
    <cellStyle name="Dane wejściowe 18 3 2 2" xfId="6379"/>
    <cellStyle name="Dane wejściowe 18 3 2 2 2" xfId="6380"/>
    <cellStyle name="Dane wejściowe 18 3 2 3" xfId="6381"/>
    <cellStyle name="Dane wejściowe 18 3 2 3 2" xfId="6382"/>
    <cellStyle name="Dane wejściowe 18 3 2 4" xfId="6383"/>
    <cellStyle name="Dane wejściowe 18 3 3" xfId="6384"/>
    <cellStyle name="Dane wejściowe 18 3 3 2" xfId="6385"/>
    <cellStyle name="Dane wejściowe 18 3 4" xfId="6386"/>
    <cellStyle name="Dane wejściowe 18 3 4 2" xfId="6387"/>
    <cellStyle name="Dane wejściowe 18 3 5" xfId="6388"/>
    <cellStyle name="Dane wejściowe 18 3 5 2" xfId="6389"/>
    <cellStyle name="Dane wejściowe 18 3 6" xfId="6390"/>
    <cellStyle name="Dane wejściowe 18 3 7" xfId="6391"/>
    <cellStyle name="Dane wejściowe 18 3 8" xfId="6392"/>
    <cellStyle name="Dane wejściowe 18 4" xfId="6393"/>
    <cellStyle name="Dane wejściowe 18 4 2" xfId="6394"/>
    <cellStyle name="Dane wejściowe 18 4 2 2" xfId="6395"/>
    <cellStyle name="Dane wejściowe 18 4 3" xfId="6396"/>
    <cellStyle name="Dane wejściowe 18 4 3 2" xfId="6397"/>
    <cellStyle name="Dane wejściowe 18 4 4" xfId="6398"/>
    <cellStyle name="Dane wejściowe 18 4 5" xfId="6399"/>
    <cellStyle name="Dane wejściowe 18 4 6" xfId="6400"/>
    <cellStyle name="Dane wejściowe 18 5" xfId="6401"/>
    <cellStyle name="Dane wejściowe 18 5 2" xfId="6402"/>
    <cellStyle name="Dane wejściowe 18 5 2 2" xfId="6403"/>
    <cellStyle name="Dane wejściowe 18 5 3" xfId="6404"/>
    <cellStyle name="Dane wejściowe 18 5 3 2" xfId="6405"/>
    <cellStyle name="Dane wejściowe 18 5 4" xfId="6406"/>
    <cellStyle name="Dane wejściowe 18 5 5" xfId="6407"/>
    <cellStyle name="Dane wejściowe 18 5 6" xfId="6408"/>
    <cellStyle name="Dane wejściowe 18 6" xfId="6409"/>
    <cellStyle name="Dane wejściowe 18 6 2" xfId="6410"/>
    <cellStyle name="Dane wejściowe 18 6 2 2" xfId="6411"/>
    <cellStyle name="Dane wejściowe 18 6 3" xfId="6412"/>
    <cellStyle name="Dane wejściowe 18 6 3 2" xfId="6413"/>
    <cellStyle name="Dane wejściowe 18 6 4" xfId="6414"/>
    <cellStyle name="Dane wejściowe 18 6 5" xfId="6415"/>
    <cellStyle name="Dane wejściowe 18 6 6" xfId="6416"/>
    <cellStyle name="Dane wejściowe 18 7" xfId="6417"/>
    <cellStyle name="Dane wejściowe 18 7 2" xfId="6418"/>
    <cellStyle name="Dane wejściowe 18 7 3" xfId="6419"/>
    <cellStyle name="Dane wejściowe 18 7 4" xfId="6420"/>
    <cellStyle name="Dane wejściowe 18 8" xfId="6421"/>
    <cellStyle name="Dane wejściowe 18 8 2" xfId="6422"/>
    <cellStyle name="Dane wejściowe 18 9" xfId="6423"/>
    <cellStyle name="Dane wejściowe 18 9 2" xfId="6424"/>
    <cellStyle name="Dane wejściowe 19" xfId="6425"/>
    <cellStyle name="Dane wejściowe 19 10" xfId="6426"/>
    <cellStyle name="Dane wejściowe 19 11" xfId="6427"/>
    <cellStyle name="Dane wejściowe 19 2" xfId="6428"/>
    <cellStyle name="Dane wejściowe 19 2 2" xfId="6429"/>
    <cellStyle name="Dane wejściowe 19 2 2 2" xfId="6430"/>
    <cellStyle name="Dane wejściowe 19 2 2 2 2" xfId="6431"/>
    <cellStyle name="Dane wejściowe 19 2 2 3" xfId="6432"/>
    <cellStyle name="Dane wejściowe 19 2 2 3 2" xfId="6433"/>
    <cellStyle name="Dane wejściowe 19 2 2 4" xfId="6434"/>
    <cellStyle name="Dane wejściowe 19 2 3" xfId="6435"/>
    <cellStyle name="Dane wejściowe 19 2 3 2" xfId="6436"/>
    <cellStyle name="Dane wejściowe 19 2 4" xfId="6437"/>
    <cellStyle name="Dane wejściowe 19 2 4 2" xfId="6438"/>
    <cellStyle name="Dane wejściowe 19 2 5" xfId="6439"/>
    <cellStyle name="Dane wejściowe 19 2 5 2" xfId="6440"/>
    <cellStyle name="Dane wejściowe 19 2 6" xfId="6441"/>
    <cellStyle name="Dane wejściowe 19 3" xfId="6442"/>
    <cellStyle name="Dane wejściowe 19 3 2" xfId="6443"/>
    <cellStyle name="Dane wejściowe 19 3 2 2" xfId="6444"/>
    <cellStyle name="Dane wejściowe 19 3 2 2 2" xfId="6445"/>
    <cellStyle name="Dane wejściowe 19 3 2 3" xfId="6446"/>
    <cellStyle name="Dane wejściowe 19 3 2 3 2" xfId="6447"/>
    <cellStyle name="Dane wejściowe 19 3 2 4" xfId="6448"/>
    <cellStyle name="Dane wejściowe 19 3 3" xfId="6449"/>
    <cellStyle name="Dane wejściowe 19 3 3 2" xfId="6450"/>
    <cellStyle name="Dane wejściowe 19 3 4" xfId="6451"/>
    <cellStyle name="Dane wejściowe 19 3 4 2" xfId="6452"/>
    <cellStyle name="Dane wejściowe 19 3 5" xfId="6453"/>
    <cellStyle name="Dane wejściowe 19 3 5 2" xfId="6454"/>
    <cellStyle name="Dane wejściowe 19 3 6" xfId="6455"/>
    <cellStyle name="Dane wejściowe 19 3 7" xfId="6456"/>
    <cellStyle name="Dane wejściowe 19 3 8" xfId="6457"/>
    <cellStyle name="Dane wejściowe 19 4" xfId="6458"/>
    <cellStyle name="Dane wejściowe 19 4 2" xfId="6459"/>
    <cellStyle name="Dane wejściowe 19 4 2 2" xfId="6460"/>
    <cellStyle name="Dane wejściowe 19 4 3" xfId="6461"/>
    <cellStyle name="Dane wejściowe 19 4 3 2" xfId="6462"/>
    <cellStyle name="Dane wejściowe 19 4 4" xfId="6463"/>
    <cellStyle name="Dane wejściowe 19 4 5" xfId="6464"/>
    <cellStyle name="Dane wejściowe 19 4 6" xfId="6465"/>
    <cellStyle name="Dane wejściowe 19 5" xfId="6466"/>
    <cellStyle name="Dane wejściowe 19 5 2" xfId="6467"/>
    <cellStyle name="Dane wejściowe 19 5 2 2" xfId="6468"/>
    <cellStyle name="Dane wejściowe 19 5 3" xfId="6469"/>
    <cellStyle name="Dane wejściowe 19 5 3 2" xfId="6470"/>
    <cellStyle name="Dane wejściowe 19 5 4" xfId="6471"/>
    <cellStyle name="Dane wejściowe 19 5 5" xfId="6472"/>
    <cellStyle name="Dane wejściowe 19 5 6" xfId="6473"/>
    <cellStyle name="Dane wejściowe 19 6" xfId="6474"/>
    <cellStyle name="Dane wejściowe 19 6 2" xfId="6475"/>
    <cellStyle name="Dane wejściowe 19 6 2 2" xfId="6476"/>
    <cellStyle name="Dane wejściowe 19 6 3" xfId="6477"/>
    <cellStyle name="Dane wejściowe 19 6 3 2" xfId="6478"/>
    <cellStyle name="Dane wejściowe 19 6 4" xfId="6479"/>
    <cellStyle name="Dane wejściowe 19 6 5" xfId="6480"/>
    <cellStyle name="Dane wejściowe 19 6 6" xfId="6481"/>
    <cellStyle name="Dane wejściowe 19 7" xfId="6482"/>
    <cellStyle name="Dane wejściowe 19 7 2" xfId="6483"/>
    <cellStyle name="Dane wejściowe 19 7 3" xfId="6484"/>
    <cellStyle name="Dane wejściowe 19 7 4" xfId="6485"/>
    <cellStyle name="Dane wejściowe 19 8" xfId="6486"/>
    <cellStyle name="Dane wejściowe 19 8 2" xfId="6487"/>
    <cellStyle name="Dane wejściowe 19 9" xfId="6488"/>
    <cellStyle name="Dane wejściowe 19 9 2" xfId="6489"/>
    <cellStyle name="Dane wejściowe 2" xfId="6490"/>
    <cellStyle name="Dane wejściowe 2 10" xfId="6491"/>
    <cellStyle name="Dane wejściowe 2 11" xfId="6492"/>
    <cellStyle name="Dane wejściowe 2 2" xfId="6493"/>
    <cellStyle name="Dane wejściowe 2 2 2" xfId="6494"/>
    <cellStyle name="Dane wejściowe 2 2 2 2" xfId="6495"/>
    <cellStyle name="Dane wejściowe 2 2 2 2 2" xfId="6496"/>
    <cellStyle name="Dane wejściowe 2 2 2 3" xfId="6497"/>
    <cellStyle name="Dane wejściowe 2 2 2 3 2" xfId="6498"/>
    <cellStyle name="Dane wejściowe 2 2 2 4" xfId="6499"/>
    <cellStyle name="Dane wejściowe 2 2 3" xfId="6500"/>
    <cellStyle name="Dane wejściowe 2 2 3 2" xfId="6501"/>
    <cellStyle name="Dane wejściowe 2 2 4" xfId="6502"/>
    <cellStyle name="Dane wejściowe 2 2 4 2" xfId="6503"/>
    <cellStyle name="Dane wejściowe 2 2 5" xfId="6504"/>
    <cellStyle name="Dane wejściowe 2 2 5 2" xfId="6505"/>
    <cellStyle name="Dane wejściowe 2 2 6" xfId="6506"/>
    <cellStyle name="Dane wejściowe 2 3" xfId="6507"/>
    <cellStyle name="Dane wejściowe 2 3 2" xfId="6508"/>
    <cellStyle name="Dane wejściowe 2 3 2 2" xfId="6509"/>
    <cellStyle name="Dane wejściowe 2 3 2 2 2" xfId="6510"/>
    <cellStyle name="Dane wejściowe 2 3 2 3" xfId="6511"/>
    <cellStyle name="Dane wejściowe 2 3 2 3 2" xfId="6512"/>
    <cellStyle name="Dane wejściowe 2 3 2 4" xfId="6513"/>
    <cellStyle name="Dane wejściowe 2 3 3" xfId="6514"/>
    <cellStyle name="Dane wejściowe 2 3 3 2" xfId="6515"/>
    <cellStyle name="Dane wejściowe 2 3 4" xfId="6516"/>
    <cellStyle name="Dane wejściowe 2 3 4 2" xfId="6517"/>
    <cellStyle name="Dane wejściowe 2 3 5" xfId="6518"/>
    <cellStyle name="Dane wejściowe 2 3 5 2" xfId="6519"/>
    <cellStyle name="Dane wejściowe 2 3 6" xfId="6520"/>
    <cellStyle name="Dane wejściowe 2 3 7" xfId="6521"/>
    <cellStyle name="Dane wejściowe 2 3 8" xfId="6522"/>
    <cellStyle name="Dane wejściowe 2 4" xfId="6523"/>
    <cellStyle name="Dane wejściowe 2 4 2" xfId="6524"/>
    <cellStyle name="Dane wejściowe 2 4 2 2" xfId="6525"/>
    <cellStyle name="Dane wejściowe 2 4 3" xfId="6526"/>
    <cellStyle name="Dane wejściowe 2 4 3 2" xfId="6527"/>
    <cellStyle name="Dane wejściowe 2 4 4" xfId="6528"/>
    <cellStyle name="Dane wejściowe 2 4 5" xfId="6529"/>
    <cellStyle name="Dane wejściowe 2 4 6" xfId="6530"/>
    <cellStyle name="Dane wejściowe 2 5" xfId="6531"/>
    <cellStyle name="Dane wejściowe 2 5 2" xfId="6532"/>
    <cellStyle name="Dane wejściowe 2 5 2 2" xfId="6533"/>
    <cellStyle name="Dane wejściowe 2 5 3" xfId="6534"/>
    <cellStyle name="Dane wejściowe 2 5 3 2" xfId="6535"/>
    <cellStyle name="Dane wejściowe 2 5 4" xfId="6536"/>
    <cellStyle name="Dane wejściowe 2 5 5" xfId="6537"/>
    <cellStyle name="Dane wejściowe 2 5 6" xfId="6538"/>
    <cellStyle name="Dane wejściowe 2 6" xfId="6539"/>
    <cellStyle name="Dane wejściowe 2 6 2" xfId="6540"/>
    <cellStyle name="Dane wejściowe 2 6 2 2" xfId="6541"/>
    <cellStyle name="Dane wejściowe 2 6 3" xfId="6542"/>
    <cellStyle name="Dane wejściowe 2 6 3 2" xfId="6543"/>
    <cellStyle name="Dane wejściowe 2 6 4" xfId="6544"/>
    <cellStyle name="Dane wejściowe 2 6 5" xfId="6545"/>
    <cellStyle name="Dane wejściowe 2 6 6" xfId="6546"/>
    <cellStyle name="Dane wejściowe 2 7" xfId="6547"/>
    <cellStyle name="Dane wejściowe 2 7 2" xfId="6548"/>
    <cellStyle name="Dane wejściowe 2 7 3" xfId="6549"/>
    <cellStyle name="Dane wejściowe 2 7 4" xfId="6550"/>
    <cellStyle name="Dane wejściowe 2 8" xfId="6551"/>
    <cellStyle name="Dane wejściowe 2 8 2" xfId="6552"/>
    <cellStyle name="Dane wejściowe 2 9" xfId="6553"/>
    <cellStyle name="Dane wejściowe 2 9 2" xfId="6554"/>
    <cellStyle name="Dane wejściowe 20" xfId="6555"/>
    <cellStyle name="Dane wejściowe 20 10" xfId="6556"/>
    <cellStyle name="Dane wejściowe 20 11" xfId="6557"/>
    <cellStyle name="Dane wejściowe 20 2" xfId="6558"/>
    <cellStyle name="Dane wejściowe 20 2 2" xfId="6559"/>
    <cellStyle name="Dane wejściowe 20 2 2 2" xfId="6560"/>
    <cellStyle name="Dane wejściowe 20 2 2 2 2" xfId="6561"/>
    <cellStyle name="Dane wejściowe 20 2 2 3" xfId="6562"/>
    <cellStyle name="Dane wejściowe 20 2 2 3 2" xfId="6563"/>
    <cellStyle name="Dane wejściowe 20 2 2 4" xfId="6564"/>
    <cellStyle name="Dane wejściowe 20 2 3" xfId="6565"/>
    <cellStyle name="Dane wejściowe 20 2 3 2" xfId="6566"/>
    <cellStyle name="Dane wejściowe 20 2 4" xfId="6567"/>
    <cellStyle name="Dane wejściowe 20 2 4 2" xfId="6568"/>
    <cellStyle name="Dane wejściowe 20 2 5" xfId="6569"/>
    <cellStyle name="Dane wejściowe 20 2 5 2" xfId="6570"/>
    <cellStyle name="Dane wejściowe 20 2 6" xfId="6571"/>
    <cellStyle name="Dane wejściowe 20 3" xfId="6572"/>
    <cellStyle name="Dane wejściowe 20 3 2" xfId="6573"/>
    <cellStyle name="Dane wejściowe 20 3 2 2" xfId="6574"/>
    <cellStyle name="Dane wejściowe 20 3 2 2 2" xfId="6575"/>
    <cellStyle name="Dane wejściowe 20 3 2 3" xfId="6576"/>
    <cellStyle name="Dane wejściowe 20 3 2 3 2" xfId="6577"/>
    <cellStyle name="Dane wejściowe 20 3 2 4" xfId="6578"/>
    <cellStyle name="Dane wejściowe 20 3 3" xfId="6579"/>
    <cellStyle name="Dane wejściowe 20 3 3 2" xfId="6580"/>
    <cellStyle name="Dane wejściowe 20 3 4" xfId="6581"/>
    <cellStyle name="Dane wejściowe 20 3 4 2" xfId="6582"/>
    <cellStyle name="Dane wejściowe 20 3 5" xfId="6583"/>
    <cellStyle name="Dane wejściowe 20 3 5 2" xfId="6584"/>
    <cellStyle name="Dane wejściowe 20 3 6" xfId="6585"/>
    <cellStyle name="Dane wejściowe 20 3 7" xfId="6586"/>
    <cellStyle name="Dane wejściowe 20 3 8" xfId="6587"/>
    <cellStyle name="Dane wejściowe 20 4" xfId="6588"/>
    <cellStyle name="Dane wejściowe 20 4 2" xfId="6589"/>
    <cellStyle name="Dane wejściowe 20 4 2 2" xfId="6590"/>
    <cellStyle name="Dane wejściowe 20 4 3" xfId="6591"/>
    <cellStyle name="Dane wejściowe 20 4 3 2" xfId="6592"/>
    <cellStyle name="Dane wejściowe 20 4 4" xfId="6593"/>
    <cellStyle name="Dane wejściowe 20 4 5" xfId="6594"/>
    <cellStyle name="Dane wejściowe 20 4 6" xfId="6595"/>
    <cellStyle name="Dane wejściowe 20 5" xfId="6596"/>
    <cellStyle name="Dane wejściowe 20 5 2" xfId="6597"/>
    <cellStyle name="Dane wejściowe 20 5 2 2" xfId="6598"/>
    <cellStyle name="Dane wejściowe 20 5 3" xfId="6599"/>
    <cellStyle name="Dane wejściowe 20 5 3 2" xfId="6600"/>
    <cellStyle name="Dane wejściowe 20 5 4" xfId="6601"/>
    <cellStyle name="Dane wejściowe 20 5 5" xfId="6602"/>
    <cellStyle name="Dane wejściowe 20 5 6" xfId="6603"/>
    <cellStyle name="Dane wejściowe 20 6" xfId="6604"/>
    <cellStyle name="Dane wejściowe 20 6 2" xfId="6605"/>
    <cellStyle name="Dane wejściowe 20 6 2 2" xfId="6606"/>
    <cellStyle name="Dane wejściowe 20 6 3" xfId="6607"/>
    <cellStyle name="Dane wejściowe 20 6 3 2" xfId="6608"/>
    <cellStyle name="Dane wejściowe 20 6 4" xfId="6609"/>
    <cellStyle name="Dane wejściowe 20 6 5" xfId="6610"/>
    <cellStyle name="Dane wejściowe 20 6 6" xfId="6611"/>
    <cellStyle name="Dane wejściowe 20 7" xfId="6612"/>
    <cellStyle name="Dane wejściowe 20 7 2" xfId="6613"/>
    <cellStyle name="Dane wejściowe 20 7 3" xfId="6614"/>
    <cellStyle name="Dane wejściowe 20 7 4" xfId="6615"/>
    <cellStyle name="Dane wejściowe 20 8" xfId="6616"/>
    <cellStyle name="Dane wejściowe 20 8 2" xfId="6617"/>
    <cellStyle name="Dane wejściowe 20 9" xfId="6618"/>
    <cellStyle name="Dane wejściowe 20 9 2" xfId="6619"/>
    <cellStyle name="Dane wejściowe 21" xfId="6620"/>
    <cellStyle name="Dane wejściowe 21 10" xfId="6621"/>
    <cellStyle name="Dane wejściowe 21 11" xfId="6622"/>
    <cellStyle name="Dane wejściowe 21 2" xfId="6623"/>
    <cellStyle name="Dane wejściowe 21 2 2" xfId="6624"/>
    <cellStyle name="Dane wejściowe 21 2 2 2" xfId="6625"/>
    <cellStyle name="Dane wejściowe 21 2 2 2 2" xfId="6626"/>
    <cellStyle name="Dane wejściowe 21 2 2 3" xfId="6627"/>
    <cellStyle name="Dane wejściowe 21 2 2 3 2" xfId="6628"/>
    <cellStyle name="Dane wejściowe 21 2 2 4" xfId="6629"/>
    <cellStyle name="Dane wejściowe 21 2 3" xfId="6630"/>
    <cellStyle name="Dane wejściowe 21 2 3 2" xfId="6631"/>
    <cellStyle name="Dane wejściowe 21 2 4" xfId="6632"/>
    <cellStyle name="Dane wejściowe 21 2 4 2" xfId="6633"/>
    <cellStyle name="Dane wejściowe 21 2 5" xfId="6634"/>
    <cellStyle name="Dane wejściowe 21 2 5 2" xfId="6635"/>
    <cellStyle name="Dane wejściowe 21 2 6" xfId="6636"/>
    <cellStyle name="Dane wejściowe 21 3" xfId="6637"/>
    <cellStyle name="Dane wejściowe 21 3 2" xfId="6638"/>
    <cellStyle name="Dane wejściowe 21 3 2 2" xfId="6639"/>
    <cellStyle name="Dane wejściowe 21 3 2 2 2" xfId="6640"/>
    <cellStyle name="Dane wejściowe 21 3 2 3" xfId="6641"/>
    <cellStyle name="Dane wejściowe 21 3 2 3 2" xfId="6642"/>
    <cellStyle name="Dane wejściowe 21 3 2 4" xfId="6643"/>
    <cellStyle name="Dane wejściowe 21 3 3" xfId="6644"/>
    <cellStyle name="Dane wejściowe 21 3 3 2" xfId="6645"/>
    <cellStyle name="Dane wejściowe 21 3 4" xfId="6646"/>
    <cellStyle name="Dane wejściowe 21 3 4 2" xfId="6647"/>
    <cellStyle name="Dane wejściowe 21 3 5" xfId="6648"/>
    <cellStyle name="Dane wejściowe 21 3 5 2" xfId="6649"/>
    <cellStyle name="Dane wejściowe 21 3 6" xfId="6650"/>
    <cellStyle name="Dane wejściowe 21 3 7" xfId="6651"/>
    <cellStyle name="Dane wejściowe 21 3 8" xfId="6652"/>
    <cellStyle name="Dane wejściowe 21 4" xfId="6653"/>
    <cellStyle name="Dane wejściowe 21 4 2" xfId="6654"/>
    <cellStyle name="Dane wejściowe 21 4 2 2" xfId="6655"/>
    <cellStyle name="Dane wejściowe 21 4 3" xfId="6656"/>
    <cellStyle name="Dane wejściowe 21 4 3 2" xfId="6657"/>
    <cellStyle name="Dane wejściowe 21 4 4" xfId="6658"/>
    <cellStyle name="Dane wejściowe 21 4 5" xfId="6659"/>
    <cellStyle name="Dane wejściowe 21 4 6" xfId="6660"/>
    <cellStyle name="Dane wejściowe 21 5" xfId="6661"/>
    <cellStyle name="Dane wejściowe 21 5 2" xfId="6662"/>
    <cellStyle name="Dane wejściowe 21 5 2 2" xfId="6663"/>
    <cellStyle name="Dane wejściowe 21 5 3" xfId="6664"/>
    <cellStyle name="Dane wejściowe 21 5 3 2" xfId="6665"/>
    <cellStyle name="Dane wejściowe 21 5 4" xfId="6666"/>
    <cellStyle name="Dane wejściowe 21 5 5" xfId="6667"/>
    <cellStyle name="Dane wejściowe 21 5 6" xfId="6668"/>
    <cellStyle name="Dane wejściowe 21 6" xfId="6669"/>
    <cellStyle name="Dane wejściowe 21 6 2" xfId="6670"/>
    <cellStyle name="Dane wejściowe 21 6 2 2" xfId="6671"/>
    <cellStyle name="Dane wejściowe 21 6 3" xfId="6672"/>
    <cellStyle name="Dane wejściowe 21 6 3 2" xfId="6673"/>
    <cellStyle name="Dane wejściowe 21 6 4" xfId="6674"/>
    <cellStyle name="Dane wejściowe 21 6 5" xfId="6675"/>
    <cellStyle name="Dane wejściowe 21 6 6" xfId="6676"/>
    <cellStyle name="Dane wejściowe 21 7" xfId="6677"/>
    <cellStyle name="Dane wejściowe 21 7 2" xfId="6678"/>
    <cellStyle name="Dane wejściowe 21 7 3" xfId="6679"/>
    <cellStyle name="Dane wejściowe 21 7 4" xfId="6680"/>
    <cellStyle name="Dane wejściowe 21 8" xfId="6681"/>
    <cellStyle name="Dane wejściowe 21 8 2" xfId="6682"/>
    <cellStyle name="Dane wejściowe 21 9" xfId="6683"/>
    <cellStyle name="Dane wejściowe 21 9 2" xfId="6684"/>
    <cellStyle name="Dane wejściowe 22" xfId="6685"/>
    <cellStyle name="Dane wejściowe 22 10" xfId="6686"/>
    <cellStyle name="Dane wejściowe 22 11" xfId="6687"/>
    <cellStyle name="Dane wejściowe 22 2" xfId="6688"/>
    <cellStyle name="Dane wejściowe 22 2 2" xfId="6689"/>
    <cellStyle name="Dane wejściowe 22 2 2 2" xfId="6690"/>
    <cellStyle name="Dane wejściowe 22 2 2 2 2" xfId="6691"/>
    <cellStyle name="Dane wejściowe 22 2 2 3" xfId="6692"/>
    <cellStyle name="Dane wejściowe 22 2 2 3 2" xfId="6693"/>
    <cellStyle name="Dane wejściowe 22 2 2 4" xfId="6694"/>
    <cellStyle name="Dane wejściowe 22 2 3" xfId="6695"/>
    <cellStyle name="Dane wejściowe 22 2 3 2" xfId="6696"/>
    <cellStyle name="Dane wejściowe 22 2 4" xfId="6697"/>
    <cellStyle name="Dane wejściowe 22 2 4 2" xfId="6698"/>
    <cellStyle name="Dane wejściowe 22 2 5" xfId="6699"/>
    <cellStyle name="Dane wejściowe 22 2 5 2" xfId="6700"/>
    <cellStyle name="Dane wejściowe 22 2 6" xfId="6701"/>
    <cellStyle name="Dane wejściowe 22 3" xfId="6702"/>
    <cellStyle name="Dane wejściowe 22 3 2" xfId="6703"/>
    <cellStyle name="Dane wejściowe 22 3 2 2" xfId="6704"/>
    <cellStyle name="Dane wejściowe 22 3 2 2 2" xfId="6705"/>
    <cellStyle name="Dane wejściowe 22 3 2 3" xfId="6706"/>
    <cellStyle name="Dane wejściowe 22 3 2 3 2" xfId="6707"/>
    <cellStyle name="Dane wejściowe 22 3 2 4" xfId="6708"/>
    <cellStyle name="Dane wejściowe 22 3 3" xfId="6709"/>
    <cellStyle name="Dane wejściowe 22 3 3 2" xfId="6710"/>
    <cellStyle name="Dane wejściowe 22 3 4" xfId="6711"/>
    <cellStyle name="Dane wejściowe 22 3 4 2" xfId="6712"/>
    <cellStyle name="Dane wejściowe 22 3 5" xfId="6713"/>
    <cellStyle name="Dane wejściowe 22 3 5 2" xfId="6714"/>
    <cellStyle name="Dane wejściowe 22 3 6" xfId="6715"/>
    <cellStyle name="Dane wejściowe 22 3 7" xfId="6716"/>
    <cellStyle name="Dane wejściowe 22 3 8" xfId="6717"/>
    <cellStyle name="Dane wejściowe 22 4" xfId="6718"/>
    <cellStyle name="Dane wejściowe 22 4 2" xfId="6719"/>
    <cellStyle name="Dane wejściowe 22 4 2 2" xfId="6720"/>
    <cellStyle name="Dane wejściowe 22 4 3" xfId="6721"/>
    <cellStyle name="Dane wejściowe 22 4 3 2" xfId="6722"/>
    <cellStyle name="Dane wejściowe 22 4 4" xfId="6723"/>
    <cellStyle name="Dane wejściowe 22 4 5" xfId="6724"/>
    <cellStyle name="Dane wejściowe 22 4 6" xfId="6725"/>
    <cellStyle name="Dane wejściowe 22 5" xfId="6726"/>
    <cellStyle name="Dane wejściowe 22 5 2" xfId="6727"/>
    <cellStyle name="Dane wejściowe 22 5 2 2" xfId="6728"/>
    <cellStyle name="Dane wejściowe 22 5 3" xfId="6729"/>
    <cellStyle name="Dane wejściowe 22 5 3 2" xfId="6730"/>
    <cellStyle name="Dane wejściowe 22 5 4" xfId="6731"/>
    <cellStyle name="Dane wejściowe 22 5 5" xfId="6732"/>
    <cellStyle name="Dane wejściowe 22 5 6" xfId="6733"/>
    <cellStyle name="Dane wejściowe 22 6" xfId="6734"/>
    <cellStyle name="Dane wejściowe 22 6 2" xfId="6735"/>
    <cellStyle name="Dane wejściowe 22 6 2 2" xfId="6736"/>
    <cellStyle name="Dane wejściowe 22 6 3" xfId="6737"/>
    <cellStyle name="Dane wejściowe 22 6 3 2" xfId="6738"/>
    <cellStyle name="Dane wejściowe 22 6 4" xfId="6739"/>
    <cellStyle name="Dane wejściowe 22 6 5" xfId="6740"/>
    <cellStyle name="Dane wejściowe 22 6 6" xfId="6741"/>
    <cellStyle name="Dane wejściowe 22 7" xfId="6742"/>
    <cellStyle name="Dane wejściowe 22 7 2" xfId="6743"/>
    <cellStyle name="Dane wejściowe 22 7 3" xfId="6744"/>
    <cellStyle name="Dane wejściowe 22 7 4" xfId="6745"/>
    <cellStyle name="Dane wejściowe 22 8" xfId="6746"/>
    <cellStyle name="Dane wejściowe 22 8 2" xfId="6747"/>
    <cellStyle name="Dane wejściowe 22 9" xfId="6748"/>
    <cellStyle name="Dane wejściowe 22 9 2" xfId="6749"/>
    <cellStyle name="Dane wejściowe 23" xfId="6750"/>
    <cellStyle name="Dane wejściowe 23 10" xfId="6751"/>
    <cellStyle name="Dane wejściowe 23 11" xfId="6752"/>
    <cellStyle name="Dane wejściowe 23 2" xfId="6753"/>
    <cellStyle name="Dane wejściowe 23 2 2" xfId="6754"/>
    <cellStyle name="Dane wejściowe 23 2 2 2" xfId="6755"/>
    <cellStyle name="Dane wejściowe 23 2 2 2 2" xfId="6756"/>
    <cellStyle name="Dane wejściowe 23 2 2 3" xfId="6757"/>
    <cellStyle name="Dane wejściowe 23 2 2 3 2" xfId="6758"/>
    <cellStyle name="Dane wejściowe 23 2 2 4" xfId="6759"/>
    <cellStyle name="Dane wejściowe 23 2 3" xfId="6760"/>
    <cellStyle name="Dane wejściowe 23 2 3 2" xfId="6761"/>
    <cellStyle name="Dane wejściowe 23 2 4" xfId="6762"/>
    <cellStyle name="Dane wejściowe 23 2 4 2" xfId="6763"/>
    <cellStyle name="Dane wejściowe 23 2 5" xfId="6764"/>
    <cellStyle name="Dane wejściowe 23 2 5 2" xfId="6765"/>
    <cellStyle name="Dane wejściowe 23 2 6" xfId="6766"/>
    <cellStyle name="Dane wejściowe 23 3" xfId="6767"/>
    <cellStyle name="Dane wejściowe 23 3 2" xfId="6768"/>
    <cellStyle name="Dane wejściowe 23 3 2 2" xfId="6769"/>
    <cellStyle name="Dane wejściowe 23 3 2 2 2" xfId="6770"/>
    <cellStyle name="Dane wejściowe 23 3 2 3" xfId="6771"/>
    <cellStyle name="Dane wejściowe 23 3 2 3 2" xfId="6772"/>
    <cellStyle name="Dane wejściowe 23 3 2 4" xfId="6773"/>
    <cellStyle name="Dane wejściowe 23 3 3" xfId="6774"/>
    <cellStyle name="Dane wejściowe 23 3 3 2" xfId="6775"/>
    <cellStyle name="Dane wejściowe 23 3 4" xfId="6776"/>
    <cellStyle name="Dane wejściowe 23 3 4 2" xfId="6777"/>
    <cellStyle name="Dane wejściowe 23 3 5" xfId="6778"/>
    <cellStyle name="Dane wejściowe 23 3 5 2" xfId="6779"/>
    <cellStyle name="Dane wejściowe 23 3 6" xfId="6780"/>
    <cellStyle name="Dane wejściowe 23 3 7" xfId="6781"/>
    <cellStyle name="Dane wejściowe 23 3 8" xfId="6782"/>
    <cellStyle name="Dane wejściowe 23 4" xfId="6783"/>
    <cellStyle name="Dane wejściowe 23 4 2" xfId="6784"/>
    <cellStyle name="Dane wejściowe 23 4 2 2" xfId="6785"/>
    <cellStyle name="Dane wejściowe 23 4 3" xfId="6786"/>
    <cellStyle name="Dane wejściowe 23 4 3 2" xfId="6787"/>
    <cellStyle name="Dane wejściowe 23 4 4" xfId="6788"/>
    <cellStyle name="Dane wejściowe 23 4 5" xfId="6789"/>
    <cellStyle name="Dane wejściowe 23 4 6" xfId="6790"/>
    <cellStyle name="Dane wejściowe 23 5" xfId="6791"/>
    <cellStyle name="Dane wejściowe 23 5 2" xfId="6792"/>
    <cellStyle name="Dane wejściowe 23 5 2 2" xfId="6793"/>
    <cellStyle name="Dane wejściowe 23 5 3" xfId="6794"/>
    <cellStyle name="Dane wejściowe 23 5 3 2" xfId="6795"/>
    <cellStyle name="Dane wejściowe 23 5 4" xfId="6796"/>
    <cellStyle name="Dane wejściowe 23 5 5" xfId="6797"/>
    <cellStyle name="Dane wejściowe 23 5 6" xfId="6798"/>
    <cellStyle name="Dane wejściowe 23 6" xfId="6799"/>
    <cellStyle name="Dane wejściowe 23 6 2" xfId="6800"/>
    <cellStyle name="Dane wejściowe 23 6 2 2" xfId="6801"/>
    <cellStyle name="Dane wejściowe 23 6 3" xfId="6802"/>
    <cellStyle name="Dane wejściowe 23 6 3 2" xfId="6803"/>
    <cellStyle name="Dane wejściowe 23 6 4" xfId="6804"/>
    <cellStyle name="Dane wejściowe 23 6 5" xfId="6805"/>
    <cellStyle name="Dane wejściowe 23 6 6" xfId="6806"/>
    <cellStyle name="Dane wejściowe 23 7" xfId="6807"/>
    <cellStyle name="Dane wejściowe 23 7 2" xfId="6808"/>
    <cellStyle name="Dane wejściowe 23 7 3" xfId="6809"/>
    <cellStyle name="Dane wejściowe 23 7 4" xfId="6810"/>
    <cellStyle name="Dane wejściowe 23 8" xfId="6811"/>
    <cellStyle name="Dane wejściowe 23 8 2" xfId="6812"/>
    <cellStyle name="Dane wejściowe 23 9" xfId="6813"/>
    <cellStyle name="Dane wejściowe 23 9 2" xfId="6814"/>
    <cellStyle name="Dane wejściowe 24" xfId="6815"/>
    <cellStyle name="Dane wejściowe 24 10" xfId="6816"/>
    <cellStyle name="Dane wejściowe 24 11" xfId="6817"/>
    <cellStyle name="Dane wejściowe 24 2" xfId="6818"/>
    <cellStyle name="Dane wejściowe 24 2 2" xfId="6819"/>
    <cellStyle name="Dane wejściowe 24 2 2 2" xfId="6820"/>
    <cellStyle name="Dane wejściowe 24 2 2 2 2" xfId="6821"/>
    <cellStyle name="Dane wejściowe 24 2 2 3" xfId="6822"/>
    <cellStyle name="Dane wejściowe 24 2 2 3 2" xfId="6823"/>
    <cellStyle name="Dane wejściowe 24 2 2 4" xfId="6824"/>
    <cellStyle name="Dane wejściowe 24 2 3" xfId="6825"/>
    <cellStyle name="Dane wejściowe 24 2 3 2" xfId="6826"/>
    <cellStyle name="Dane wejściowe 24 2 4" xfId="6827"/>
    <cellStyle name="Dane wejściowe 24 2 4 2" xfId="6828"/>
    <cellStyle name="Dane wejściowe 24 2 5" xfId="6829"/>
    <cellStyle name="Dane wejściowe 24 2 5 2" xfId="6830"/>
    <cellStyle name="Dane wejściowe 24 2 6" xfId="6831"/>
    <cellStyle name="Dane wejściowe 24 3" xfId="6832"/>
    <cellStyle name="Dane wejściowe 24 3 2" xfId="6833"/>
    <cellStyle name="Dane wejściowe 24 3 2 2" xfId="6834"/>
    <cellStyle name="Dane wejściowe 24 3 2 2 2" xfId="6835"/>
    <cellStyle name="Dane wejściowe 24 3 2 3" xfId="6836"/>
    <cellStyle name="Dane wejściowe 24 3 2 3 2" xfId="6837"/>
    <cellStyle name="Dane wejściowe 24 3 2 4" xfId="6838"/>
    <cellStyle name="Dane wejściowe 24 3 3" xfId="6839"/>
    <cellStyle name="Dane wejściowe 24 3 3 2" xfId="6840"/>
    <cellStyle name="Dane wejściowe 24 3 4" xfId="6841"/>
    <cellStyle name="Dane wejściowe 24 3 4 2" xfId="6842"/>
    <cellStyle name="Dane wejściowe 24 3 5" xfId="6843"/>
    <cellStyle name="Dane wejściowe 24 3 5 2" xfId="6844"/>
    <cellStyle name="Dane wejściowe 24 3 6" xfId="6845"/>
    <cellStyle name="Dane wejściowe 24 3 7" xfId="6846"/>
    <cellStyle name="Dane wejściowe 24 3 8" xfId="6847"/>
    <cellStyle name="Dane wejściowe 24 4" xfId="6848"/>
    <cellStyle name="Dane wejściowe 24 4 2" xfId="6849"/>
    <cellStyle name="Dane wejściowe 24 4 2 2" xfId="6850"/>
    <cellStyle name="Dane wejściowe 24 4 3" xfId="6851"/>
    <cellStyle name="Dane wejściowe 24 4 3 2" xfId="6852"/>
    <cellStyle name="Dane wejściowe 24 4 4" xfId="6853"/>
    <cellStyle name="Dane wejściowe 24 4 5" xfId="6854"/>
    <cellStyle name="Dane wejściowe 24 4 6" xfId="6855"/>
    <cellStyle name="Dane wejściowe 24 5" xfId="6856"/>
    <cellStyle name="Dane wejściowe 24 5 2" xfId="6857"/>
    <cellStyle name="Dane wejściowe 24 5 2 2" xfId="6858"/>
    <cellStyle name="Dane wejściowe 24 5 3" xfId="6859"/>
    <cellStyle name="Dane wejściowe 24 5 3 2" xfId="6860"/>
    <cellStyle name="Dane wejściowe 24 5 4" xfId="6861"/>
    <cellStyle name="Dane wejściowe 24 5 5" xfId="6862"/>
    <cellStyle name="Dane wejściowe 24 5 6" xfId="6863"/>
    <cellStyle name="Dane wejściowe 24 6" xfId="6864"/>
    <cellStyle name="Dane wejściowe 24 6 2" xfId="6865"/>
    <cellStyle name="Dane wejściowe 24 6 2 2" xfId="6866"/>
    <cellStyle name="Dane wejściowe 24 6 3" xfId="6867"/>
    <cellStyle name="Dane wejściowe 24 6 3 2" xfId="6868"/>
    <cellStyle name="Dane wejściowe 24 6 4" xfId="6869"/>
    <cellStyle name="Dane wejściowe 24 6 5" xfId="6870"/>
    <cellStyle name="Dane wejściowe 24 6 6" xfId="6871"/>
    <cellStyle name="Dane wejściowe 24 7" xfId="6872"/>
    <cellStyle name="Dane wejściowe 24 7 2" xfId="6873"/>
    <cellStyle name="Dane wejściowe 24 7 3" xfId="6874"/>
    <cellStyle name="Dane wejściowe 24 7 4" xfId="6875"/>
    <cellStyle name="Dane wejściowe 24 8" xfId="6876"/>
    <cellStyle name="Dane wejściowe 24 8 2" xfId="6877"/>
    <cellStyle name="Dane wejściowe 24 9" xfId="6878"/>
    <cellStyle name="Dane wejściowe 24 9 2" xfId="6879"/>
    <cellStyle name="Dane wejściowe 25" xfId="6880"/>
    <cellStyle name="Dane wejściowe 25 2" xfId="6881"/>
    <cellStyle name="Dane wejściowe 25 2 2" xfId="6882"/>
    <cellStyle name="Dane wejściowe 25 2 2 2" xfId="6883"/>
    <cellStyle name="Dane wejściowe 25 2 3" xfId="6884"/>
    <cellStyle name="Dane wejściowe 25 2 3 2" xfId="6885"/>
    <cellStyle name="Dane wejściowe 25 2 4" xfId="6886"/>
    <cellStyle name="Dane wejściowe 25 3" xfId="6887"/>
    <cellStyle name="Dane wejściowe 25 3 2" xfId="6888"/>
    <cellStyle name="Dane wejściowe 25 4" xfId="6889"/>
    <cellStyle name="Dane wejściowe 25 4 2" xfId="6890"/>
    <cellStyle name="Dane wejściowe 25 5" xfId="6891"/>
    <cellStyle name="Dane wejściowe 25 5 2" xfId="6892"/>
    <cellStyle name="Dane wejściowe 25 6" xfId="6893"/>
    <cellStyle name="Dane wejściowe 26" xfId="6894"/>
    <cellStyle name="Dane wejściowe 26 2" xfId="6895"/>
    <cellStyle name="Dane wejściowe 26 2 2" xfId="6896"/>
    <cellStyle name="Dane wejściowe 26 2 2 2" xfId="6897"/>
    <cellStyle name="Dane wejściowe 26 2 3" xfId="6898"/>
    <cellStyle name="Dane wejściowe 26 2 3 2" xfId="6899"/>
    <cellStyle name="Dane wejściowe 26 2 4" xfId="6900"/>
    <cellStyle name="Dane wejściowe 26 3" xfId="6901"/>
    <cellStyle name="Dane wejściowe 26 3 2" xfId="6902"/>
    <cellStyle name="Dane wejściowe 26 4" xfId="6903"/>
    <cellStyle name="Dane wejściowe 26 4 2" xfId="6904"/>
    <cellStyle name="Dane wejściowe 26 5" xfId="6905"/>
    <cellStyle name="Dane wejściowe 26 5 2" xfId="6906"/>
    <cellStyle name="Dane wejściowe 26 6" xfId="6907"/>
    <cellStyle name="Dane wejściowe 26 7" xfId="6908"/>
    <cellStyle name="Dane wejściowe 26 8" xfId="6909"/>
    <cellStyle name="Dane wejściowe 27" xfId="6910"/>
    <cellStyle name="Dane wejściowe 27 2" xfId="6911"/>
    <cellStyle name="Dane wejściowe 27 2 2" xfId="6912"/>
    <cellStyle name="Dane wejściowe 27 3" xfId="6913"/>
    <cellStyle name="Dane wejściowe 27 3 2" xfId="6914"/>
    <cellStyle name="Dane wejściowe 27 4" xfId="6915"/>
    <cellStyle name="Dane wejściowe 27 5" xfId="6916"/>
    <cellStyle name="Dane wejściowe 27 6" xfId="6917"/>
    <cellStyle name="Dane wejściowe 28" xfId="6918"/>
    <cellStyle name="Dane wejściowe 28 2" xfId="6919"/>
    <cellStyle name="Dane wejściowe 28 3" xfId="6920"/>
    <cellStyle name="Dane wejściowe 28 4" xfId="6921"/>
    <cellStyle name="Dane wejściowe 29" xfId="6922"/>
    <cellStyle name="Dane wejściowe 29 2" xfId="6923"/>
    <cellStyle name="Dane wejściowe 29 3" xfId="6924"/>
    <cellStyle name="Dane wejściowe 29 4" xfId="6925"/>
    <cellStyle name="Dane wejściowe 3" xfId="6926"/>
    <cellStyle name="Dane wejściowe 3 10" xfId="6927"/>
    <cellStyle name="Dane wejściowe 3 11" xfId="6928"/>
    <cellStyle name="Dane wejściowe 3 2" xfId="6929"/>
    <cellStyle name="Dane wejściowe 3 2 2" xfId="6930"/>
    <cellStyle name="Dane wejściowe 3 2 2 2" xfId="6931"/>
    <cellStyle name="Dane wejściowe 3 2 2 2 2" xfId="6932"/>
    <cellStyle name="Dane wejściowe 3 2 2 3" xfId="6933"/>
    <cellStyle name="Dane wejściowe 3 2 2 3 2" xfId="6934"/>
    <cellStyle name="Dane wejściowe 3 2 2 4" xfId="6935"/>
    <cellStyle name="Dane wejściowe 3 2 3" xfId="6936"/>
    <cellStyle name="Dane wejściowe 3 2 3 2" xfId="6937"/>
    <cellStyle name="Dane wejściowe 3 2 4" xfId="6938"/>
    <cellStyle name="Dane wejściowe 3 2 4 2" xfId="6939"/>
    <cellStyle name="Dane wejściowe 3 2 5" xfId="6940"/>
    <cellStyle name="Dane wejściowe 3 2 5 2" xfId="6941"/>
    <cellStyle name="Dane wejściowe 3 2 6" xfId="6942"/>
    <cellStyle name="Dane wejściowe 3 3" xfId="6943"/>
    <cellStyle name="Dane wejściowe 3 3 2" xfId="6944"/>
    <cellStyle name="Dane wejściowe 3 3 2 2" xfId="6945"/>
    <cellStyle name="Dane wejściowe 3 3 2 2 2" xfId="6946"/>
    <cellStyle name="Dane wejściowe 3 3 2 3" xfId="6947"/>
    <cellStyle name="Dane wejściowe 3 3 2 3 2" xfId="6948"/>
    <cellStyle name="Dane wejściowe 3 3 2 4" xfId="6949"/>
    <cellStyle name="Dane wejściowe 3 3 3" xfId="6950"/>
    <cellStyle name="Dane wejściowe 3 3 3 2" xfId="6951"/>
    <cellStyle name="Dane wejściowe 3 3 4" xfId="6952"/>
    <cellStyle name="Dane wejściowe 3 3 4 2" xfId="6953"/>
    <cellStyle name="Dane wejściowe 3 3 5" xfId="6954"/>
    <cellStyle name="Dane wejściowe 3 3 5 2" xfId="6955"/>
    <cellStyle name="Dane wejściowe 3 3 6" xfId="6956"/>
    <cellStyle name="Dane wejściowe 3 3 7" xfId="6957"/>
    <cellStyle name="Dane wejściowe 3 3 8" xfId="6958"/>
    <cellStyle name="Dane wejściowe 3 4" xfId="6959"/>
    <cellStyle name="Dane wejściowe 3 4 2" xfId="6960"/>
    <cellStyle name="Dane wejściowe 3 4 2 2" xfId="6961"/>
    <cellStyle name="Dane wejściowe 3 4 3" xfId="6962"/>
    <cellStyle name="Dane wejściowe 3 4 3 2" xfId="6963"/>
    <cellStyle name="Dane wejściowe 3 4 4" xfId="6964"/>
    <cellStyle name="Dane wejściowe 3 4 5" xfId="6965"/>
    <cellStyle name="Dane wejściowe 3 4 6" xfId="6966"/>
    <cellStyle name="Dane wejściowe 3 5" xfId="6967"/>
    <cellStyle name="Dane wejściowe 3 5 2" xfId="6968"/>
    <cellStyle name="Dane wejściowe 3 5 2 2" xfId="6969"/>
    <cellStyle name="Dane wejściowe 3 5 3" xfId="6970"/>
    <cellStyle name="Dane wejściowe 3 5 3 2" xfId="6971"/>
    <cellStyle name="Dane wejściowe 3 5 4" xfId="6972"/>
    <cellStyle name="Dane wejściowe 3 5 5" xfId="6973"/>
    <cellStyle name="Dane wejściowe 3 5 6" xfId="6974"/>
    <cellStyle name="Dane wejściowe 3 6" xfId="6975"/>
    <cellStyle name="Dane wejściowe 3 6 2" xfId="6976"/>
    <cellStyle name="Dane wejściowe 3 6 2 2" xfId="6977"/>
    <cellStyle name="Dane wejściowe 3 6 3" xfId="6978"/>
    <cellStyle name="Dane wejściowe 3 6 3 2" xfId="6979"/>
    <cellStyle name="Dane wejściowe 3 6 4" xfId="6980"/>
    <cellStyle name="Dane wejściowe 3 6 5" xfId="6981"/>
    <cellStyle name="Dane wejściowe 3 6 6" xfId="6982"/>
    <cellStyle name="Dane wejściowe 3 7" xfId="6983"/>
    <cellStyle name="Dane wejściowe 3 7 2" xfId="6984"/>
    <cellStyle name="Dane wejściowe 3 7 3" xfId="6985"/>
    <cellStyle name="Dane wejściowe 3 7 4" xfId="6986"/>
    <cellStyle name="Dane wejściowe 3 8" xfId="6987"/>
    <cellStyle name="Dane wejściowe 3 8 2" xfId="6988"/>
    <cellStyle name="Dane wejściowe 3 9" xfId="6989"/>
    <cellStyle name="Dane wejściowe 3 9 2" xfId="6990"/>
    <cellStyle name="Dane wejściowe 30" xfId="6991"/>
    <cellStyle name="Dane wejściowe 30 2" xfId="6992"/>
    <cellStyle name="Dane wejściowe 30 3" xfId="6993"/>
    <cellStyle name="Dane wejściowe 30 4" xfId="6994"/>
    <cellStyle name="Dane wejściowe 31" xfId="6995"/>
    <cellStyle name="Dane wejściowe 32" xfId="6996"/>
    <cellStyle name="Dane wejściowe 4" xfId="6997"/>
    <cellStyle name="Dane wejściowe 4 10" xfId="6998"/>
    <cellStyle name="Dane wejściowe 4 11" xfId="6999"/>
    <cellStyle name="Dane wejściowe 4 2" xfId="7000"/>
    <cellStyle name="Dane wejściowe 4 2 2" xfId="7001"/>
    <cellStyle name="Dane wejściowe 4 2 2 2" xfId="7002"/>
    <cellStyle name="Dane wejściowe 4 2 2 2 2" xfId="7003"/>
    <cellStyle name="Dane wejściowe 4 2 2 3" xfId="7004"/>
    <cellStyle name="Dane wejściowe 4 2 2 3 2" xfId="7005"/>
    <cellStyle name="Dane wejściowe 4 2 2 4" xfId="7006"/>
    <cellStyle name="Dane wejściowe 4 2 3" xfId="7007"/>
    <cellStyle name="Dane wejściowe 4 2 3 2" xfId="7008"/>
    <cellStyle name="Dane wejściowe 4 2 4" xfId="7009"/>
    <cellStyle name="Dane wejściowe 4 2 4 2" xfId="7010"/>
    <cellStyle name="Dane wejściowe 4 2 5" xfId="7011"/>
    <cellStyle name="Dane wejściowe 4 2 5 2" xfId="7012"/>
    <cellStyle name="Dane wejściowe 4 2 6" xfId="7013"/>
    <cellStyle name="Dane wejściowe 4 3" xfId="7014"/>
    <cellStyle name="Dane wejściowe 4 3 2" xfId="7015"/>
    <cellStyle name="Dane wejściowe 4 3 2 2" xfId="7016"/>
    <cellStyle name="Dane wejściowe 4 3 2 2 2" xfId="7017"/>
    <cellStyle name="Dane wejściowe 4 3 2 3" xfId="7018"/>
    <cellStyle name="Dane wejściowe 4 3 2 3 2" xfId="7019"/>
    <cellStyle name="Dane wejściowe 4 3 2 4" xfId="7020"/>
    <cellStyle name="Dane wejściowe 4 3 3" xfId="7021"/>
    <cellStyle name="Dane wejściowe 4 3 3 2" xfId="7022"/>
    <cellStyle name="Dane wejściowe 4 3 4" xfId="7023"/>
    <cellStyle name="Dane wejściowe 4 3 4 2" xfId="7024"/>
    <cellStyle name="Dane wejściowe 4 3 5" xfId="7025"/>
    <cellStyle name="Dane wejściowe 4 3 5 2" xfId="7026"/>
    <cellStyle name="Dane wejściowe 4 3 6" xfId="7027"/>
    <cellStyle name="Dane wejściowe 4 3 7" xfId="7028"/>
    <cellStyle name="Dane wejściowe 4 3 8" xfId="7029"/>
    <cellStyle name="Dane wejściowe 4 4" xfId="7030"/>
    <cellStyle name="Dane wejściowe 4 4 2" xfId="7031"/>
    <cellStyle name="Dane wejściowe 4 4 2 2" xfId="7032"/>
    <cellStyle name="Dane wejściowe 4 4 3" xfId="7033"/>
    <cellStyle name="Dane wejściowe 4 4 3 2" xfId="7034"/>
    <cellStyle name="Dane wejściowe 4 4 4" xfId="7035"/>
    <cellStyle name="Dane wejściowe 4 4 5" xfId="7036"/>
    <cellStyle name="Dane wejściowe 4 4 6" xfId="7037"/>
    <cellStyle name="Dane wejściowe 4 5" xfId="7038"/>
    <cellStyle name="Dane wejściowe 4 5 2" xfId="7039"/>
    <cellStyle name="Dane wejściowe 4 5 2 2" xfId="7040"/>
    <cellStyle name="Dane wejściowe 4 5 3" xfId="7041"/>
    <cellStyle name="Dane wejściowe 4 5 3 2" xfId="7042"/>
    <cellStyle name="Dane wejściowe 4 5 4" xfId="7043"/>
    <cellStyle name="Dane wejściowe 4 5 5" xfId="7044"/>
    <cellStyle name="Dane wejściowe 4 5 6" xfId="7045"/>
    <cellStyle name="Dane wejściowe 4 6" xfId="7046"/>
    <cellStyle name="Dane wejściowe 4 6 2" xfId="7047"/>
    <cellStyle name="Dane wejściowe 4 6 2 2" xfId="7048"/>
    <cellStyle name="Dane wejściowe 4 6 3" xfId="7049"/>
    <cellStyle name="Dane wejściowe 4 6 3 2" xfId="7050"/>
    <cellStyle name="Dane wejściowe 4 6 4" xfId="7051"/>
    <cellStyle name="Dane wejściowe 4 6 5" xfId="7052"/>
    <cellStyle name="Dane wejściowe 4 6 6" xfId="7053"/>
    <cellStyle name="Dane wejściowe 4 7" xfId="7054"/>
    <cellStyle name="Dane wejściowe 4 7 2" xfId="7055"/>
    <cellStyle name="Dane wejściowe 4 7 3" xfId="7056"/>
    <cellStyle name="Dane wejściowe 4 7 4" xfId="7057"/>
    <cellStyle name="Dane wejściowe 4 8" xfId="7058"/>
    <cellStyle name="Dane wejściowe 4 8 2" xfId="7059"/>
    <cellStyle name="Dane wejściowe 4 9" xfId="7060"/>
    <cellStyle name="Dane wejściowe 4 9 2" xfId="7061"/>
    <cellStyle name="Dane wejściowe 5" xfId="7062"/>
    <cellStyle name="Dane wejściowe 5 10" xfId="7063"/>
    <cellStyle name="Dane wejściowe 5 11" xfId="7064"/>
    <cellStyle name="Dane wejściowe 5 2" xfId="7065"/>
    <cellStyle name="Dane wejściowe 5 2 2" xfId="7066"/>
    <cellStyle name="Dane wejściowe 5 2 2 2" xfId="7067"/>
    <cellStyle name="Dane wejściowe 5 2 2 2 2" xfId="7068"/>
    <cellStyle name="Dane wejściowe 5 2 2 3" xfId="7069"/>
    <cellStyle name="Dane wejściowe 5 2 2 3 2" xfId="7070"/>
    <cellStyle name="Dane wejściowe 5 2 2 4" xfId="7071"/>
    <cellStyle name="Dane wejściowe 5 2 3" xfId="7072"/>
    <cellStyle name="Dane wejściowe 5 2 3 2" xfId="7073"/>
    <cellStyle name="Dane wejściowe 5 2 4" xfId="7074"/>
    <cellStyle name="Dane wejściowe 5 2 4 2" xfId="7075"/>
    <cellStyle name="Dane wejściowe 5 2 5" xfId="7076"/>
    <cellStyle name="Dane wejściowe 5 2 5 2" xfId="7077"/>
    <cellStyle name="Dane wejściowe 5 2 6" xfId="7078"/>
    <cellStyle name="Dane wejściowe 5 3" xfId="7079"/>
    <cellStyle name="Dane wejściowe 5 3 2" xfId="7080"/>
    <cellStyle name="Dane wejściowe 5 3 2 2" xfId="7081"/>
    <cellStyle name="Dane wejściowe 5 3 2 2 2" xfId="7082"/>
    <cellStyle name="Dane wejściowe 5 3 2 3" xfId="7083"/>
    <cellStyle name="Dane wejściowe 5 3 2 3 2" xfId="7084"/>
    <cellStyle name="Dane wejściowe 5 3 2 4" xfId="7085"/>
    <cellStyle name="Dane wejściowe 5 3 3" xfId="7086"/>
    <cellStyle name="Dane wejściowe 5 3 3 2" xfId="7087"/>
    <cellStyle name="Dane wejściowe 5 3 4" xfId="7088"/>
    <cellStyle name="Dane wejściowe 5 3 4 2" xfId="7089"/>
    <cellStyle name="Dane wejściowe 5 3 5" xfId="7090"/>
    <cellStyle name="Dane wejściowe 5 3 5 2" xfId="7091"/>
    <cellStyle name="Dane wejściowe 5 3 6" xfId="7092"/>
    <cellStyle name="Dane wejściowe 5 3 7" xfId="7093"/>
    <cellStyle name="Dane wejściowe 5 3 8" xfId="7094"/>
    <cellStyle name="Dane wejściowe 5 4" xfId="7095"/>
    <cellStyle name="Dane wejściowe 5 4 2" xfId="7096"/>
    <cellStyle name="Dane wejściowe 5 4 2 2" xfId="7097"/>
    <cellStyle name="Dane wejściowe 5 4 3" xfId="7098"/>
    <cellStyle name="Dane wejściowe 5 4 3 2" xfId="7099"/>
    <cellStyle name="Dane wejściowe 5 4 4" xfId="7100"/>
    <cellStyle name="Dane wejściowe 5 4 5" xfId="7101"/>
    <cellStyle name="Dane wejściowe 5 4 6" xfId="7102"/>
    <cellStyle name="Dane wejściowe 5 5" xfId="7103"/>
    <cellStyle name="Dane wejściowe 5 5 2" xfId="7104"/>
    <cellStyle name="Dane wejściowe 5 5 2 2" xfId="7105"/>
    <cellStyle name="Dane wejściowe 5 5 3" xfId="7106"/>
    <cellStyle name="Dane wejściowe 5 5 3 2" xfId="7107"/>
    <cellStyle name="Dane wejściowe 5 5 4" xfId="7108"/>
    <cellStyle name="Dane wejściowe 5 5 5" xfId="7109"/>
    <cellStyle name="Dane wejściowe 5 5 6" xfId="7110"/>
    <cellStyle name="Dane wejściowe 5 6" xfId="7111"/>
    <cellStyle name="Dane wejściowe 5 6 2" xfId="7112"/>
    <cellStyle name="Dane wejściowe 5 6 2 2" xfId="7113"/>
    <cellStyle name="Dane wejściowe 5 6 3" xfId="7114"/>
    <cellStyle name="Dane wejściowe 5 6 3 2" xfId="7115"/>
    <cellStyle name="Dane wejściowe 5 6 4" xfId="7116"/>
    <cellStyle name="Dane wejściowe 5 6 5" xfId="7117"/>
    <cellStyle name="Dane wejściowe 5 6 6" xfId="7118"/>
    <cellStyle name="Dane wejściowe 5 7" xfId="7119"/>
    <cellStyle name="Dane wejściowe 5 7 2" xfId="7120"/>
    <cellStyle name="Dane wejściowe 5 7 3" xfId="7121"/>
    <cellStyle name="Dane wejściowe 5 7 4" xfId="7122"/>
    <cellStyle name="Dane wejściowe 5 8" xfId="7123"/>
    <cellStyle name="Dane wejściowe 5 8 2" xfId="7124"/>
    <cellStyle name="Dane wejściowe 5 9" xfId="7125"/>
    <cellStyle name="Dane wejściowe 5 9 2" xfId="7126"/>
    <cellStyle name="Dane wejściowe 6" xfId="7127"/>
    <cellStyle name="Dane wejściowe 6 10" xfId="7128"/>
    <cellStyle name="Dane wejściowe 6 11" xfId="7129"/>
    <cellStyle name="Dane wejściowe 6 2" xfId="7130"/>
    <cellStyle name="Dane wejściowe 6 2 2" xfId="7131"/>
    <cellStyle name="Dane wejściowe 6 2 2 2" xfId="7132"/>
    <cellStyle name="Dane wejściowe 6 2 2 2 2" xfId="7133"/>
    <cellStyle name="Dane wejściowe 6 2 2 3" xfId="7134"/>
    <cellStyle name="Dane wejściowe 6 2 2 3 2" xfId="7135"/>
    <cellStyle name="Dane wejściowe 6 2 2 4" xfId="7136"/>
    <cellStyle name="Dane wejściowe 6 2 3" xfId="7137"/>
    <cellStyle name="Dane wejściowe 6 2 3 2" xfId="7138"/>
    <cellStyle name="Dane wejściowe 6 2 4" xfId="7139"/>
    <cellStyle name="Dane wejściowe 6 2 4 2" xfId="7140"/>
    <cellStyle name="Dane wejściowe 6 2 5" xfId="7141"/>
    <cellStyle name="Dane wejściowe 6 2 5 2" xfId="7142"/>
    <cellStyle name="Dane wejściowe 6 2 6" xfId="7143"/>
    <cellStyle name="Dane wejściowe 6 3" xfId="7144"/>
    <cellStyle name="Dane wejściowe 6 3 2" xfId="7145"/>
    <cellStyle name="Dane wejściowe 6 3 2 2" xfId="7146"/>
    <cellStyle name="Dane wejściowe 6 3 2 2 2" xfId="7147"/>
    <cellStyle name="Dane wejściowe 6 3 2 3" xfId="7148"/>
    <cellStyle name="Dane wejściowe 6 3 2 3 2" xfId="7149"/>
    <cellStyle name="Dane wejściowe 6 3 2 4" xfId="7150"/>
    <cellStyle name="Dane wejściowe 6 3 3" xfId="7151"/>
    <cellStyle name="Dane wejściowe 6 3 3 2" xfId="7152"/>
    <cellStyle name="Dane wejściowe 6 3 4" xfId="7153"/>
    <cellStyle name="Dane wejściowe 6 3 4 2" xfId="7154"/>
    <cellStyle name="Dane wejściowe 6 3 5" xfId="7155"/>
    <cellStyle name="Dane wejściowe 6 3 5 2" xfId="7156"/>
    <cellStyle name="Dane wejściowe 6 3 6" xfId="7157"/>
    <cellStyle name="Dane wejściowe 6 3 7" xfId="7158"/>
    <cellStyle name="Dane wejściowe 6 3 8" xfId="7159"/>
    <cellStyle name="Dane wejściowe 6 4" xfId="7160"/>
    <cellStyle name="Dane wejściowe 6 4 2" xfId="7161"/>
    <cellStyle name="Dane wejściowe 6 4 2 2" xfId="7162"/>
    <cellStyle name="Dane wejściowe 6 4 3" xfId="7163"/>
    <cellStyle name="Dane wejściowe 6 4 3 2" xfId="7164"/>
    <cellStyle name="Dane wejściowe 6 4 4" xfId="7165"/>
    <cellStyle name="Dane wejściowe 6 4 5" xfId="7166"/>
    <cellStyle name="Dane wejściowe 6 4 6" xfId="7167"/>
    <cellStyle name="Dane wejściowe 6 5" xfId="7168"/>
    <cellStyle name="Dane wejściowe 6 5 2" xfId="7169"/>
    <cellStyle name="Dane wejściowe 6 5 2 2" xfId="7170"/>
    <cellStyle name="Dane wejściowe 6 5 3" xfId="7171"/>
    <cellStyle name="Dane wejściowe 6 5 3 2" xfId="7172"/>
    <cellStyle name="Dane wejściowe 6 5 4" xfId="7173"/>
    <cellStyle name="Dane wejściowe 6 5 5" xfId="7174"/>
    <cellStyle name="Dane wejściowe 6 5 6" xfId="7175"/>
    <cellStyle name="Dane wejściowe 6 6" xfId="7176"/>
    <cellStyle name="Dane wejściowe 6 6 2" xfId="7177"/>
    <cellStyle name="Dane wejściowe 6 6 2 2" xfId="7178"/>
    <cellStyle name="Dane wejściowe 6 6 3" xfId="7179"/>
    <cellStyle name="Dane wejściowe 6 6 3 2" xfId="7180"/>
    <cellStyle name="Dane wejściowe 6 6 4" xfId="7181"/>
    <cellStyle name="Dane wejściowe 6 6 5" xfId="7182"/>
    <cellStyle name="Dane wejściowe 6 6 6" xfId="7183"/>
    <cellStyle name="Dane wejściowe 6 7" xfId="7184"/>
    <cellStyle name="Dane wejściowe 6 7 2" xfId="7185"/>
    <cellStyle name="Dane wejściowe 6 7 3" xfId="7186"/>
    <cellStyle name="Dane wejściowe 6 7 4" xfId="7187"/>
    <cellStyle name="Dane wejściowe 6 8" xfId="7188"/>
    <cellStyle name="Dane wejściowe 6 8 2" xfId="7189"/>
    <cellStyle name="Dane wejściowe 6 9" xfId="7190"/>
    <cellStyle name="Dane wejściowe 6 9 2" xfId="7191"/>
    <cellStyle name="Dane wejściowe 7" xfId="7192"/>
    <cellStyle name="Dane wejściowe 7 10" xfId="7193"/>
    <cellStyle name="Dane wejściowe 7 11" xfId="7194"/>
    <cellStyle name="Dane wejściowe 7 2" xfId="7195"/>
    <cellStyle name="Dane wejściowe 7 2 2" xfId="7196"/>
    <cellStyle name="Dane wejściowe 7 2 2 2" xfId="7197"/>
    <cellStyle name="Dane wejściowe 7 2 2 2 2" xfId="7198"/>
    <cellStyle name="Dane wejściowe 7 2 2 3" xfId="7199"/>
    <cellStyle name="Dane wejściowe 7 2 2 3 2" xfId="7200"/>
    <cellStyle name="Dane wejściowe 7 2 2 4" xfId="7201"/>
    <cellStyle name="Dane wejściowe 7 2 3" xfId="7202"/>
    <cellStyle name="Dane wejściowe 7 2 3 2" xfId="7203"/>
    <cellStyle name="Dane wejściowe 7 2 4" xfId="7204"/>
    <cellStyle name="Dane wejściowe 7 2 4 2" xfId="7205"/>
    <cellStyle name="Dane wejściowe 7 2 5" xfId="7206"/>
    <cellStyle name="Dane wejściowe 7 2 5 2" xfId="7207"/>
    <cellStyle name="Dane wejściowe 7 2 6" xfId="7208"/>
    <cellStyle name="Dane wejściowe 7 3" xfId="7209"/>
    <cellStyle name="Dane wejściowe 7 3 2" xfId="7210"/>
    <cellStyle name="Dane wejściowe 7 3 2 2" xfId="7211"/>
    <cellStyle name="Dane wejściowe 7 3 2 2 2" xfId="7212"/>
    <cellStyle name="Dane wejściowe 7 3 2 3" xfId="7213"/>
    <cellStyle name="Dane wejściowe 7 3 2 3 2" xfId="7214"/>
    <cellStyle name="Dane wejściowe 7 3 2 4" xfId="7215"/>
    <cellStyle name="Dane wejściowe 7 3 3" xfId="7216"/>
    <cellStyle name="Dane wejściowe 7 3 3 2" xfId="7217"/>
    <cellStyle name="Dane wejściowe 7 3 4" xfId="7218"/>
    <cellStyle name="Dane wejściowe 7 3 4 2" xfId="7219"/>
    <cellStyle name="Dane wejściowe 7 3 5" xfId="7220"/>
    <cellStyle name="Dane wejściowe 7 3 5 2" xfId="7221"/>
    <cellStyle name="Dane wejściowe 7 3 6" xfId="7222"/>
    <cellStyle name="Dane wejściowe 7 3 7" xfId="7223"/>
    <cellStyle name="Dane wejściowe 7 3 8" xfId="7224"/>
    <cellStyle name="Dane wejściowe 7 4" xfId="7225"/>
    <cellStyle name="Dane wejściowe 7 4 2" xfId="7226"/>
    <cellStyle name="Dane wejściowe 7 4 2 2" xfId="7227"/>
    <cellStyle name="Dane wejściowe 7 4 3" xfId="7228"/>
    <cellStyle name="Dane wejściowe 7 4 3 2" xfId="7229"/>
    <cellStyle name="Dane wejściowe 7 4 4" xfId="7230"/>
    <cellStyle name="Dane wejściowe 7 4 5" xfId="7231"/>
    <cellStyle name="Dane wejściowe 7 4 6" xfId="7232"/>
    <cellStyle name="Dane wejściowe 7 5" xfId="7233"/>
    <cellStyle name="Dane wejściowe 7 5 2" xfId="7234"/>
    <cellStyle name="Dane wejściowe 7 5 2 2" xfId="7235"/>
    <cellStyle name="Dane wejściowe 7 5 3" xfId="7236"/>
    <cellStyle name="Dane wejściowe 7 5 3 2" xfId="7237"/>
    <cellStyle name="Dane wejściowe 7 5 4" xfId="7238"/>
    <cellStyle name="Dane wejściowe 7 5 5" xfId="7239"/>
    <cellStyle name="Dane wejściowe 7 5 6" xfId="7240"/>
    <cellStyle name="Dane wejściowe 7 6" xfId="7241"/>
    <cellStyle name="Dane wejściowe 7 6 2" xfId="7242"/>
    <cellStyle name="Dane wejściowe 7 6 2 2" xfId="7243"/>
    <cellStyle name="Dane wejściowe 7 6 3" xfId="7244"/>
    <cellStyle name="Dane wejściowe 7 6 3 2" xfId="7245"/>
    <cellStyle name="Dane wejściowe 7 6 4" xfId="7246"/>
    <cellStyle name="Dane wejściowe 7 6 5" xfId="7247"/>
    <cellStyle name="Dane wejściowe 7 6 6" xfId="7248"/>
    <cellStyle name="Dane wejściowe 7 7" xfId="7249"/>
    <cellStyle name="Dane wejściowe 7 7 2" xfId="7250"/>
    <cellStyle name="Dane wejściowe 7 7 3" xfId="7251"/>
    <cellStyle name="Dane wejściowe 7 7 4" xfId="7252"/>
    <cellStyle name="Dane wejściowe 7 8" xfId="7253"/>
    <cellStyle name="Dane wejściowe 7 8 2" xfId="7254"/>
    <cellStyle name="Dane wejściowe 7 9" xfId="7255"/>
    <cellStyle name="Dane wejściowe 7 9 2" xfId="7256"/>
    <cellStyle name="Dane wejściowe 8" xfId="7257"/>
    <cellStyle name="Dane wejściowe 8 10" xfId="7258"/>
    <cellStyle name="Dane wejściowe 8 11" xfId="7259"/>
    <cellStyle name="Dane wejściowe 8 2" xfId="7260"/>
    <cellStyle name="Dane wejściowe 8 2 2" xfId="7261"/>
    <cellStyle name="Dane wejściowe 8 2 2 2" xfId="7262"/>
    <cellStyle name="Dane wejściowe 8 2 2 2 2" xfId="7263"/>
    <cellStyle name="Dane wejściowe 8 2 2 3" xfId="7264"/>
    <cellStyle name="Dane wejściowe 8 2 2 3 2" xfId="7265"/>
    <cellStyle name="Dane wejściowe 8 2 2 4" xfId="7266"/>
    <cellStyle name="Dane wejściowe 8 2 3" xfId="7267"/>
    <cellStyle name="Dane wejściowe 8 2 3 2" xfId="7268"/>
    <cellStyle name="Dane wejściowe 8 2 4" xfId="7269"/>
    <cellStyle name="Dane wejściowe 8 2 4 2" xfId="7270"/>
    <cellStyle name="Dane wejściowe 8 2 5" xfId="7271"/>
    <cellStyle name="Dane wejściowe 8 2 5 2" xfId="7272"/>
    <cellStyle name="Dane wejściowe 8 2 6" xfId="7273"/>
    <cellStyle name="Dane wejściowe 8 3" xfId="7274"/>
    <cellStyle name="Dane wejściowe 8 3 2" xfId="7275"/>
    <cellStyle name="Dane wejściowe 8 3 2 2" xfId="7276"/>
    <cellStyle name="Dane wejściowe 8 3 2 2 2" xfId="7277"/>
    <cellStyle name="Dane wejściowe 8 3 2 3" xfId="7278"/>
    <cellStyle name="Dane wejściowe 8 3 2 3 2" xfId="7279"/>
    <cellStyle name="Dane wejściowe 8 3 2 4" xfId="7280"/>
    <cellStyle name="Dane wejściowe 8 3 3" xfId="7281"/>
    <cellStyle name="Dane wejściowe 8 3 3 2" xfId="7282"/>
    <cellStyle name="Dane wejściowe 8 3 4" xfId="7283"/>
    <cellStyle name="Dane wejściowe 8 3 4 2" xfId="7284"/>
    <cellStyle name="Dane wejściowe 8 3 5" xfId="7285"/>
    <cellStyle name="Dane wejściowe 8 3 5 2" xfId="7286"/>
    <cellStyle name="Dane wejściowe 8 3 6" xfId="7287"/>
    <cellStyle name="Dane wejściowe 8 3 7" xfId="7288"/>
    <cellStyle name="Dane wejściowe 8 3 8" xfId="7289"/>
    <cellStyle name="Dane wejściowe 8 4" xfId="7290"/>
    <cellStyle name="Dane wejściowe 8 4 2" xfId="7291"/>
    <cellStyle name="Dane wejściowe 8 4 2 2" xfId="7292"/>
    <cellStyle name="Dane wejściowe 8 4 3" xfId="7293"/>
    <cellStyle name="Dane wejściowe 8 4 3 2" xfId="7294"/>
    <cellStyle name="Dane wejściowe 8 4 4" xfId="7295"/>
    <cellStyle name="Dane wejściowe 8 4 5" xfId="7296"/>
    <cellStyle name="Dane wejściowe 8 4 6" xfId="7297"/>
    <cellStyle name="Dane wejściowe 8 5" xfId="7298"/>
    <cellStyle name="Dane wejściowe 8 5 2" xfId="7299"/>
    <cellStyle name="Dane wejściowe 8 5 2 2" xfId="7300"/>
    <cellStyle name="Dane wejściowe 8 5 3" xfId="7301"/>
    <cellStyle name="Dane wejściowe 8 5 3 2" xfId="7302"/>
    <cellStyle name="Dane wejściowe 8 5 4" xfId="7303"/>
    <cellStyle name="Dane wejściowe 8 5 5" xfId="7304"/>
    <cellStyle name="Dane wejściowe 8 5 6" xfId="7305"/>
    <cellStyle name="Dane wejściowe 8 6" xfId="7306"/>
    <cellStyle name="Dane wejściowe 8 6 2" xfId="7307"/>
    <cellStyle name="Dane wejściowe 8 6 2 2" xfId="7308"/>
    <cellStyle name="Dane wejściowe 8 6 3" xfId="7309"/>
    <cellStyle name="Dane wejściowe 8 6 3 2" xfId="7310"/>
    <cellStyle name="Dane wejściowe 8 6 4" xfId="7311"/>
    <cellStyle name="Dane wejściowe 8 6 5" xfId="7312"/>
    <cellStyle name="Dane wejściowe 8 6 6" xfId="7313"/>
    <cellStyle name="Dane wejściowe 8 7" xfId="7314"/>
    <cellStyle name="Dane wejściowe 8 7 2" xfId="7315"/>
    <cellStyle name="Dane wejściowe 8 7 3" xfId="7316"/>
    <cellStyle name="Dane wejściowe 8 7 4" xfId="7317"/>
    <cellStyle name="Dane wejściowe 8 8" xfId="7318"/>
    <cellStyle name="Dane wejściowe 8 8 2" xfId="7319"/>
    <cellStyle name="Dane wejściowe 8 9" xfId="7320"/>
    <cellStyle name="Dane wejściowe 8 9 2" xfId="7321"/>
    <cellStyle name="Dane wejściowe 9" xfId="7322"/>
    <cellStyle name="Dane wejściowe 9 10" xfId="7323"/>
    <cellStyle name="Dane wejściowe 9 11" xfId="7324"/>
    <cellStyle name="Dane wejściowe 9 2" xfId="7325"/>
    <cellStyle name="Dane wejściowe 9 2 2" xfId="7326"/>
    <cellStyle name="Dane wejściowe 9 2 2 2" xfId="7327"/>
    <cellStyle name="Dane wejściowe 9 2 2 2 2" xfId="7328"/>
    <cellStyle name="Dane wejściowe 9 2 2 3" xfId="7329"/>
    <cellStyle name="Dane wejściowe 9 2 2 3 2" xfId="7330"/>
    <cellStyle name="Dane wejściowe 9 2 2 4" xfId="7331"/>
    <cellStyle name="Dane wejściowe 9 2 3" xfId="7332"/>
    <cellStyle name="Dane wejściowe 9 2 3 2" xfId="7333"/>
    <cellStyle name="Dane wejściowe 9 2 4" xfId="7334"/>
    <cellStyle name="Dane wejściowe 9 2 4 2" xfId="7335"/>
    <cellStyle name="Dane wejściowe 9 2 5" xfId="7336"/>
    <cellStyle name="Dane wejściowe 9 2 5 2" xfId="7337"/>
    <cellStyle name="Dane wejściowe 9 2 6" xfId="7338"/>
    <cellStyle name="Dane wejściowe 9 3" xfId="7339"/>
    <cellStyle name="Dane wejściowe 9 3 2" xfId="7340"/>
    <cellStyle name="Dane wejściowe 9 3 2 2" xfId="7341"/>
    <cellStyle name="Dane wejściowe 9 3 2 2 2" xfId="7342"/>
    <cellStyle name="Dane wejściowe 9 3 2 3" xfId="7343"/>
    <cellStyle name="Dane wejściowe 9 3 2 3 2" xfId="7344"/>
    <cellStyle name="Dane wejściowe 9 3 2 4" xfId="7345"/>
    <cellStyle name="Dane wejściowe 9 3 3" xfId="7346"/>
    <cellStyle name="Dane wejściowe 9 3 3 2" xfId="7347"/>
    <cellStyle name="Dane wejściowe 9 3 4" xfId="7348"/>
    <cellStyle name="Dane wejściowe 9 3 4 2" xfId="7349"/>
    <cellStyle name="Dane wejściowe 9 3 5" xfId="7350"/>
    <cellStyle name="Dane wejściowe 9 3 5 2" xfId="7351"/>
    <cellStyle name="Dane wejściowe 9 3 6" xfId="7352"/>
    <cellStyle name="Dane wejściowe 9 3 7" xfId="7353"/>
    <cellStyle name="Dane wejściowe 9 3 8" xfId="7354"/>
    <cellStyle name="Dane wejściowe 9 4" xfId="7355"/>
    <cellStyle name="Dane wejściowe 9 4 2" xfId="7356"/>
    <cellStyle name="Dane wejściowe 9 4 2 2" xfId="7357"/>
    <cellStyle name="Dane wejściowe 9 4 3" xfId="7358"/>
    <cellStyle name="Dane wejściowe 9 4 3 2" xfId="7359"/>
    <cellStyle name="Dane wejściowe 9 4 4" xfId="7360"/>
    <cellStyle name="Dane wejściowe 9 4 5" xfId="7361"/>
    <cellStyle name="Dane wejściowe 9 4 6" xfId="7362"/>
    <cellStyle name="Dane wejściowe 9 5" xfId="7363"/>
    <cellStyle name="Dane wejściowe 9 5 2" xfId="7364"/>
    <cellStyle name="Dane wejściowe 9 5 2 2" xfId="7365"/>
    <cellStyle name="Dane wejściowe 9 5 3" xfId="7366"/>
    <cellStyle name="Dane wejściowe 9 5 3 2" xfId="7367"/>
    <cellStyle name="Dane wejściowe 9 5 4" xfId="7368"/>
    <cellStyle name="Dane wejściowe 9 5 5" xfId="7369"/>
    <cellStyle name="Dane wejściowe 9 5 6" xfId="7370"/>
    <cellStyle name="Dane wejściowe 9 6" xfId="7371"/>
    <cellStyle name="Dane wejściowe 9 6 2" xfId="7372"/>
    <cellStyle name="Dane wejściowe 9 6 2 2" xfId="7373"/>
    <cellStyle name="Dane wejściowe 9 6 3" xfId="7374"/>
    <cellStyle name="Dane wejściowe 9 6 3 2" xfId="7375"/>
    <cellStyle name="Dane wejściowe 9 6 4" xfId="7376"/>
    <cellStyle name="Dane wejściowe 9 6 5" xfId="7377"/>
    <cellStyle name="Dane wejściowe 9 6 6" xfId="7378"/>
    <cellStyle name="Dane wejściowe 9 7" xfId="7379"/>
    <cellStyle name="Dane wejściowe 9 7 2" xfId="7380"/>
    <cellStyle name="Dane wejściowe 9 7 3" xfId="7381"/>
    <cellStyle name="Dane wejściowe 9 7 4" xfId="7382"/>
    <cellStyle name="Dane wejściowe 9 8" xfId="7383"/>
    <cellStyle name="Dane wejściowe 9 8 2" xfId="7384"/>
    <cellStyle name="Dane wejściowe 9 9" xfId="7385"/>
    <cellStyle name="Dane wejściowe 9 9 2" xfId="7386"/>
    <cellStyle name="Dane wyjściowe" xfId="7387"/>
    <cellStyle name="Dane wyjściowe 10" xfId="7388"/>
    <cellStyle name="Dane wyjściowe 10 10" xfId="7389"/>
    <cellStyle name="Dane wyjściowe 10 11" xfId="7390"/>
    <cellStyle name="Dane wyjściowe 10 2" xfId="7391"/>
    <cellStyle name="Dane wyjściowe 10 2 2" xfId="7392"/>
    <cellStyle name="Dane wyjściowe 10 2 2 2" xfId="7393"/>
    <cellStyle name="Dane wyjściowe 10 2 2 2 2" xfId="7394"/>
    <cellStyle name="Dane wyjściowe 10 2 2 3" xfId="7395"/>
    <cellStyle name="Dane wyjściowe 10 2 2 3 2" xfId="7396"/>
    <cellStyle name="Dane wyjściowe 10 2 2 4" xfId="7397"/>
    <cellStyle name="Dane wyjściowe 10 2 3" xfId="7398"/>
    <cellStyle name="Dane wyjściowe 10 2 3 2" xfId="7399"/>
    <cellStyle name="Dane wyjściowe 10 2 4" xfId="7400"/>
    <cellStyle name="Dane wyjściowe 10 2 4 2" xfId="7401"/>
    <cellStyle name="Dane wyjściowe 10 2 5" xfId="7402"/>
    <cellStyle name="Dane wyjściowe 10 2 5 2" xfId="7403"/>
    <cellStyle name="Dane wyjściowe 10 2 6" xfId="7404"/>
    <cellStyle name="Dane wyjściowe 10 3" xfId="7405"/>
    <cellStyle name="Dane wyjściowe 10 3 2" xfId="7406"/>
    <cellStyle name="Dane wyjściowe 10 3 2 2" xfId="7407"/>
    <cellStyle name="Dane wyjściowe 10 3 2 2 2" xfId="7408"/>
    <cellStyle name="Dane wyjściowe 10 3 2 3" xfId="7409"/>
    <cellStyle name="Dane wyjściowe 10 3 2 3 2" xfId="7410"/>
    <cellStyle name="Dane wyjściowe 10 3 2 4" xfId="7411"/>
    <cellStyle name="Dane wyjściowe 10 3 3" xfId="7412"/>
    <cellStyle name="Dane wyjściowe 10 3 3 2" xfId="7413"/>
    <cellStyle name="Dane wyjściowe 10 3 4" xfId="7414"/>
    <cellStyle name="Dane wyjściowe 10 3 4 2" xfId="7415"/>
    <cellStyle name="Dane wyjściowe 10 3 5" xfId="7416"/>
    <cellStyle name="Dane wyjściowe 10 3 5 2" xfId="7417"/>
    <cellStyle name="Dane wyjściowe 10 3 6" xfId="7418"/>
    <cellStyle name="Dane wyjściowe 10 3 7" xfId="7419"/>
    <cellStyle name="Dane wyjściowe 10 3 8" xfId="7420"/>
    <cellStyle name="Dane wyjściowe 10 4" xfId="7421"/>
    <cellStyle name="Dane wyjściowe 10 4 2" xfId="7422"/>
    <cellStyle name="Dane wyjściowe 10 4 2 2" xfId="7423"/>
    <cellStyle name="Dane wyjściowe 10 4 3" xfId="7424"/>
    <cellStyle name="Dane wyjściowe 10 4 3 2" xfId="7425"/>
    <cellStyle name="Dane wyjściowe 10 4 4" xfId="7426"/>
    <cellStyle name="Dane wyjściowe 10 4 5" xfId="7427"/>
    <cellStyle name="Dane wyjściowe 10 4 6" xfId="7428"/>
    <cellStyle name="Dane wyjściowe 10 5" xfId="7429"/>
    <cellStyle name="Dane wyjściowe 10 5 2" xfId="7430"/>
    <cellStyle name="Dane wyjściowe 10 5 2 2" xfId="7431"/>
    <cellStyle name="Dane wyjściowe 10 5 3" xfId="7432"/>
    <cellStyle name="Dane wyjściowe 10 5 3 2" xfId="7433"/>
    <cellStyle name="Dane wyjściowe 10 5 4" xfId="7434"/>
    <cellStyle name="Dane wyjściowe 10 5 5" xfId="7435"/>
    <cellStyle name="Dane wyjściowe 10 5 6" xfId="7436"/>
    <cellStyle name="Dane wyjściowe 10 6" xfId="7437"/>
    <cellStyle name="Dane wyjściowe 10 6 2" xfId="7438"/>
    <cellStyle name="Dane wyjściowe 10 6 2 2" xfId="7439"/>
    <cellStyle name="Dane wyjściowe 10 6 3" xfId="7440"/>
    <cellStyle name="Dane wyjściowe 10 6 3 2" xfId="7441"/>
    <cellStyle name="Dane wyjściowe 10 6 4" xfId="7442"/>
    <cellStyle name="Dane wyjściowe 10 6 5" xfId="7443"/>
    <cellStyle name="Dane wyjściowe 10 6 6" xfId="7444"/>
    <cellStyle name="Dane wyjściowe 10 7" xfId="7445"/>
    <cellStyle name="Dane wyjściowe 10 7 2" xfId="7446"/>
    <cellStyle name="Dane wyjściowe 10 7 3" xfId="7447"/>
    <cellStyle name="Dane wyjściowe 10 7 4" xfId="7448"/>
    <cellStyle name="Dane wyjściowe 10 8" xfId="7449"/>
    <cellStyle name="Dane wyjściowe 10 8 2" xfId="7450"/>
    <cellStyle name="Dane wyjściowe 10 9" xfId="7451"/>
    <cellStyle name="Dane wyjściowe 10 9 2" xfId="7452"/>
    <cellStyle name="Dane wyjściowe 11" xfId="7453"/>
    <cellStyle name="Dane wyjściowe 11 10" xfId="7454"/>
    <cellStyle name="Dane wyjściowe 11 11" xfId="7455"/>
    <cellStyle name="Dane wyjściowe 11 2" xfId="7456"/>
    <cellStyle name="Dane wyjściowe 11 2 2" xfId="7457"/>
    <cellStyle name="Dane wyjściowe 11 2 2 2" xfId="7458"/>
    <cellStyle name="Dane wyjściowe 11 2 2 2 2" xfId="7459"/>
    <cellStyle name="Dane wyjściowe 11 2 2 3" xfId="7460"/>
    <cellStyle name="Dane wyjściowe 11 2 2 3 2" xfId="7461"/>
    <cellStyle name="Dane wyjściowe 11 2 2 4" xfId="7462"/>
    <cellStyle name="Dane wyjściowe 11 2 3" xfId="7463"/>
    <cellStyle name="Dane wyjściowe 11 2 3 2" xfId="7464"/>
    <cellStyle name="Dane wyjściowe 11 2 4" xfId="7465"/>
    <cellStyle name="Dane wyjściowe 11 2 4 2" xfId="7466"/>
    <cellStyle name="Dane wyjściowe 11 2 5" xfId="7467"/>
    <cellStyle name="Dane wyjściowe 11 2 5 2" xfId="7468"/>
    <cellStyle name="Dane wyjściowe 11 2 6" xfId="7469"/>
    <cellStyle name="Dane wyjściowe 11 3" xfId="7470"/>
    <cellStyle name="Dane wyjściowe 11 3 2" xfId="7471"/>
    <cellStyle name="Dane wyjściowe 11 3 2 2" xfId="7472"/>
    <cellStyle name="Dane wyjściowe 11 3 2 2 2" xfId="7473"/>
    <cellStyle name="Dane wyjściowe 11 3 2 3" xfId="7474"/>
    <cellStyle name="Dane wyjściowe 11 3 2 3 2" xfId="7475"/>
    <cellStyle name="Dane wyjściowe 11 3 2 4" xfId="7476"/>
    <cellStyle name="Dane wyjściowe 11 3 3" xfId="7477"/>
    <cellStyle name="Dane wyjściowe 11 3 3 2" xfId="7478"/>
    <cellStyle name="Dane wyjściowe 11 3 4" xfId="7479"/>
    <cellStyle name="Dane wyjściowe 11 3 4 2" xfId="7480"/>
    <cellStyle name="Dane wyjściowe 11 3 5" xfId="7481"/>
    <cellStyle name="Dane wyjściowe 11 3 5 2" xfId="7482"/>
    <cellStyle name="Dane wyjściowe 11 3 6" xfId="7483"/>
    <cellStyle name="Dane wyjściowe 11 3 7" xfId="7484"/>
    <cellStyle name="Dane wyjściowe 11 3 8" xfId="7485"/>
    <cellStyle name="Dane wyjściowe 11 4" xfId="7486"/>
    <cellStyle name="Dane wyjściowe 11 4 2" xfId="7487"/>
    <cellStyle name="Dane wyjściowe 11 4 2 2" xfId="7488"/>
    <cellStyle name="Dane wyjściowe 11 4 3" xfId="7489"/>
    <cellStyle name="Dane wyjściowe 11 4 3 2" xfId="7490"/>
    <cellStyle name="Dane wyjściowe 11 4 4" xfId="7491"/>
    <cellStyle name="Dane wyjściowe 11 4 5" xfId="7492"/>
    <cellStyle name="Dane wyjściowe 11 4 6" xfId="7493"/>
    <cellStyle name="Dane wyjściowe 11 5" xfId="7494"/>
    <cellStyle name="Dane wyjściowe 11 5 2" xfId="7495"/>
    <cellStyle name="Dane wyjściowe 11 5 2 2" xfId="7496"/>
    <cellStyle name="Dane wyjściowe 11 5 3" xfId="7497"/>
    <cellStyle name="Dane wyjściowe 11 5 3 2" xfId="7498"/>
    <cellStyle name="Dane wyjściowe 11 5 4" xfId="7499"/>
    <cellStyle name="Dane wyjściowe 11 5 5" xfId="7500"/>
    <cellStyle name="Dane wyjściowe 11 5 6" xfId="7501"/>
    <cellStyle name="Dane wyjściowe 11 6" xfId="7502"/>
    <cellStyle name="Dane wyjściowe 11 6 2" xfId="7503"/>
    <cellStyle name="Dane wyjściowe 11 6 2 2" xfId="7504"/>
    <cellStyle name="Dane wyjściowe 11 6 3" xfId="7505"/>
    <cellStyle name="Dane wyjściowe 11 6 3 2" xfId="7506"/>
    <cellStyle name="Dane wyjściowe 11 6 4" xfId="7507"/>
    <cellStyle name="Dane wyjściowe 11 6 5" xfId="7508"/>
    <cellStyle name="Dane wyjściowe 11 6 6" xfId="7509"/>
    <cellStyle name="Dane wyjściowe 11 7" xfId="7510"/>
    <cellStyle name="Dane wyjściowe 11 7 2" xfId="7511"/>
    <cellStyle name="Dane wyjściowe 11 7 3" xfId="7512"/>
    <cellStyle name="Dane wyjściowe 11 7 4" xfId="7513"/>
    <cellStyle name="Dane wyjściowe 11 8" xfId="7514"/>
    <cellStyle name="Dane wyjściowe 11 8 2" xfId="7515"/>
    <cellStyle name="Dane wyjściowe 11 9" xfId="7516"/>
    <cellStyle name="Dane wyjściowe 11 9 2" xfId="7517"/>
    <cellStyle name="Dane wyjściowe 12" xfId="7518"/>
    <cellStyle name="Dane wyjściowe 12 10" xfId="7519"/>
    <cellStyle name="Dane wyjściowe 12 11" xfId="7520"/>
    <cellStyle name="Dane wyjściowe 12 2" xfId="7521"/>
    <cellStyle name="Dane wyjściowe 12 2 2" xfId="7522"/>
    <cellStyle name="Dane wyjściowe 12 2 2 2" xfId="7523"/>
    <cellStyle name="Dane wyjściowe 12 2 2 2 2" xfId="7524"/>
    <cellStyle name="Dane wyjściowe 12 2 2 3" xfId="7525"/>
    <cellStyle name="Dane wyjściowe 12 2 2 3 2" xfId="7526"/>
    <cellStyle name="Dane wyjściowe 12 2 2 4" xfId="7527"/>
    <cellStyle name="Dane wyjściowe 12 2 3" xfId="7528"/>
    <cellStyle name="Dane wyjściowe 12 2 3 2" xfId="7529"/>
    <cellStyle name="Dane wyjściowe 12 2 4" xfId="7530"/>
    <cellStyle name="Dane wyjściowe 12 2 4 2" xfId="7531"/>
    <cellStyle name="Dane wyjściowe 12 2 5" xfId="7532"/>
    <cellStyle name="Dane wyjściowe 12 2 5 2" xfId="7533"/>
    <cellStyle name="Dane wyjściowe 12 2 6" xfId="7534"/>
    <cellStyle name="Dane wyjściowe 12 3" xfId="7535"/>
    <cellStyle name="Dane wyjściowe 12 3 2" xfId="7536"/>
    <cellStyle name="Dane wyjściowe 12 3 2 2" xfId="7537"/>
    <cellStyle name="Dane wyjściowe 12 3 2 2 2" xfId="7538"/>
    <cellStyle name="Dane wyjściowe 12 3 2 3" xfId="7539"/>
    <cellStyle name="Dane wyjściowe 12 3 2 3 2" xfId="7540"/>
    <cellStyle name="Dane wyjściowe 12 3 2 4" xfId="7541"/>
    <cellStyle name="Dane wyjściowe 12 3 3" xfId="7542"/>
    <cellStyle name="Dane wyjściowe 12 3 3 2" xfId="7543"/>
    <cellStyle name="Dane wyjściowe 12 3 4" xfId="7544"/>
    <cellStyle name="Dane wyjściowe 12 3 4 2" xfId="7545"/>
    <cellStyle name="Dane wyjściowe 12 3 5" xfId="7546"/>
    <cellStyle name="Dane wyjściowe 12 3 5 2" xfId="7547"/>
    <cellStyle name="Dane wyjściowe 12 3 6" xfId="7548"/>
    <cellStyle name="Dane wyjściowe 12 3 7" xfId="7549"/>
    <cellStyle name="Dane wyjściowe 12 3 8" xfId="7550"/>
    <cellStyle name="Dane wyjściowe 12 4" xfId="7551"/>
    <cellStyle name="Dane wyjściowe 12 4 2" xfId="7552"/>
    <cellStyle name="Dane wyjściowe 12 4 2 2" xfId="7553"/>
    <cellStyle name="Dane wyjściowe 12 4 3" xfId="7554"/>
    <cellStyle name="Dane wyjściowe 12 4 3 2" xfId="7555"/>
    <cellStyle name="Dane wyjściowe 12 4 4" xfId="7556"/>
    <cellStyle name="Dane wyjściowe 12 4 5" xfId="7557"/>
    <cellStyle name="Dane wyjściowe 12 4 6" xfId="7558"/>
    <cellStyle name="Dane wyjściowe 12 5" xfId="7559"/>
    <cellStyle name="Dane wyjściowe 12 5 2" xfId="7560"/>
    <cellStyle name="Dane wyjściowe 12 5 2 2" xfId="7561"/>
    <cellStyle name="Dane wyjściowe 12 5 3" xfId="7562"/>
    <cellStyle name="Dane wyjściowe 12 5 3 2" xfId="7563"/>
    <cellStyle name="Dane wyjściowe 12 5 4" xfId="7564"/>
    <cellStyle name="Dane wyjściowe 12 5 5" xfId="7565"/>
    <cellStyle name="Dane wyjściowe 12 5 6" xfId="7566"/>
    <cellStyle name="Dane wyjściowe 12 6" xfId="7567"/>
    <cellStyle name="Dane wyjściowe 12 6 2" xfId="7568"/>
    <cellStyle name="Dane wyjściowe 12 6 2 2" xfId="7569"/>
    <cellStyle name="Dane wyjściowe 12 6 3" xfId="7570"/>
    <cellStyle name="Dane wyjściowe 12 6 3 2" xfId="7571"/>
    <cellStyle name="Dane wyjściowe 12 6 4" xfId="7572"/>
    <cellStyle name="Dane wyjściowe 12 6 5" xfId="7573"/>
    <cellStyle name="Dane wyjściowe 12 6 6" xfId="7574"/>
    <cellStyle name="Dane wyjściowe 12 7" xfId="7575"/>
    <cellStyle name="Dane wyjściowe 12 7 2" xfId="7576"/>
    <cellStyle name="Dane wyjściowe 12 7 3" xfId="7577"/>
    <cellStyle name="Dane wyjściowe 12 7 4" xfId="7578"/>
    <cellStyle name="Dane wyjściowe 12 8" xfId="7579"/>
    <cellStyle name="Dane wyjściowe 12 8 2" xfId="7580"/>
    <cellStyle name="Dane wyjściowe 12 9" xfId="7581"/>
    <cellStyle name="Dane wyjściowe 12 9 2" xfId="7582"/>
    <cellStyle name="Dane wyjściowe 13" xfId="7583"/>
    <cellStyle name="Dane wyjściowe 13 10" xfId="7584"/>
    <cellStyle name="Dane wyjściowe 13 11" xfId="7585"/>
    <cellStyle name="Dane wyjściowe 13 2" xfId="7586"/>
    <cellStyle name="Dane wyjściowe 13 2 2" xfId="7587"/>
    <cellStyle name="Dane wyjściowe 13 2 2 2" xfId="7588"/>
    <cellStyle name="Dane wyjściowe 13 2 2 2 2" xfId="7589"/>
    <cellStyle name="Dane wyjściowe 13 2 2 3" xfId="7590"/>
    <cellStyle name="Dane wyjściowe 13 2 2 3 2" xfId="7591"/>
    <cellStyle name="Dane wyjściowe 13 2 2 4" xfId="7592"/>
    <cellStyle name="Dane wyjściowe 13 2 3" xfId="7593"/>
    <cellStyle name="Dane wyjściowe 13 2 3 2" xfId="7594"/>
    <cellStyle name="Dane wyjściowe 13 2 4" xfId="7595"/>
    <cellStyle name="Dane wyjściowe 13 2 4 2" xfId="7596"/>
    <cellStyle name="Dane wyjściowe 13 2 5" xfId="7597"/>
    <cellStyle name="Dane wyjściowe 13 2 5 2" xfId="7598"/>
    <cellStyle name="Dane wyjściowe 13 2 6" xfId="7599"/>
    <cellStyle name="Dane wyjściowe 13 3" xfId="7600"/>
    <cellStyle name="Dane wyjściowe 13 3 2" xfId="7601"/>
    <cellStyle name="Dane wyjściowe 13 3 2 2" xfId="7602"/>
    <cellStyle name="Dane wyjściowe 13 3 2 2 2" xfId="7603"/>
    <cellStyle name="Dane wyjściowe 13 3 2 3" xfId="7604"/>
    <cellStyle name="Dane wyjściowe 13 3 2 3 2" xfId="7605"/>
    <cellStyle name="Dane wyjściowe 13 3 2 4" xfId="7606"/>
    <cellStyle name="Dane wyjściowe 13 3 3" xfId="7607"/>
    <cellStyle name="Dane wyjściowe 13 3 3 2" xfId="7608"/>
    <cellStyle name="Dane wyjściowe 13 3 4" xfId="7609"/>
    <cellStyle name="Dane wyjściowe 13 3 4 2" xfId="7610"/>
    <cellStyle name="Dane wyjściowe 13 3 5" xfId="7611"/>
    <cellStyle name="Dane wyjściowe 13 3 5 2" xfId="7612"/>
    <cellStyle name="Dane wyjściowe 13 3 6" xfId="7613"/>
    <cellStyle name="Dane wyjściowe 13 3 7" xfId="7614"/>
    <cellStyle name="Dane wyjściowe 13 3 8" xfId="7615"/>
    <cellStyle name="Dane wyjściowe 13 4" xfId="7616"/>
    <cellStyle name="Dane wyjściowe 13 4 2" xfId="7617"/>
    <cellStyle name="Dane wyjściowe 13 4 2 2" xfId="7618"/>
    <cellStyle name="Dane wyjściowe 13 4 3" xfId="7619"/>
    <cellStyle name="Dane wyjściowe 13 4 3 2" xfId="7620"/>
    <cellStyle name="Dane wyjściowe 13 4 4" xfId="7621"/>
    <cellStyle name="Dane wyjściowe 13 4 5" xfId="7622"/>
    <cellStyle name="Dane wyjściowe 13 4 6" xfId="7623"/>
    <cellStyle name="Dane wyjściowe 13 5" xfId="7624"/>
    <cellStyle name="Dane wyjściowe 13 5 2" xfId="7625"/>
    <cellStyle name="Dane wyjściowe 13 5 2 2" xfId="7626"/>
    <cellStyle name="Dane wyjściowe 13 5 3" xfId="7627"/>
    <cellStyle name="Dane wyjściowe 13 5 3 2" xfId="7628"/>
    <cellStyle name="Dane wyjściowe 13 5 4" xfId="7629"/>
    <cellStyle name="Dane wyjściowe 13 5 5" xfId="7630"/>
    <cellStyle name="Dane wyjściowe 13 5 6" xfId="7631"/>
    <cellStyle name="Dane wyjściowe 13 6" xfId="7632"/>
    <cellStyle name="Dane wyjściowe 13 6 2" xfId="7633"/>
    <cellStyle name="Dane wyjściowe 13 6 2 2" xfId="7634"/>
    <cellStyle name="Dane wyjściowe 13 6 3" xfId="7635"/>
    <cellStyle name="Dane wyjściowe 13 6 3 2" xfId="7636"/>
    <cellStyle name="Dane wyjściowe 13 6 4" xfId="7637"/>
    <cellStyle name="Dane wyjściowe 13 6 5" xfId="7638"/>
    <cellStyle name="Dane wyjściowe 13 6 6" xfId="7639"/>
    <cellStyle name="Dane wyjściowe 13 7" xfId="7640"/>
    <cellStyle name="Dane wyjściowe 13 7 2" xfId="7641"/>
    <cellStyle name="Dane wyjściowe 13 7 3" xfId="7642"/>
    <cellStyle name="Dane wyjściowe 13 7 4" xfId="7643"/>
    <cellStyle name="Dane wyjściowe 13 8" xfId="7644"/>
    <cellStyle name="Dane wyjściowe 13 8 2" xfId="7645"/>
    <cellStyle name="Dane wyjściowe 13 9" xfId="7646"/>
    <cellStyle name="Dane wyjściowe 13 9 2" xfId="7647"/>
    <cellStyle name="Dane wyjściowe 14" xfId="7648"/>
    <cellStyle name="Dane wyjściowe 14 10" xfId="7649"/>
    <cellStyle name="Dane wyjściowe 14 11" xfId="7650"/>
    <cellStyle name="Dane wyjściowe 14 2" xfId="7651"/>
    <cellStyle name="Dane wyjściowe 14 2 2" xfId="7652"/>
    <cellStyle name="Dane wyjściowe 14 2 2 2" xfId="7653"/>
    <cellStyle name="Dane wyjściowe 14 2 2 2 2" xfId="7654"/>
    <cellStyle name="Dane wyjściowe 14 2 2 3" xfId="7655"/>
    <cellStyle name="Dane wyjściowe 14 2 2 3 2" xfId="7656"/>
    <cellStyle name="Dane wyjściowe 14 2 2 4" xfId="7657"/>
    <cellStyle name="Dane wyjściowe 14 2 3" xfId="7658"/>
    <cellStyle name="Dane wyjściowe 14 2 3 2" xfId="7659"/>
    <cellStyle name="Dane wyjściowe 14 2 4" xfId="7660"/>
    <cellStyle name="Dane wyjściowe 14 2 4 2" xfId="7661"/>
    <cellStyle name="Dane wyjściowe 14 2 5" xfId="7662"/>
    <cellStyle name="Dane wyjściowe 14 2 5 2" xfId="7663"/>
    <cellStyle name="Dane wyjściowe 14 2 6" xfId="7664"/>
    <cellStyle name="Dane wyjściowe 14 3" xfId="7665"/>
    <cellStyle name="Dane wyjściowe 14 3 2" xfId="7666"/>
    <cellStyle name="Dane wyjściowe 14 3 2 2" xfId="7667"/>
    <cellStyle name="Dane wyjściowe 14 3 2 2 2" xfId="7668"/>
    <cellStyle name="Dane wyjściowe 14 3 2 3" xfId="7669"/>
    <cellStyle name="Dane wyjściowe 14 3 2 3 2" xfId="7670"/>
    <cellStyle name="Dane wyjściowe 14 3 2 4" xfId="7671"/>
    <cellStyle name="Dane wyjściowe 14 3 3" xfId="7672"/>
    <cellStyle name="Dane wyjściowe 14 3 3 2" xfId="7673"/>
    <cellStyle name="Dane wyjściowe 14 3 4" xfId="7674"/>
    <cellStyle name="Dane wyjściowe 14 3 4 2" xfId="7675"/>
    <cellStyle name="Dane wyjściowe 14 3 5" xfId="7676"/>
    <cellStyle name="Dane wyjściowe 14 3 5 2" xfId="7677"/>
    <cellStyle name="Dane wyjściowe 14 3 6" xfId="7678"/>
    <cellStyle name="Dane wyjściowe 14 3 7" xfId="7679"/>
    <cellStyle name="Dane wyjściowe 14 3 8" xfId="7680"/>
    <cellStyle name="Dane wyjściowe 14 4" xfId="7681"/>
    <cellStyle name="Dane wyjściowe 14 4 2" xfId="7682"/>
    <cellStyle name="Dane wyjściowe 14 4 2 2" xfId="7683"/>
    <cellStyle name="Dane wyjściowe 14 4 3" xfId="7684"/>
    <cellStyle name="Dane wyjściowe 14 4 3 2" xfId="7685"/>
    <cellStyle name="Dane wyjściowe 14 4 4" xfId="7686"/>
    <cellStyle name="Dane wyjściowe 14 4 5" xfId="7687"/>
    <cellStyle name="Dane wyjściowe 14 4 6" xfId="7688"/>
    <cellStyle name="Dane wyjściowe 14 5" xfId="7689"/>
    <cellStyle name="Dane wyjściowe 14 5 2" xfId="7690"/>
    <cellStyle name="Dane wyjściowe 14 5 2 2" xfId="7691"/>
    <cellStyle name="Dane wyjściowe 14 5 3" xfId="7692"/>
    <cellStyle name="Dane wyjściowe 14 5 3 2" xfId="7693"/>
    <cellStyle name="Dane wyjściowe 14 5 4" xfId="7694"/>
    <cellStyle name="Dane wyjściowe 14 5 5" xfId="7695"/>
    <cellStyle name="Dane wyjściowe 14 5 6" xfId="7696"/>
    <cellStyle name="Dane wyjściowe 14 6" xfId="7697"/>
    <cellStyle name="Dane wyjściowe 14 6 2" xfId="7698"/>
    <cellStyle name="Dane wyjściowe 14 6 2 2" xfId="7699"/>
    <cellStyle name="Dane wyjściowe 14 6 3" xfId="7700"/>
    <cellStyle name="Dane wyjściowe 14 6 3 2" xfId="7701"/>
    <cellStyle name="Dane wyjściowe 14 6 4" xfId="7702"/>
    <cellStyle name="Dane wyjściowe 14 6 5" xfId="7703"/>
    <cellStyle name="Dane wyjściowe 14 6 6" xfId="7704"/>
    <cellStyle name="Dane wyjściowe 14 7" xfId="7705"/>
    <cellStyle name="Dane wyjściowe 14 7 2" xfId="7706"/>
    <cellStyle name="Dane wyjściowe 14 7 3" xfId="7707"/>
    <cellStyle name="Dane wyjściowe 14 7 4" xfId="7708"/>
    <cellStyle name="Dane wyjściowe 14 8" xfId="7709"/>
    <cellStyle name="Dane wyjściowe 14 8 2" xfId="7710"/>
    <cellStyle name="Dane wyjściowe 14 9" xfId="7711"/>
    <cellStyle name="Dane wyjściowe 14 9 2" xfId="7712"/>
    <cellStyle name="Dane wyjściowe 15" xfId="7713"/>
    <cellStyle name="Dane wyjściowe 15 10" xfId="7714"/>
    <cellStyle name="Dane wyjściowe 15 11" xfId="7715"/>
    <cellStyle name="Dane wyjściowe 15 2" xfId="7716"/>
    <cellStyle name="Dane wyjściowe 15 2 2" xfId="7717"/>
    <cellStyle name="Dane wyjściowe 15 2 2 2" xfId="7718"/>
    <cellStyle name="Dane wyjściowe 15 2 2 2 2" xfId="7719"/>
    <cellStyle name="Dane wyjściowe 15 2 2 3" xfId="7720"/>
    <cellStyle name="Dane wyjściowe 15 2 2 3 2" xfId="7721"/>
    <cellStyle name="Dane wyjściowe 15 2 2 4" xfId="7722"/>
    <cellStyle name="Dane wyjściowe 15 2 3" xfId="7723"/>
    <cellStyle name="Dane wyjściowe 15 2 3 2" xfId="7724"/>
    <cellStyle name="Dane wyjściowe 15 2 4" xfId="7725"/>
    <cellStyle name="Dane wyjściowe 15 2 4 2" xfId="7726"/>
    <cellStyle name="Dane wyjściowe 15 2 5" xfId="7727"/>
    <cellStyle name="Dane wyjściowe 15 2 5 2" xfId="7728"/>
    <cellStyle name="Dane wyjściowe 15 2 6" xfId="7729"/>
    <cellStyle name="Dane wyjściowe 15 3" xfId="7730"/>
    <cellStyle name="Dane wyjściowe 15 3 2" xfId="7731"/>
    <cellStyle name="Dane wyjściowe 15 3 2 2" xfId="7732"/>
    <cellStyle name="Dane wyjściowe 15 3 2 2 2" xfId="7733"/>
    <cellStyle name="Dane wyjściowe 15 3 2 3" xfId="7734"/>
    <cellStyle name="Dane wyjściowe 15 3 2 3 2" xfId="7735"/>
    <cellStyle name="Dane wyjściowe 15 3 2 4" xfId="7736"/>
    <cellStyle name="Dane wyjściowe 15 3 3" xfId="7737"/>
    <cellStyle name="Dane wyjściowe 15 3 3 2" xfId="7738"/>
    <cellStyle name="Dane wyjściowe 15 3 4" xfId="7739"/>
    <cellStyle name="Dane wyjściowe 15 3 4 2" xfId="7740"/>
    <cellStyle name="Dane wyjściowe 15 3 5" xfId="7741"/>
    <cellStyle name="Dane wyjściowe 15 3 5 2" xfId="7742"/>
    <cellStyle name="Dane wyjściowe 15 3 6" xfId="7743"/>
    <cellStyle name="Dane wyjściowe 15 3 7" xfId="7744"/>
    <cellStyle name="Dane wyjściowe 15 3 8" xfId="7745"/>
    <cellStyle name="Dane wyjściowe 15 4" xfId="7746"/>
    <cellStyle name="Dane wyjściowe 15 4 2" xfId="7747"/>
    <cellStyle name="Dane wyjściowe 15 4 2 2" xfId="7748"/>
    <cellStyle name="Dane wyjściowe 15 4 3" xfId="7749"/>
    <cellStyle name="Dane wyjściowe 15 4 3 2" xfId="7750"/>
    <cellStyle name="Dane wyjściowe 15 4 4" xfId="7751"/>
    <cellStyle name="Dane wyjściowe 15 4 5" xfId="7752"/>
    <cellStyle name="Dane wyjściowe 15 4 6" xfId="7753"/>
    <cellStyle name="Dane wyjściowe 15 5" xfId="7754"/>
    <cellStyle name="Dane wyjściowe 15 5 2" xfId="7755"/>
    <cellStyle name="Dane wyjściowe 15 5 2 2" xfId="7756"/>
    <cellStyle name="Dane wyjściowe 15 5 3" xfId="7757"/>
    <cellStyle name="Dane wyjściowe 15 5 3 2" xfId="7758"/>
    <cellStyle name="Dane wyjściowe 15 5 4" xfId="7759"/>
    <cellStyle name="Dane wyjściowe 15 5 5" xfId="7760"/>
    <cellStyle name="Dane wyjściowe 15 5 6" xfId="7761"/>
    <cellStyle name="Dane wyjściowe 15 6" xfId="7762"/>
    <cellStyle name="Dane wyjściowe 15 6 2" xfId="7763"/>
    <cellStyle name="Dane wyjściowe 15 6 2 2" xfId="7764"/>
    <cellStyle name="Dane wyjściowe 15 6 3" xfId="7765"/>
    <cellStyle name="Dane wyjściowe 15 6 3 2" xfId="7766"/>
    <cellStyle name="Dane wyjściowe 15 6 4" xfId="7767"/>
    <cellStyle name="Dane wyjściowe 15 6 5" xfId="7768"/>
    <cellStyle name="Dane wyjściowe 15 6 6" xfId="7769"/>
    <cellStyle name="Dane wyjściowe 15 7" xfId="7770"/>
    <cellStyle name="Dane wyjściowe 15 7 2" xfId="7771"/>
    <cellStyle name="Dane wyjściowe 15 7 3" xfId="7772"/>
    <cellStyle name="Dane wyjściowe 15 7 4" xfId="7773"/>
    <cellStyle name="Dane wyjściowe 15 8" xfId="7774"/>
    <cellStyle name="Dane wyjściowe 15 8 2" xfId="7775"/>
    <cellStyle name="Dane wyjściowe 15 9" xfId="7776"/>
    <cellStyle name="Dane wyjściowe 15 9 2" xfId="7777"/>
    <cellStyle name="Dane wyjściowe 16" xfId="7778"/>
    <cellStyle name="Dane wyjściowe 16 2" xfId="7779"/>
    <cellStyle name="Dane wyjściowe 16 2 2" xfId="7780"/>
    <cellStyle name="Dane wyjściowe 16 2 2 2" xfId="7781"/>
    <cellStyle name="Dane wyjściowe 16 2 3" xfId="7782"/>
    <cellStyle name="Dane wyjściowe 16 2 3 2" xfId="7783"/>
    <cellStyle name="Dane wyjściowe 16 2 4" xfId="7784"/>
    <cellStyle name="Dane wyjściowe 16 3" xfId="7785"/>
    <cellStyle name="Dane wyjściowe 16 3 2" xfId="7786"/>
    <cellStyle name="Dane wyjściowe 16 4" xfId="7787"/>
    <cellStyle name="Dane wyjściowe 16 4 2" xfId="7788"/>
    <cellStyle name="Dane wyjściowe 16 5" xfId="7789"/>
    <cellStyle name="Dane wyjściowe 16 5 2" xfId="7790"/>
    <cellStyle name="Dane wyjściowe 16 6" xfId="7791"/>
    <cellStyle name="Dane wyjściowe 17" xfId="7792"/>
    <cellStyle name="Dane wyjściowe 17 2" xfId="7793"/>
    <cellStyle name="Dane wyjściowe 17 2 2" xfId="7794"/>
    <cellStyle name="Dane wyjściowe 17 2 2 2" xfId="7795"/>
    <cellStyle name="Dane wyjściowe 17 2 3" xfId="7796"/>
    <cellStyle name="Dane wyjściowe 17 2 3 2" xfId="7797"/>
    <cellStyle name="Dane wyjściowe 17 2 4" xfId="7798"/>
    <cellStyle name="Dane wyjściowe 17 3" xfId="7799"/>
    <cellStyle name="Dane wyjściowe 17 3 2" xfId="7800"/>
    <cellStyle name="Dane wyjściowe 17 4" xfId="7801"/>
    <cellStyle name="Dane wyjściowe 17 4 2" xfId="7802"/>
    <cellStyle name="Dane wyjściowe 17 5" xfId="7803"/>
    <cellStyle name="Dane wyjściowe 17 5 2" xfId="7804"/>
    <cellStyle name="Dane wyjściowe 17 6" xfId="7805"/>
    <cellStyle name="Dane wyjściowe 17 7" xfId="7806"/>
    <cellStyle name="Dane wyjściowe 17 8" xfId="7807"/>
    <cellStyle name="Dane wyjściowe 18" xfId="7808"/>
    <cellStyle name="Dane wyjściowe 18 2" xfId="7809"/>
    <cellStyle name="Dane wyjściowe 18 2 2" xfId="7810"/>
    <cellStyle name="Dane wyjściowe 18 3" xfId="7811"/>
    <cellStyle name="Dane wyjściowe 18 3 2" xfId="7812"/>
    <cellStyle name="Dane wyjściowe 18 4" xfId="7813"/>
    <cellStyle name="Dane wyjściowe 18 5" xfId="7814"/>
    <cellStyle name="Dane wyjściowe 18 6" xfId="7815"/>
    <cellStyle name="Dane wyjściowe 19" xfId="7816"/>
    <cellStyle name="Dane wyjściowe 19 2" xfId="7817"/>
    <cellStyle name="Dane wyjściowe 19 3" xfId="7818"/>
    <cellStyle name="Dane wyjściowe 19 4" xfId="7819"/>
    <cellStyle name="Dane wyjściowe 2" xfId="7820"/>
    <cellStyle name="Dane wyjściowe 2 10" xfId="7821"/>
    <cellStyle name="Dane wyjściowe 2 11" xfId="7822"/>
    <cellStyle name="Dane wyjściowe 2 2" xfId="7823"/>
    <cellStyle name="Dane wyjściowe 2 2 2" xfId="7824"/>
    <cellStyle name="Dane wyjściowe 2 2 2 2" xfId="7825"/>
    <cellStyle name="Dane wyjściowe 2 2 2 2 2" xfId="7826"/>
    <cellStyle name="Dane wyjściowe 2 2 2 3" xfId="7827"/>
    <cellStyle name="Dane wyjściowe 2 2 2 3 2" xfId="7828"/>
    <cellStyle name="Dane wyjściowe 2 2 2 4" xfId="7829"/>
    <cellStyle name="Dane wyjściowe 2 2 3" xfId="7830"/>
    <cellStyle name="Dane wyjściowe 2 2 3 2" xfId="7831"/>
    <cellStyle name="Dane wyjściowe 2 2 4" xfId="7832"/>
    <cellStyle name="Dane wyjściowe 2 2 4 2" xfId="7833"/>
    <cellStyle name="Dane wyjściowe 2 2 5" xfId="7834"/>
    <cellStyle name="Dane wyjściowe 2 2 5 2" xfId="7835"/>
    <cellStyle name="Dane wyjściowe 2 2 6" xfId="7836"/>
    <cellStyle name="Dane wyjściowe 2 3" xfId="7837"/>
    <cellStyle name="Dane wyjściowe 2 3 2" xfId="7838"/>
    <cellStyle name="Dane wyjściowe 2 3 2 2" xfId="7839"/>
    <cellStyle name="Dane wyjściowe 2 3 2 2 2" xfId="7840"/>
    <cellStyle name="Dane wyjściowe 2 3 2 3" xfId="7841"/>
    <cellStyle name="Dane wyjściowe 2 3 2 3 2" xfId="7842"/>
    <cellStyle name="Dane wyjściowe 2 3 2 4" xfId="7843"/>
    <cellStyle name="Dane wyjściowe 2 3 3" xfId="7844"/>
    <cellStyle name="Dane wyjściowe 2 3 3 2" xfId="7845"/>
    <cellStyle name="Dane wyjściowe 2 3 4" xfId="7846"/>
    <cellStyle name="Dane wyjściowe 2 3 4 2" xfId="7847"/>
    <cellStyle name="Dane wyjściowe 2 3 5" xfId="7848"/>
    <cellStyle name="Dane wyjściowe 2 3 5 2" xfId="7849"/>
    <cellStyle name="Dane wyjściowe 2 3 6" xfId="7850"/>
    <cellStyle name="Dane wyjściowe 2 3 7" xfId="7851"/>
    <cellStyle name="Dane wyjściowe 2 3 8" xfId="7852"/>
    <cellStyle name="Dane wyjściowe 2 4" xfId="7853"/>
    <cellStyle name="Dane wyjściowe 2 4 2" xfId="7854"/>
    <cellStyle name="Dane wyjściowe 2 4 2 2" xfId="7855"/>
    <cellStyle name="Dane wyjściowe 2 4 3" xfId="7856"/>
    <cellStyle name="Dane wyjściowe 2 4 3 2" xfId="7857"/>
    <cellStyle name="Dane wyjściowe 2 4 4" xfId="7858"/>
    <cellStyle name="Dane wyjściowe 2 4 5" xfId="7859"/>
    <cellStyle name="Dane wyjściowe 2 4 6" xfId="7860"/>
    <cellStyle name="Dane wyjściowe 2 5" xfId="7861"/>
    <cellStyle name="Dane wyjściowe 2 5 2" xfId="7862"/>
    <cellStyle name="Dane wyjściowe 2 5 2 2" xfId="7863"/>
    <cellStyle name="Dane wyjściowe 2 5 3" xfId="7864"/>
    <cellStyle name="Dane wyjściowe 2 5 3 2" xfId="7865"/>
    <cellStyle name="Dane wyjściowe 2 5 4" xfId="7866"/>
    <cellStyle name="Dane wyjściowe 2 5 5" xfId="7867"/>
    <cellStyle name="Dane wyjściowe 2 5 6" xfId="7868"/>
    <cellStyle name="Dane wyjściowe 2 6" xfId="7869"/>
    <cellStyle name="Dane wyjściowe 2 6 2" xfId="7870"/>
    <cellStyle name="Dane wyjściowe 2 6 2 2" xfId="7871"/>
    <cellStyle name="Dane wyjściowe 2 6 3" xfId="7872"/>
    <cellStyle name="Dane wyjściowe 2 6 3 2" xfId="7873"/>
    <cellStyle name="Dane wyjściowe 2 6 4" xfId="7874"/>
    <cellStyle name="Dane wyjściowe 2 6 5" xfId="7875"/>
    <cellStyle name="Dane wyjściowe 2 6 6" xfId="7876"/>
    <cellStyle name="Dane wyjściowe 2 7" xfId="7877"/>
    <cellStyle name="Dane wyjściowe 2 7 2" xfId="7878"/>
    <cellStyle name="Dane wyjściowe 2 7 3" xfId="7879"/>
    <cellStyle name="Dane wyjściowe 2 7 4" xfId="7880"/>
    <cellStyle name="Dane wyjściowe 2 8" xfId="7881"/>
    <cellStyle name="Dane wyjściowe 2 8 2" xfId="7882"/>
    <cellStyle name="Dane wyjściowe 2 9" xfId="7883"/>
    <cellStyle name="Dane wyjściowe 2 9 2" xfId="7884"/>
    <cellStyle name="Dane wyjściowe 20" xfId="7885"/>
    <cellStyle name="Dane wyjściowe 20 2" xfId="7886"/>
    <cellStyle name="Dane wyjściowe 20 3" xfId="7887"/>
    <cellStyle name="Dane wyjściowe 20 4" xfId="7888"/>
    <cellStyle name="Dane wyjściowe 21" xfId="7889"/>
    <cellStyle name="Dane wyjściowe 21 2" xfId="7890"/>
    <cellStyle name="Dane wyjściowe 21 3" xfId="7891"/>
    <cellStyle name="Dane wyjściowe 21 4" xfId="7892"/>
    <cellStyle name="Dane wyjściowe 22" xfId="7893"/>
    <cellStyle name="Dane wyjściowe 23" xfId="7894"/>
    <cellStyle name="Dane wyjściowe 3" xfId="7895"/>
    <cellStyle name="Dane wyjściowe 3 10" xfId="7896"/>
    <cellStyle name="Dane wyjściowe 3 11" xfId="7897"/>
    <cellStyle name="Dane wyjściowe 3 2" xfId="7898"/>
    <cellStyle name="Dane wyjściowe 3 2 2" xfId="7899"/>
    <cellStyle name="Dane wyjściowe 3 2 2 2" xfId="7900"/>
    <cellStyle name="Dane wyjściowe 3 2 2 2 2" xfId="7901"/>
    <cellStyle name="Dane wyjściowe 3 2 2 3" xfId="7902"/>
    <cellStyle name="Dane wyjściowe 3 2 2 3 2" xfId="7903"/>
    <cellStyle name="Dane wyjściowe 3 2 2 4" xfId="7904"/>
    <cellStyle name="Dane wyjściowe 3 2 3" xfId="7905"/>
    <cellStyle name="Dane wyjściowe 3 2 3 2" xfId="7906"/>
    <cellStyle name="Dane wyjściowe 3 2 4" xfId="7907"/>
    <cellStyle name="Dane wyjściowe 3 2 4 2" xfId="7908"/>
    <cellStyle name="Dane wyjściowe 3 2 5" xfId="7909"/>
    <cellStyle name="Dane wyjściowe 3 2 5 2" xfId="7910"/>
    <cellStyle name="Dane wyjściowe 3 2 6" xfId="7911"/>
    <cellStyle name="Dane wyjściowe 3 3" xfId="7912"/>
    <cellStyle name="Dane wyjściowe 3 3 2" xfId="7913"/>
    <cellStyle name="Dane wyjściowe 3 3 2 2" xfId="7914"/>
    <cellStyle name="Dane wyjściowe 3 3 2 2 2" xfId="7915"/>
    <cellStyle name="Dane wyjściowe 3 3 2 3" xfId="7916"/>
    <cellStyle name="Dane wyjściowe 3 3 2 3 2" xfId="7917"/>
    <cellStyle name="Dane wyjściowe 3 3 2 4" xfId="7918"/>
    <cellStyle name="Dane wyjściowe 3 3 3" xfId="7919"/>
    <cellStyle name="Dane wyjściowe 3 3 3 2" xfId="7920"/>
    <cellStyle name="Dane wyjściowe 3 3 4" xfId="7921"/>
    <cellStyle name="Dane wyjściowe 3 3 4 2" xfId="7922"/>
    <cellStyle name="Dane wyjściowe 3 3 5" xfId="7923"/>
    <cellStyle name="Dane wyjściowe 3 3 5 2" xfId="7924"/>
    <cellStyle name="Dane wyjściowe 3 3 6" xfId="7925"/>
    <cellStyle name="Dane wyjściowe 3 3 7" xfId="7926"/>
    <cellStyle name="Dane wyjściowe 3 3 8" xfId="7927"/>
    <cellStyle name="Dane wyjściowe 3 4" xfId="7928"/>
    <cellStyle name="Dane wyjściowe 3 4 2" xfId="7929"/>
    <cellStyle name="Dane wyjściowe 3 4 2 2" xfId="7930"/>
    <cellStyle name="Dane wyjściowe 3 4 3" xfId="7931"/>
    <cellStyle name="Dane wyjściowe 3 4 3 2" xfId="7932"/>
    <cellStyle name="Dane wyjściowe 3 4 4" xfId="7933"/>
    <cellStyle name="Dane wyjściowe 3 4 5" xfId="7934"/>
    <cellStyle name="Dane wyjściowe 3 4 6" xfId="7935"/>
    <cellStyle name="Dane wyjściowe 3 5" xfId="7936"/>
    <cellStyle name="Dane wyjściowe 3 5 2" xfId="7937"/>
    <cellStyle name="Dane wyjściowe 3 5 2 2" xfId="7938"/>
    <cellStyle name="Dane wyjściowe 3 5 3" xfId="7939"/>
    <cellStyle name="Dane wyjściowe 3 5 3 2" xfId="7940"/>
    <cellStyle name="Dane wyjściowe 3 5 4" xfId="7941"/>
    <cellStyle name="Dane wyjściowe 3 5 5" xfId="7942"/>
    <cellStyle name="Dane wyjściowe 3 5 6" xfId="7943"/>
    <cellStyle name="Dane wyjściowe 3 6" xfId="7944"/>
    <cellStyle name="Dane wyjściowe 3 6 2" xfId="7945"/>
    <cellStyle name="Dane wyjściowe 3 6 2 2" xfId="7946"/>
    <cellStyle name="Dane wyjściowe 3 6 3" xfId="7947"/>
    <cellStyle name="Dane wyjściowe 3 6 3 2" xfId="7948"/>
    <cellStyle name="Dane wyjściowe 3 6 4" xfId="7949"/>
    <cellStyle name="Dane wyjściowe 3 6 5" xfId="7950"/>
    <cellStyle name="Dane wyjściowe 3 6 6" xfId="7951"/>
    <cellStyle name="Dane wyjściowe 3 7" xfId="7952"/>
    <cellStyle name="Dane wyjściowe 3 7 2" xfId="7953"/>
    <cellStyle name="Dane wyjściowe 3 7 3" xfId="7954"/>
    <cellStyle name="Dane wyjściowe 3 7 4" xfId="7955"/>
    <cellStyle name="Dane wyjściowe 3 8" xfId="7956"/>
    <cellStyle name="Dane wyjściowe 3 8 2" xfId="7957"/>
    <cellStyle name="Dane wyjściowe 3 9" xfId="7958"/>
    <cellStyle name="Dane wyjściowe 3 9 2" xfId="7959"/>
    <cellStyle name="Dane wyjściowe 4" xfId="7960"/>
    <cellStyle name="Dane wyjściowe 4 10" xfId="7961"/>
    <cellStyle name="Dane wyjściowe 4 11" xfId="7962"/>
    <cellStyle name="Dane wyjściowe 4 2" xfId="7963"/>
    <cellStyle name="Dane wyjściowe 4 2 2" xfId="7964"/>
    <cellStyle name="Dane wyjściowe 4 2 2 2" xfId="7965"/>
    <cellStyle name="Dane wyjściowe 4 2 2 2 2" xfId="7966"/>
    <cellStyle name="Dane wyjściowe 4 2 2 3" xfId="7967"/>
    <cellStyle name="Dane wyjściowe 4 2 2 3 2" xfId="7968"/>
    <cellStyle name="Dane wyjściowe 4 2 2 4" xfId="7969"/>
    <cellStyle name="Dane wyjściowe 4 2 3" xfId="7970"/>
    <cellStyle name="Dane wyjściowe 4 2 3 2" xfId="7971"/>
    <cellStyle name="Dane wyjściowe 4 2 4" xfId="7972"/>
    <cellStyle name="Dane wyjściowe 4 2 4 2" xfId="7973"/>
    <cellStyle name="Dane wyjściowe 4 2 5" xfId="7974"/>
    <cellStyle name="Dane wyjściowe 4 2 5 2" xfId="7975"/>
    <cellStyle name="Dane wyjściowe 4 2 6" xfId="7976"/>
    <cellStyle name="Dane wyjściowe 4 3" xfId="7977"/>
    <cellStyle name="Dane wyjściowe 4 3 2" xfId="7978"/>
    <cellStyle name="Dane wyjściowe 4 3 2 2" xfId="7979"/>
    <cellStyle name="Dane wyjściowe 4 3 2 2 2" xfId="7980"/>
    <cellStyle name="Dane wyjściowe 4 3 2 3" xfId="7981"/>
    <cellStyle name="Dane wyjściowe 4 3 2 3 2" xfId="7982"/>
    <cellStyle name="Dane wyjściowe 4 3 2 4" xfId="7983"/>
    <cellStyle name="Dane wyjściowe 4 3 3" xfId="7984"/>
    <cellStyle name="Dane wyjściowe 4 3 3 2" xfId="7985"/>
    <cellStyle name="Dane wyjściowe 4 3 4" xfId="7986"/>
    <cellStyle name="Dane wyjściowe 4 3 4 2" xfId="7987"/>
    <cellStyle name="Dane wyjściowe 4 3 5" xfId="7988"/>
    <cellStyle name="Dane wyjściowe 4 3 5 2" xfId="7989"/>
    <cellStyle name="Dane wyjściowe 4 3 6" xfId="7990"/>
    <cellStyle name="Dane wyjściowe 4 3 7" xfId="7991"/>
    <cellStyle name="Dane wyjściowe 4 3 8" xfId="7992"/>
    <cellStyle name="Dane wyjściowe 4 4" xfId="7993"/>
    <cellStyle name="Dane wyjściowe 4 4 2" xfId="7994"/>
    <cellStyle name="Dane wyjściowe 4 4 2 2" xfId="7995"/>
    <cellStyle name="Dane wyjściowe 4 4 3" xfId="7996"/>
    <cellStyle name="Dane wyjściowe 4 4 3 2" xfId="7997"/>
    <cellStyle name="Dane wyjściowe 4 4 4" xfId="7998"/>
    <cellStyle name="Dane wyjściowe 4 4 5" xfId="7999"/>
    <cellStyle name="Dane wyjściowe 4 4 6" xfId="8000"/>
    <cellStyle name="Dane wyjściowe 4 5" xfId="8001"/>
    <cellStyle name="Dane wyjściowe 4 5 2" xfId="8002"/>
    <cellStyle name="Dane wyjściowe 4 5 2 2" xfId="8003"/>
    <cellStyle name="Dane wyjściowe 4 5 3" xfId="8004"/>
    <cellStyle name="Dane wyjściowe 4 5 3 2" xfId="8005"/>
    <cellStyle name="Dane wyjściowe 4 5 4" xfId="8006"/>
    <cellStyle name="Dane wyjściowe 4 5 5" xfId="8007"/>
    <cellStyle name="Dane wyjściowe 4 5 6" xfId="8008"/>
    <cellStyle name="Dane wyjściowe 4 6" xfId="8009"/>
    <cellStyle name="Dane wyjściowe 4 6 2" xfId="8010"/>
    <cellStyle name="Dane wyjściowe 4 6 2 2" xfId="8011"/>
    <cellStyle name="Dane wyjściowe 4 6 3" xfId="8012"/>
    <cellStyle name="Dane wyjściowe 4 6 3 2" xfId="8013"/>
    <cellStyle name="Dane wyjściowe 4 6 4" xfId="8014"/>
    <cellStyle name="Dane wyjściowe 4 6 5" xfId="8015"/>
    <cellStyle name="Dane wyjściowe 4 6 6" xfId="8016"/>
    <cellStyle name="Dane wyjściowe 4 7" xfId="8017"/>
    <cellStyle name="Dane wyjściowe 4 7 2" xfId="8018"/>
    <cellStyle name="Dane wyjściowe 4 7 3" xfId="8019"/>
    <cellStyle name="Dane wyjściowe 4 7 4" xfId="8020"/>
    <cellStyle name="Dane wyjściowe 4 8" xfId="8021"/>
    <cellStyle name="Dane wyjściowe 4 8 2" xfId="8022"/>
    <cellStyle name="Dane wyjściowe 4 9" xfId="8023"/>
    <cellStyle name="Dane wyjściowe 4 9 2" xfId="8024"/>
    <cellStyle name="Dane wyjściowe 5" xfId="8025"/>
    <cellStyle name="Dane wyjściowe 5 10" xfId="8026"/>
    <cellStyle name="Dane wyjściowe 5 11" xfId="8027"/>
    <cellStyle name="Dane wyjściowe 5 2" xfId="8028"/>
    <cellStyle name="Dane wyjściowe 5 2 2" xfId="8029"/>
    <cellStyle name="Dane wyjściowe 5 2 2 2" xfId="8030"/>
    <cellStyle name="Dane wyjściowe 5 2 2 2 2" xfId="8031"/>
    <cellStyle name="Dane wyjściowe 5 2 2 3" xfId="8032"/>
    <cellStyle name="Dane wyjściowe 5 2 2 3 2" xfId="8033"/>
    <cellStyle name="Dane wyjściowe 5 2 2 4" xfId="8034"/>
    <cellStyle name="Dane wyjściowe 5 2 3" xfId="8035"/>
    <cellStyle name="Dane wyjściowe 5 2 3 2" xfId="8036"/>
    <cellStyle name="Dane wyjściowe 5 2 4" xfId="8037"/>
    <cellStyle name="Dane wyjściowe 5 2 4 2" xfId="8038"/>
    <cellStyle name="Dane wyjściowe 5 2 5" xfId="8039"/>
    <cellStyle name="Dane wyjściowe 5 2 5 2" xfId="8040"/>
    <cellStyle name="Dane wyjściowe 5 2 6" xfId="8041"/>
    <cellStyle name="Dane wyjściowe 5 3" xfId="8042"/>
    <cellStyle name="Dane wyjściowe 5 3 2" xfId="8043"/>
    <cellStyle name="Dane wyjściowe 5 3 2 2" xfId="8044"/>
    <cellStyle name="Dane wyjściowe 5 3 2 2 2" xfId="8045"/>
    <cellStyle name="Dane wyjściowe 5 3 2 3" xfId="8046"/>
    <cellStyle name="Dane wyjściowe 5 3 2 3 2" xfId="8047"/>
    <cellStyle name="Dane wyjściowe 5 3 2 4" xfId="8048"/>
    <cellStyle name="Dane wyjściowe 5 3 3" xfId="8049"/>
    <cellStyle name="Dane wyjściowe 5 3 3 2" xfId="8050"/>
    <cellStyle name="Dane wyjściowe 5 3 4" xfId="8051"/>
    <cellStyle name="Dane wyjściowe 5 3 4 2" xfId="8052"/>
    <cellStyle name="Dane wyjściowe 5 3 5" xfId="8053"/>
    <cellStyle name="Dane wyjściowe 5 3 5 2" xfId="8054"/>
    <cellStyle name="Dane wyjściowe 5 3 6" xfId="8055"/>
    <cellStyle name="Dane wyjściowe 5 3 7" xfId="8056"/>
    <cellStyle name="Dane wyjściowe 5 3 8" xfId="8057"/>
    <cellStyle name="Dane wyjściowe 5 4" xfId="8058"/>
    <cellStyle name="Dane wyjściowe 5 4 2" xfId="8059"/>
    <cellStyle name="Dane wyjściowe 5 4 2 2" xfId="8060"/>
    <cellStyle name="Dane wyjściowe 5 4 3" xfId="8061"/>
    <cellStyle name="Dane wyjściowe 5 4 3 2" xfId="8062"/>
    <cellStyle name="Dane wyjściowe 5 4 4" xfId="8063"/>
    <cellStyle name="Dane wyjściowe 5 4 5" xfId="8064"/>
    <cellStyle name="Dane wyjściowe 5 4 6" xfId="8065"/>
    <cellStyle name="Dane wyjściowe 5 5" xfId="8066"/>
    <cellStyle name="Dane wyjściowe 5 5 2" xfId="8067"/>
    <cellStyle name="Dane wyjściowe 5 5 2 2" xfId="8068"/>
    <cellStyle name="Dane wyjściowe 5 5 3" xfId="8069"/>
    <cellStyle name="Dane wyjściowe 5 5 3 2" xfId="8070"/>
    <cellStyle name="Dane wyjściowe 5 5 4" xfId="8071"/>
    <cellStyle name="Dane wyjściowe 5 5 5" xfId="8072"/>
    <cellStyle name="Dane wyjściowe 5 5 6" xfId="8073"/>
    <cellStyle name="Dane wyjściowe 5 6" xfId="8074"/>
    <cellStyle name="Dane wyjściowe 5 6 2" xfId="8075"/>
    <cellStyle name="Dane wyjściowe 5 6 2 2" xfId="8076"/>
    <cellStyle name="Dane wyjściowe 5 6 3" xfId="8077"/>
    <cellStyle name="Dane wyjściowe 5 6 3 2" xfId="8078"/>
    <cellStyle name="Dane wyjściowe 5 6 4" xfId="8079"/>
    <cellStyle name="Dane wyjściowe 5 6 5" xfId="8080"/>
    <cellStyle name="Dane wyjściowe 5 6 6" xfId="8081"/>
    <cellStyle name="Dane wyjściowe 5 7" xfId="8082"/>
    <cellStyle name="Dane wyjściowe 5 7 2" xfId="8083"/>
    <cellStyle name="Dane wyjściowe 5 7 3" xfId="8084"/>
    <cellStyle name="Dane wyjściowe 5 7 4" xfId="8085"/>
    <cellStyle name="Dane wyjściowe 5 8" xfId="8086"/>
    <cellStyle name="Dane wyjściowe 5 8 2" xfId="8087"/>
    <cellStyle name="Dane wyjściowe 5 9" xfId="8088"/>
    <cellStyle name="Dane wyjściowe 5 9 2" xfId="8089"/>
    <cellStyle name="Dane wyjściowe 6" xfId="8090"/>
    <cellStyle name="Dane wyjściowe 6 10" xfId="8091"/>
    <cellStyle name="Dane wyjściowe 6 11" xfId="8092"/>
    <cellStyle name="Dane wyjściowe 6 2" xfId="8093"/>
    <cellStyle name="Dane wyjściowe 6 2 2" xfId="8094"/>
    <cellStyle name="Dane wyjściowe 6 2 2 2" xfId="8095"/>
    <cellStyle name="Dane wyjściowe 6 2 2 2 2" xfId="8096"/>
    <cellStyle name="Dane wyjściowe 6 2 2 3" xfId="8097"/>
    <cellStyle name="Dane wyjściowe 6 2 2 3 2" xfId="8098"/>
    <cellStyle name="Dane wyjściowe 6 2 2 4" xfId="8099"/>
    <cellStyle name="Dane wyjściowe 6 2 3" xfId="8100"/>
    <cellStyle name="Dane wyjściowe 6 2 3 2" xfId="8101"/>
    <cellStyle name="Dane wyjściowe 6 2 4" xfId="8102"/>
    <cellStyle name="Dane wyjściowe 6 2 4 2" xfId="8103"/>
    <cellStyle name="Dane wyjściowe 6 2 5" xfId="8104"/>
    <cellStyle name="Dane wyjściowe 6 2 5 2" xfId="8105"/>
    <cellStyle name="Dane wyjściowe 6 2 6" xfId="8106"/>
    <cellStyle name="Dane wyjściowe 6 3" xfId="8107"/>
    <cellStyle name="Dane wyjściowe 6 3 2" xfId="8108"/>
    <cellStyle name="Dane wyjściowe 6 3 2 2" xfId="8109"/>
    <cellStyle name="Dane wyjściowe 6 3 2 2 2" xfId="8110"/>
    <cellStyle name="Dane wyjściowe 6 3 2 3" xfId="8111"/>
    <cellStyle name="Dane wyjściowe 6 3 2 3 2" xfId="8112"/>
    <cellStyle name="Dane wyjściowe 6 3 2 4" xfId="8113"/>
    <cellStyle name="Dane wyjściowe 6 3 3" xfId="8114"/>
    <cellStyle name="Dane wyjściowe 6 3 3 2" xfId="8115"/>
    <cellStyle name="Dane wyjściowe 6 3 4" xfId="8116"/>
    <cellStyle name="Dane wyjściowe 6 3 4 2" xfId="8117"/>
    <cellStyle name="Dane wyjściowe 6 3 5" xfId="8118"/>
    <cellStyle name="Dane wyjściowe 6 3 5 2" xfId="8119"/>
    <cellStyle name="Dane wyjściowe 6 3 6" xfId="8120"/>
    <cellStyle name="Dane wyjściowe 6 3 7" xfId="8121"/>
    <cellStyle name="Dane wyjściowe 6 3 8" xfId="8122"/>
    <cellStyle name="Dane wyjściowe 6 4" xfId="8123"/>
    <cellStyle name="Dane wyjściowe 6 4 2" xfId="8124"/>
    <cellStyle name="Dane wyjściowe 6 4 2 2" xfId="8125"/>
    <cellStyle name="Dane wyjściowe 6 4 3" xfId="8126"/>
    <cellStyle name="Dane wyjściowe 6 4 3 2" xfId="8127"/>
    <cellStyle name="Dane wyjściowe 6 4 4" xfId="8128"/>
    <cellStyle name="Dane wyjściowe 6 4 5" xfId="8129"/>
    <cellStyle name="Dane wyjściowe 6 4 6" xfId="8130"/>
    <cellStyle name="Dane wyjściowe 6 5" xfId="8131"/>
    <cellStyle name="Dane wyjściowe 6 5 2" xfId="8132"/>
    <cellStyle name="Dane wyjściowe 6 5 2 2" xfId="8133"/>
    <cellStyle name="Dane wyjściowe 6 5 3" xfId="8134"/>
    <cellStyle name="Dane wyjściowe 6 5 3 2" xfId="8135"/>
    <cellStyle name="Dane wyjściowe 6 5 4" xfId="8136"/>
    <cellStyle name="Dane wyjściowe 6 5 5" xfId="8137"/>
    <cellStyle name="Dane wyjściowe 6 5 6" xfId="8138"/>
    <cellStyle name="Dane wyjściowe 6 6" xfId="8139"/>
    <cellStyle name="Dane wyjściowe 6 6 2" xfId="8140"/>
    <cellStyle name="Dane wyjściowe 6 6 2 2" xfId="8141"/>
    <cellStyle name="Dane wyjściowe 6 6 3" xfId="8142"/>
    <cellStyle name="Dane wyjściowe 6 6 3 2" xfId="8143"/>
    <cellStyle name="Dane wyjściowe 6 6 4" xfId="8144"/>
    <cellStyle name="Dane wyjściowe 6 6 5" xfId="8145"/>
    <cellStyle name="Dane wyjściowe 6 6 6" xfId="8146"/>
    <cellStyle name="Dane wyjściowe 6 7" xfId="8147"/>
    <cellStyle name="Dane wyjściowe 6 7 2" xfId="8148"/>
    <cellStyle name="Dane wyjściowe 6 7 3" xfId="8149"/>
    <cellStyle name="Dane wyjściowe 6 7 4" xfId="8150"/>
    <cellStyle name="Dane wyjściowe 6 8" xfId="8151"/>
    <cellStyle name="Dane wyjściowe 6 8 2" xfId="8152"/>
    <cellStyle name="Dane wyjściowe 6 9" xfId="8153"/>
    <cellStyle name="Dane wyjściowe 6 9 2" xfId="8154"/>
    <cellStyle name="Dane wyjściowe 7" xfId="8155"/>
    <cellStyle name="Dane wyjściowe 7 10" xfId="8156"/>
    <cellStyle name="Dane wyjściowe 7 11" xfId="8157"/>
    <cellStyle name="Dane wyjściowe 7 2" xfId="8158"/>
    <cellStyle name="Dane wyjściowe 7 2 2" xfId="8159"/>
    <cellStyle name="Dane wyjściowe 7 2 2 2" xfId="8160"/>
    <cellStyle name="Dane wyjściowe 7 2 2 2 2" xfId="8161"/>
    <cellStyle name="Dane wyjściowe 7 2 2 3" xfId="8162"/>
    <cellStyle name="Dane wyjściowe 7 2 2 3 2" xfId="8163"/>
    <cellStyle name="Dane wyjściowe 7 2 2 4" xfId="8164"/>
    <cellStyle name="Dane wyjściowe 7 2 3" xfId="8165"/>
    <cellStyle name="Dane wyjściowe 7 2 3 2" xfId="8166"/>
    <cellStyle name="Dane wyjściowe 7 2 4" xfId="8167"/>
    <cellStyle name="Dane wyjściowe 7 2 4 2" xfId="8168"/>
    <cellStyle name="Dane wyjściowe 7 2 5" xfId="8169"/>
    <cellStyle name="Dane wyjściowe 7 2 5 2" xfId="8170"/>
    <cellStyle name="Dane wyjściowe 7 2 6" xfId="8171"/>
    <cellStyle name="Dane wyjściowe 7 3" xfId="8172"/>
    <cellStyle name="Dane wyjściowe 7 3 2" xfId="8173"/>
    <cellStyle name="Dane wyjściowe 7 3 2 2" xfId="8174"/>
    <cellStyle name="Dane wyjściowe 7 3 2 2 2" xfId="8175"/>
    <cellStyle name="Dane wyjściowe 7 3 2 3" xfId="8176"/>
    <cellStyle name="Dane wyjściowe 7 3 2 3 2" xfId="8177"/>
    <cellStyle name="Dane wyjściowe 7 3 2 4" xfId="8178"/>
    <cellStyle name="Dane wyjściowe 7 3 3" xfId="8179"/>
    <cellStyle name="Dane wyjściowe 7 3 3 2" xfId="8180"/>
    <cellStyle name="Dane wyjściowe 7 3 4" xfId="8181"/>
    <cellStyle name="Dane wyjściowe 7 3 4 2" xfId="8182"/>
    <cellStyle name="Dane wyjściowe 7 3 5" xfId="8183"/>
    <cellStyle name="Dane wyjściowe 7 3 5 2" xfId="8184"/>
    <cellStyle name="Dane wyjściowe 7 3 6" xfId="8185"/>
    <cellStyle name="Dane wyjściowe 7 3 7" xfId="8186"/>
    <cellStyle name="Dane wyjściowe 7 3 8" xfId="8187"/>
    <cellStyle name="Dane wyjściowe 7 4" xfId="8188"/>
    <cellStyle name="Dane wyjściowe 7 4 2" xfId="8189"/>
    <cellStyle name="Dane wyjściowe 7 4 2 2" xfId="8190"/>
    <cellStyle name="Dane wyjściowe 7 4 3" xfId="8191"/>
    <cellStyle name="Dane wyjściowe 7 4 3 2" xfId="8192"/>
    <cellStyle name="Dane wyjściowe 7 4 4" xfId="8193"/>
    <cellStyle name="Dane wyjściowe 7 4 5" xfId="8194"/>
    <cellStyle name="Dane wyjściowe 7 4 6" xfId="8195"/>
    <cellStyle name="Dane wyjściowe 7 5" xfId="8196"/>
    <cellStyle name="Dane wyjściowe 7 5 2" xfId="8197"/>
    <cellStyle name="Dane wyjściowe 7 5 2 2" xfId="8198"/>
    <cellStyle name="Dane wyjściowe 7 5 3" xfId="8199"/>
    <cellStyle name="Dane wyjściowe 7 5 3 2" xfId="8200"/>
    <cellStyle name="Dane wyjściowe 7 5 4" xfId="8201"/>
    <cellStyle name="Dane wyjściowe 7 5 5" xfId="8202"/>
    <cellStyle name="Dane wyjściowe 7 5 6" xfId="8203"/>
    <cellStyle name="Dane wyjściowe 7 6" xfId="8204"/>
    <cellStyle name="Dane wyjściowe 7 6 2" xfId="8205"/>
    <cellStyle name="Dane wyjściowe 7 6 2 2" xfId="8206"/>
    <cellStyle name="Dane wyjściowe 7 6 3" xfId="8207"/>
    <cellStyle name="Dane wyjściowe 7 6 3 2" xfId="8208"/>
    <cellStyle name="Dane wyjściowe 7 6 4" xfId="8209"/>
    <cellStyle name="Dane wyjściowe 7 6 5" xfId="8210"/>
    <cellStyle name="Dane wyjściowe 7 6 6" xfId="8211"/>
    <cellStyle name="Dane wyjściowe 7 7" xfId="8212"/>
    <cellStyle name="Dane wyjściowe 7 7 2" xfId="8213"/>
    <cellStyle name="Dane wyjściowe 7 7 3" xfId="8214"/>
    <cellStyle name="Dane wyjściowe 7 7 4" xfId="8215"/>
    <cellStyle name="Dane wyjściowe 7 8" xfId="8216"/>
    <cellStyle name="Dane wyjściowe 7 8 2" xfId="8217"/>
    <cellStyle name="Dane wyjściowe 7 9" xfId="8218"/>
    <cellStyle name="Dane wyjściowe 7 9 2" xfId="8219"/>
    <cellStyle name="Dane wyjściowe 8" xfId="8220"/>
    <cellStyle name="Dane wyjściowe 8 10" xfId="8221"/>
    <cellStyle name="Dane wyjściowe 8 11" xfId="8222"/>
    <cellStyle name="Dane wyjściowe 8 2" xfId="8223"/>
    <cellStyle name="Dane wyjściowe 8 2 2" xfId="8224"/>
    <cellStyle name="Dane wyjściowe 8 2 2 2" xfId="8225"/>
    <cellStyle name="Dane wyjściowe 8 2 2 2 2" xfId="8226"/>
    <cellStyle name="Dane wyjściowe 8 2 2 3" xfId="8227"/>
    <cellStyle name="Dane wyjściowe 8 2 2 3 2" xfId="8228"/>
    <cellStyle name="Dane wyjściowe 8 2 2 4" xfId="8229"/>
    <cellStyle name="Dane wyjściowe 8 2 3" xfId="8230"/>
    <cellStyle name="Dane wyjściowe 8 2 3 2" xfId="8231"/>
    <cellStyle name="Dane wyjściowe 8 2 4" xfId="8232"/>
    <cellStyle name="Dane wyjściowe 8 2 4 2" xfId="8233"/>
    <cellStyle name="Dane wyjściowe 8 2 5" xfId="8234"/>
    <cellStyle name="Dane wyjściowe 8 2 5 2" xfId="8235"/>
    <cellStyle name="Dane wyjściowe 8 2 6" xfId="8236"/>
    <cellStyle name="Dane wyjściowe 8 3" xfId="8237"/>
    <cellStyle name="Dane wyjściowe 8 3 2" xfId="8238"/>
    <cellStyle name="Dane wyjściowe 8 3 2 2" xfId="8239"/>
    <cellStyle name="Dane wyjściowe 8 3 2 2 2" xfId="8240"/>
    <cellStyle name="Dane wyjściowe 8 3 2 3" xfId="8241"/>
    <cellStyle name="Dane wyjściowe 8 3 2 3 2" xfId="8242"/>
    <cellStyle name="Dane wyjściowe 8 3 2 4" xfId="8243"/>
    <cellStyle name="Dane wyjściowe 8 3 3" xfId="8244"/>
    <cellStyle name="Dane wyjściowe 8 3 3 2" xfId="8245"/>
    <cellStyle name="Dane wyjściowe 8 3 4" xfId="8246"/>
    <cellStyle name="Dane wyjściowe 8 3 4 2" xfId="8247"/>
    <cellStyle name="Dane wyjściowe 8 3 5" xfId="8248"/>
    <cellStyle name="Dane wyjściowe 8 3 5 2" xfId="8249"/>
    <cellStyle name="Dane wyjściowe 8 3 6" xfId="8250"/>
    <cellStyle name="Dane wyjściowe 8 3 7" xfId="8251"/>
    <cellStyle name="Dane wyjściowe 8 3 8" xfId="8252"/>
    <cellStyle name="Dane wyjściowe 8 4" xfId="8253"/>
    <cellStyle name="Dane wyjściowe 8 4 2" xfId="8254"/>
    <cellStyle name="Dane wyjściowe 8 4 2 2" xfId="8255"/>
    <cellStyle name="Dane wyjściowe 8 4 3" xfId="8256"/>
    <cellStyle name="Dane wyjściowe 8 4 3 2" xfId="8257"/>
    <cellStyle name="Dane wyjściowe 8 4 4" xfId="8258"/>
    <cellStyle name="Dane wyjściowe 8 4 5" xfId="8259"/>
    <cellStyle name="Dane wyjściowe 8 4 6" xfId="8260"/>
    <cellStyle name="Dane wyjściowe 8 5" xfId="8261"/>
    <cellStyle name="Dane wyjściowe 8 5 2" xfId="8262"/>
    <cellStyle name="Dane wyjściowe 8 5 2 2" xfId="8263"/>
    <cellStyle name="Dane wyjściowe 8 5 3" xfId="8264"/>
    <cellStyle name="Dane wyjściowe 8 5 3 2" xfId="8265"/>
    <cellStyle name="Dane wyjściowe 8 5 4" xfId="8266"/>
    <cellStyle name="Dane wyjściowe 8 5 5" xfId="8267"/>
    <cellStyle name="Dane wyjściowe 8 5 6" xfId="8268"/>
    <cellStyle name="Dane wyjściowe 8 6" xfId="8269"/>
    <cellStyle name="Dane wyjściowe 8 6 2" xfId="8270"/>
    <cellStyle name="Dane wyjściowe 8 6 2 2" xfId="8271"/>
    <cellStyle name="Dane wyjściowe 8 6 3" xfId="8272"/>
    <cellStyle name="Dane wyjściowe 8 6 3 2" xfId="8273"/>
    <cellStyle name="Dane wyjściowe 8 6 4" xfId="8274"/>
    <cellStyle name="Dane wyjściowe 8 6 5" xfId="8275"/>
    <cellStyle name="Dane wyjściowe 8 6 6" xfId="8276"/>
    <cellStyle name="Dane wyjściowe 8 7" xfId="8277"/>
    <cellStyle name="Dane wyjściowe 8 7 2" xfId="8278"/>
    <cellStyle name="Dane wyjściowe 8 7 3" xfId="8279"/>
    <cellStyle name="Dane wyjściowe 8 7 4" xfId="8280"/>
    <cellStyle name="Dane wyjściowe 8 8" xfId="8281"/>
    <cellStyle name="Dane wyjściowe 8 8 2" xfId="8282"/>
    <cellStyle name="Dane wyjściowe 8 9" xfId="8283"/>
    <cellStyle name="Dane wyjściowe 8 9 2" xfId="8284"/>
    <cellStyle name="Dane wyjściowe 9" xfId="8285"/>
    <cellStyle name="Dane wyjściowe 9 10" xfId="8286"/>
    <cellStyle name="Dane wyjściowe 9 11" xfId="8287"/>
    <cellStyle name="Dane wyjściowe 9 2" xfId="8288"/>
    <cellStyle name="Dane wyjściowe 9 2 2" xfId="8289"/>
    <cellStyle name="Dane wyjściowe 9 2 2 2" xfId="8290"/>
    <cellStyle name="Dane wyjściowe 9 2 2 2 2" xfId="8291"/>
    <cellStyle name="Dane wyjściowe 9 2 2 3" xfId="8292"/>
    <cellStyle name="Dane wyjściowe 9 2 2 3 2" xfId="8293"/>
    <cellStyle name="Dane wyjściowe 9 2 2 4" xfId="8294"/>
    <cellStyle name="Dane wyjściowe 9 2 3" xfId="8295"/>
    <cellStyle name="Dane wyjściowe 9 2 3 2" xfId="8296"/>
    <cellStyle name="Dane wyjściowe 9 2 4" xfId="8297"/>
    <cellStyle name="Dane wyjściowe 9 2 4 2" xfId="8298"/>
    <cellStyle name="Dane wyjściowe 9 2 5" xfId="8299"/>
    <cellStyle name="Dane wyjściowe 9 2 5 2" xfId="8300"/>
    <cellStyle name="Dane wyjściowe 9 2 6" xfId="8301"/>
    <cellStyle name="Dane wyjściowe 9 3" xfId="8302"/>
    <cellStyle name="Dane wyjściowe 9 3 2" xfId="8303"/>
    <cellStyle name="Dane wyjściowe 9 3 2 2" xfId="8304"/>
    <cellStyle name="Dane wyjściowe 9 3 2 2 2" xfId="8305"/>
    <cellStyle name="Dane wyjściowe 9 3 2 3" xfId="8306"/>
    <cellStyle name="Dane wyjściowe 9 3 2 3 2" xfId="8307"/>
    <cellStyle name="Dane wyjściowe 9 3 2 4" xfId="8308"/>
    <cellStyle name="Dane wyjściowe 9 3 3" xfId="8309"/>
    <cellStyle name="Dane wyjściowe 9 3 3 2" xfId="8310"/>
    <cellStyle name="Dane wyjściowe 9 3 4" xfId="8311"/>
    <cellStyle name="Dane wyjściowe 9 3 4 2" xfId="8312"/>
    <cellStyle name="Dane wyjściowe 9 3 5" xfId="8313"/>
    <cellStyle name="Dane wyjściowe 9 3 5 2" xfId="8314"/>
    <cellStyle name="Dane wyjściowe 9 3 6" xfId="8315"/>
    <cellStyle name="Dane wyjściowe 9 3 7" xfId="8316"/>
    <cellStyle name="Dane wyjściowe 9 3 8" xfId="8317"/>
    <cellStyle name="Dane wyjściowe 9 4" xfId="8318"/>
    <cellStyle name="Dane wyjściowe 9 4 2" xfId="8319"/>
    <cellStyle name="Dane wyjściowe 9 4 2 2" xfId="8320"/>
    <cellStyle name="Dane wyjściowe 9 4 3" xfId="8321"/>
    <cellStyle name="Dane wyjściowe 9 4 3 2" xfId="8322"/>
    <cellStyle name="Dane wyjściowe 9 4 4" xfId="8323"/>
    <cellStyle name="Dane wyjściowe 9 4 5" xfId="8324"/>
    <cellStyle name="Dane wyjściowe 9 4 6" xfId="8325"/>
    <cellStyle name="Dane wyjściowe 9 5" xfId="8326"/>
    <cellStyle name="Dane wyjściowe 9 5 2" xfId="8327"/>
    <cellStyle name="Dane wyjściowe 9 5 2 2" xfId="8328"/>
    <cellStyle name="Dane wyjściowe 9 5 3" xfId="8329"/>
    <cellStyle name="Dane wyjściowe 9 5 3 2" xfId="8330"/>
    <cellStyle name="Dane wyjściowe 9 5 4" xfId="8331"/>
    <cellStyle name="Dane wyjściowe 9 5 5" xfId="8332"/>
    <cellStyle name="Dane wyjściowe 9 5 6" xfId="8333"/>
    <cellStyle name="Dane wyjściowe 9 6" xfId="8334"/>
    <cellStyle name="Dane wyjściowe 9 6 2" xfId="8335"/>
    <cellStyle name="Dane wyjściowe 9 6 2 2" xfId="8336"/>
    <cellStyle name="Dane wyjściowe 9 6 3" xfId="8337"/>
    <cellStyle name="Dane wyjściowe 9 6 3 2" xfId="8338"/>
    <cellStyle name="Dane wyjściowe 9 6 4" xfId="8339"/>
    <cellStyle name="Dane wyjściowe 9 6 5" xfId="8340"/>
    <cellStyle name="Dane wyjściowe 9 6 6" xfId="8341"/>
    <cellStyle name="Dane wyjściowe 9 7" xfId="8342"/>
    <cellStyle name="Dane wyjściowe 9 7 2" xfId="8343"/>
    <cellStyle name="Dane wyjściowe 9 7 3" xfId="8344"/>
    <cellStyle name="Dane wyjściowe 9 7 4" xfId="8345"/>
    <cellStyle name="Dane wyjściowe 9 8" xfId="8346"/>
    <cellStyle name="Dane wyjściowe 9 8 2" xfId="8347"/>
    <cellStyle name="Dane wyjściowe 9 9" xfId="8348"/>
    <cellStyle name="Dane wyjściowe 9 9 2" xfId="8349"/>
    <cellStyle name="Data" xfId="8350"/>
    <cellStyle name="Data 2" xfId="8351"/>
    <cellStyle name="Data 3" xfId="8352"/>
    <cellStyle name="Data 3 2" xfId="8353"/>
    <cellStyle name="Data 3 2 2" xfId="8354"/>
    <cellStyle name="Data 3 2 2 2" xfId="8355"/>
    <cellStyle name="Data 3 2 3" xfId="8356"/>
    <cellStyle name="Data 3 2 3 2" xfId="8357"/>
    <cellStyle name="Data 3 2 4" xfId="8358"/>
    <cellStyle name="Data 3 3" xfId="8359"/>
    <cellStyle name="Data 3 3 2" xfId="8360"/>
    <cellStyle name="Data 3 4" xfId="8361"/>
    <cellStyle name="Data 3 4 2" xfId="8362"/>
    <cellStyle name="Data 3 5" xfId="8363"/>
    <cellStyle name="Data 3 5 2" xfId="8364"/>
    <cellStyle name="Data 3 6" xfId="8365"/>
    <cellStyle name="Data 4" xfId="8366"/>
    <cellStyle name="Data 4 2" xfId="8367"/>
    <cellStyle name="Data 4 2 2" xfId="8368"/>
    <cellStyle name="Data 4 3" xfId="8369"/>
    <cellStyle name="Data 4 3 2" xfId="8370"/>
    <cellStyle name="Data 4 4" xfId="8371"/>
    <cellStyle name="Data 5" xfId="8372"/>
    <cellStyle name="Data 5 2" xfId="8373"/>
    <cellStyle name="Data 5 2 2" xfId="8374"/>
    <cellStyle name="Data 5 3" xfId="8375"/>
    <cellStyle name="Data 5 3 2" xfId="8376"/>
    <cellStyle name="Data 5 4" xfId="8377"/>
    <cellStyle name="Data 5 4 2" xfId="8378"/>
    <cellStyle name="Data 5 5" xfId="8379"/>
    <cellStyle name="Data2" xfId="8380"/>
    <cellStyle name="Data2 2" xfId="8381"/>
    <cellStyle name="Data5" xfId="8382"/>
    <cellStyle name="Data5 2" xfId="8383"/>
    <cellStyle name="Data5 2 2" xfId="8384"/>
    <cellStyle name="Data5 2 2 2" xfId="8385"/>
    <cellStyle name="Data5 2 2 2 2" xfId="8386"/>
    <cellStyle name="Data5 2 2 3" xfId="8387"/>
    <cellStyle name="Data5 2 2 3 2" xfId="8388"/>
    <cellStyle name="Data5 2 2 4" xfId="8389"/>
    <cellStyle name="Data5 2 3" xfId="8390"/>
    <cellStyle name="Data5 2 3 2" xfId="8391"/>
    <cellStyle name="Data5 2 4" xfId="8392"/>
    <cellStyle name="Data5 2 4 2" xfId="8393"/>
    <cellStyle name="Data5 2 5" xfId="8394"/>
    <cellStyle name="Data5 2 5 2" xfId="8395"/>
    <cellStyle name="Data5 2 6" xfId="8396"/>
    <cellStyle name="Data5 3" xfId="8397"/>
    <cellStyle name="Data5 3 2" xfId="8398"/>
    <cellStyle name="Data5 3 2 2" xfId="8399"/>
    <cellStyle name="Data5 3 3" xfId="8400"/>
    <cellStyle name="Data5 3 3 2" xfId="8401"/>
    <cellStyle name="Data5 3 4" xfId="8402"/>
    <cellStyle name="Data5 4" xfId="8403"/>
    <cellStyle name="Data5 4 2" xfId="8404"/>
    <cellStyle name="Data5 5" xfId="8405"/>
    <cellStyle name="Data5 5 2" xfId="8406"/>
    <cellStyle name="Data5 6" xfId="8407"/>
    <cellStyle name="Data5 6 2" xfId="8408"/>
    <cellStyle name="Data5 7" xfId="8409"/>
    <cellStyle name="database" xfId="8410"/>
    <cellStyle name="Date" xfId="8411"/>
    <cellStyle name="Date 2" xfId="8412"/>
    <cellStyle name="Datum" xfId="8413"/>
    <cellStyle name="Datum 2" xfId="8414"/>
    <cellStyle name="Datum 2 2" xfId="8415"/>
    <cellStyle name="Datum 2 3" xfId="8416"/>
    <cellStyle name="Datum 2 4" xfId="8417"/>
    <cellStyle name="Datum 2 5" xfId="8418"/>
    <cellStyle name="Datum 3" xfId="8419"/>
    <cellStyle name="Datum 4" xfId="8420"/>
    <cellStyle name="Datum 5" xfId="8421"/>
    <cellStyle name="Datum 6" xfId="8422"/>
    <cellStyle name="Datum 7" xfId="8423"/>
    <cellStyle name="day of week" xfId="8424"/>
    <cellStyle name="DEM" xfId="8425"/>
    <cellStyle name="DEM 2" xfId="8426"/>
    <cellStyle name="DEM 2 2" xfId="8427"/>
    <cellStyle name="DEM 2 3" xfId="8428"/>
    <cellStyle name="DEM 2 4" xfId="8429"/>
    <cellStyle name="DEM 2 5" xfId="8430"/>
    <cellStyle name="DEM 3" xfId="8431"/>
    <cellStyle name="DEM 4" xfId="8432"/>
    <cellStyle name="DEM 5" xfId="8433"/>
    <cellStyle name="DEM 6" xfId="8434"/>
    <cellStyle name="DEM 7" xfId="8435"/>
    <cellStyle name="DEM_Cumulative" xfId="8436"/>
    <cellStyle name="Dezimal [0]_CoAsDCol" xfId="8437"/>
    <cellStyle name="Dezimal [2]" xfId="8438"/>
    <cellStyle name="Dezimal [2] 2" xfId="8439"/>
    <cellStyle name="Dezimal [2] 2 2" xfId="8440"/>
    <cellStyle name="Dezimal [2] 3" xfId="8441"/>
    <cellStyle name="Dezimal [2] 3 2" xfId="8442"/>
    <cellStyle name="Dezimal [2] 3 3" xfId="8443"/>
    <cellStyle name="Dezimal [2]_f_SSF" xfId="8444"/>
    <cellStyle name="Dezimal_CoAsDCol" xfId="8445"/>
    <cellStyle name="diskette" xfId="8446"/>
    <cellStyle name="Dobre" xfId="8447"/>
    <cellStyle name="Dobre 2" xfId="8448"/>
    <cellStyle name="données" xfId="8449"/>
    <cellStyle name="données­border" xfId="8450"/>
    <cellStyle name="Drasi_Green" xfId="8451"/>
    <cellStyle name="Dziesiętny_IMF public debt January 2009" xfId="8452"/>
    <cellStyle name="Emphasis 1" xfId="8453"/>
    <cellStyle name="Emphasis 1 2" xfId="8454"/>
    <cellStyle name="Emphasis 1 2 2" xfId="8455"/>
    <cellStyle name="Emphasis 1 2 3" xfId="8456"/>
    <cellStyle name="Emphasis 1 2 4" xfId="8457"/>
    <cellStyle name="Emphasis 1 2 5" xfId="8458"/>
    <cellStyle name="Emphasis 1 3" xfId="8459"/>
    <cellStyle name="Emphasis 1 4" xfId="8460"/>
    <cellStyle name="Emphasis 1 5" xfId="8461"/>
    <cellStyle name="Emphasis 1 6" xfId="8462"/>
    <cellStyle name="Emphasis 1 7" xfId="8463"/>
    <cellStyle name="Emphasis 2" xfId="8464"/>
    <cellStyle name="Emphasis 2 2" xfId="8465"/>
    <cellStyle name="Emphasis 2 2 2" xfId="8466"/>
    <cellStyle name="Emphasis 2 2 3" xfId="8467"/>
    <cellStyle name="Emphasis 2 2 4" xfId="8468"/>
    <cellStyle name="Emphasis 2 2 5" xfId="8469"/>
    <cellStyle name="Emphasis 2 3" xfId="8470"/>
    <cellStyle name="Emphasis 2 4" xfId="8471"/>
    <cellStyle name="Emphasis 2 5" xfId="8472"/>
    <cellStyle name="Emphasis 2 6" xfId="8473"/>
    <cellStyle name="Emphasis 2 7" xfId="8474"/>
    <cellStyle name="Emphasis 3" xfId="8475"/>
    <cellStyle name="Emphasis 3 2" xfId="8476"/>
    <cellStyle name="Emphasis 3 2 2" xfId="8477"/>
    <cellStyle name="Emphasis 3 2 3" xfId="8478"/>
    <cellStyle name="Emphasis 3 2 4" xfId="8479"/>
    <cellStyle name="Emphasis 3 2 5" xfId="8480"/>
    <cellStyle name="Emphasis 3 3" xfId="8481"/>
    <cellStyle name="Emphasis 3 4" xfId="8482"/>
    <cellStyle name="Emphasis 3 5" xfId="8483"/>
    <cellStyle name="Emphasis 3 6" xfId="8484"/>
    <cellStyle name="Emphasis 3 7" xfId="8485"/>
    <cellStyle name="eptembre" xfId="8486"/>
    <cellStyle name="eptembre 10" xfId="8487"/>
    <cellStyle name="eptembre 10 2" xfId="8488"/>
    <cellStyle name="eptembre 10 2 2" xfId="8489"/>
    <cellStyle name="eptembre 10 3" xfId="8490"/>
    <cellStyle name="eptembre 10 3 2" xfId="8491"/>
    <cellStyle name="eptembre 10 4" xfId="8492"/>
    <cellStyle name="eptembre 10 4 2" xfId="8493"/>
    <cellStyle name="eptembre 10 5" xfId="8494"/>
    <cellStyle name="eptembre 10 6" xfId="8495"/>
    <cellStyle name="eptembre 10 7" xfId="8496"/>
    <cellStyle name="eptembre 11" xfId="8497"/>
    <cellStyle name="eptembre 11 2" xfId="8498"/>
    <cellStyle name="eptembre 12" xfId="8499"/>
    <cellStyle name="eptembre 13" xfId="8500"/>
    <cellStyle name="eptembre 14" xfId="8501"/>
    <cellStyle name="eptembre 15" xfId="8502"/>
    <cellStyle name="eptembre 2" xfId="8503"/>
    <cellStyle name="eptembre 2 10" xfId="8504"/>
    <cellStyle name="eptembre 2 11" xfId="8505"/>
    <cellStyle name="eptembre 2 12" xfId="8506"/>
    <cellStyle name="eptembre 2 2" xfId="8507"/>
    <cellStyle name="eptembre 2 2 10" xfId="8508"/>
    <cellStyle name="eptembre 2 2 11" xfId="8509"/>
    <cellStyle name="eptembre 2 2 2" xfId="8510"/>
    <cellStyle name="eptembre 2 2 2 2" xfId="8511"/>
    <cellStyle name="eptembre 2 2 2 2 2" xfId="8512"/>
    <cellStyle name="eptembre 2 2 2 2 2 2" xfId="8513"/>
    <cellStyle name="eptembre 2 2 2 2 3" xfId="8514"/>
    <cellStyle name="eptembre 2 2 2 2 3 2" xfId="8515"/>
    <cellStyle name="eptembre 2 2 2 2 4" xfId="8516"/>
    <cellStyle name="eptembre 2 2 2 2 5" xfId="8517"/>
    <cellStyle name="eptembre 2 2 2 3" xfId="8518"/>
    <cellStyle name="eptembre 2 2 2 3 2" xfId="8519"/>
    <cellStyle name="eptembre 2 2 2 4" xfId="8520"/>
    <cellStyle name="eptembre 2 2 2 4 2" xfId="8521"/>
    <cellStyle name="eptembre 2 2 2 5" xfId="8522"/>
    <cellStyle name="eptembre 2 2 2 5 2" xfId="8523"/>
    <cellStyle name="eptembre 2 2 2 6" xfId="8524"/>
    <cellStyle name="eptembre 2 2 2 6 2" xfId="8525"/>
    <cellStyle name="eptembre 2 2 2 7" xfId="8526"/>
    <cellStyle name="eptembre 2 2 2 8" xfId="8527"/>
    <cellStyle name="eptembre 2 2 2 9" xfId="8528"/>
    <cellStyle name="eptembre 2 2 3" xfId="8529"/>
    <cellStyle name="eptembre 2 2 3 2" xfId="8530"/>
    <cellStyle name="eptembre 2 2 3 2 2" xfId="8531"/>
    <cellStyle name="eptembre 2 2 3 2 2 2" xfId="8532"/>
    <cellStyle name="eptembre 2 2 3 2 3" xfId="8533"/>
    <cellStyle name="eptembre 2 2 3 2 3 2" xfId="8534"/>
    <cellStyle name="eptembre 2 2 3 2 4" xfId="8535"/>
    <cellStyle name="eptembre 2 2 3 3" xfId="8536"/>
    <cellStyle name="eptembre 2 2 3 3 2" xfId="8537"/>
    <cellStyle name="eptembre 2 2 3 4" xfId="8538"/>
    <cellStyle name="eptembre 2 2 3 4 2" xfId="8539"/>
    <cellStyle name="eptembre 2 2 3 5" xfId="8540"/>
    <cellStyle name="eptembre 2 2 3 5 2" xfId="8541"/>
    <cellStyle name="eptembre 2 2 3 6" xfId="8542"/>
    <cellStyle name="eptembre 2 2 3 6 2" xfId="8543"/>
    <cellStyle name="eptembre 2 2 3 7" xfId="8544"/>
    <cellStyle name="eptembre 2 2 3 8" xfId="8545"/>
    <cellStyle name="eptembre 2 2 3 9" xfId="8546"/>
    <cellStyle name="eptembre 2 2 4" xfId="8547"/>
    <cellStyle name="eptembre 2 2 4 2" xfId="8548"/>
    <cellStyle name="eptembre 2 2 4 2 2" xfId="8549"/>
    <cellStyle name="eptembre 2 2 4 3" xfId="8550"/>
    <cellStyle name="eptembre 2 2 4 3 2" xfId="8551"/>
    <cellStyle name="eptembre 2 2 4 4" xfId="8552"/>
    <cellStyle name="eptembre 2 2 4 5" xfId="8553"/>
    <cellStyle name="eptembre 2 2 4 6" xfId="8554"/>
    <cellStyle name="eptembre 2 2 5" xfId="8555"/>
    <cellStyle name="eptembre 2 2 5 2" xfId="8556"/>
    <cellStyle name="eptembre 2 2 5 2 2" xfId="8557"/>
    <cellStyle name="eptembre 2 2 5 3" xfId="8558"/>
    <cellStyle name="eptembre 2 2 5 3 2" xfId="8559"/>
    <cellStyle name="eptembre 2 2 5 4" xfId="8560"/>
    <cellStyle name="eptembre 2 2 5 5" xfId="8561"/>
    <cellStyle name="eptembre 2 2 5 6" xfId="8562"/>
    <cellStyle name="eptembre 2 2 6" xfId="8563"/>
    <cellStyle name="eptembre 2 2 6 2" xfId="8564"/>
    <cellStyle name="eptembre 2 2 6 2 2" xfId="8565"/>
    <cellStyle name="eptembre 2 2 6 3" xfId="8566"/>
    <cellStyle name="eptembre 2 2 6 3 2" xfId="8567"/>
    <cellStyle name="eptembre 2 2 6 4" xfId="8568"/>
    <cellStyle name="eptembre 2 2 6 4 2" xfId="8569"/>
    <cellStyle name="eptembre 2 2 6 5" xfId="8570"/>
    <cellStyle name="eptembre 2 2 6 6" xfId="8571"/>
    <cellStyle name="eptembre 2 2 6 7" xfId="8572"/>
    <cellStyle name="eptembre 2 2 7" xfId="8573"/>
    <cellStyle name="eptembre 2 2 7 2" xfId="8574"/>
    <cellStyle name="eptembre 2 2 8" xfId="8575"/>
    <cellStyle name="eptembre 2 2 9" xfId="8576"/>
    <cellStyle name="eptembre 2 3" xfId="8577"/>
    <cellStyle name="eptembre 2 3 2" xfId="8578"/>
    <cellStyle name="eptembre 2 3 2 2" xfId="8579"/>
    <cellStyle name="eptembre 2 3 2 2 2" xfId="8580"/>
    <cellStyle name="eptembre 2 3 2 3" xfId="8581"/>
    <cellStyle name="eptembre 2 3 2 3 2" xfId="8582"/>
    <cellStyle name="eptembre 2 3 2 4" xfId="8583"/>
    <cellStyle name="eptembre 2 3 2 5" xfId="8584"/>
    <cellStyle name="eptembre 2 3 3" xfId="8585"/>
    <cellStyle name="eptembre 2 3 3 2" xfId="8586"/>
    <cellStyle name="eptembre 2 3 4" xfId="8587"/>
    <cellStyle name="eptembre 2 3 4 2" xfId="8588"/>
    <cellStyle name="eptembre 2 3 5" xfId="8589"/>
    <cellStyle name="eptembre 2 3 5 2" xfId="8590"/>
    <cellStyle name="eptembre 2 3 6" xfId="8591"/>
    <cellStyle name="eptembre 2 3 6 2" xfId="8592"/>
    <cellStyle name="eptembre 2 3 7" xfId="8593"/>
    <cellStyle name="eptembre 2 3 8" xfId="8594"/>
    <cellStyle name="eptembre 2 3 9" xfId="8595"/>
    <cellStyle name="eptembre 2 4" xfId="8596"/>
    <cellStyle name="eptembre 2 4 2" xfId="8597"/>
    <cellStyle name="eptembre 2 4 2 2" xfId="8598"/>
    <cellStyle name="eptembre 2 4 2 2 2" xfId="8599"/>
    <cellStyle name="eptembre 2 4 2 3" xfId="8600"/>
    <cellStyle name="eptembre 2 4 2 3 2" xfId="8601"/>
    <cellStyle name="eptembre 2 4 2 4" xfId="8602"/>
    <cellStyle name="eptembre 2 4 3" xfId="8603"/>
    <cellStyle name="eptembre 2 4 3 2" xfId="8604"/>
    <cellStyle name="eptembre 2 4 4" xfId="8605"/>
    <cellStyle name="eptembre 2 4 4 2" xfId="8606"/>
    <cellStyle name="eptembre 2 4 5" xfId="8607"/>
    <cellStyle name="eptembre 2 4 5 2" xfId="8608"/>
    <cellStyle name="eptembre 2 4 6" xfId="8609"/>
    <cellStyle name="eptembre 2 4 6 2" xfId="8610"/>
    <cellStyle name="eptembre 2 4 7" xfId="8611"/>
    <cellStyle name="eptembre 2 4 8" xfId="8612"/>
    <cellStyle name="eptembre 2 4 9" xfId="8613"/>
    <cellStyle name="eptembre 2 5" xfId="8614"/>
    <cellStyle name="eptembre 2 5 2" xfId="8615"/>
    <cellStyle name="eptembre 2 5 2 2" xfId="8616"/>
    <cellStyle name="eptembre 2 5 3" xfId="8617"/>
    <cellStyle name="eptembre 2 5 3 2" xfId="8618"/>
    <cellStyle name="eptembre 2 5 4" xfId="8619"/>
    <cellStyle name="eptembre 2 5 5" xfId="8620"/>
    <cellStyle name="eptembre 2 5 6" xfId="8621"/>
    <cellStyle name="eptembre 2 6" xfId="8622"/>
    <cellStyle name="eptembre 2 6 2" xfId="8623"/>
    <cellStyle name="eptembre 2 6 2 2" xfId="8624"/>
    <cellStyle name="eptembre 2 6 3" xfId="8625"/>
    <cellStyle name="eptembre 2 6 3 2" xfId="8626"/>
    <cellStyle name="eptembre 2 6 4" xfId="8627"/>
    <cellStyle name="eptembre 2 6 5" xfId="8628"/>
    <cellStyle name="eptembre 2 6 6" xfId="8629"/>
    <cellStyle name="eptembre 2 7" xfId="8630"/>
    <cellStyle name="eptembre 2 7 2" xfId="8631"/>
    <cellStyle name="eptembre 2 7 2 2" xfId="8632"/>
    <cellStyle name="eptembre 2 7 3" xfId="8633"/>
    <cellStyle name="eptembre 2 7 3 2" xfId="8634"/>
    <cellStyle name="eptembre 2 7 4" xfId="8635"/>
    <cellStyle name="eptembre 2 7 4 2" xfId="8636"/>
    <cellStyle name="eptembre 2 7 5" xfId="8637"/>
    <cellStyle name="eptembre 2 7 6" xfId="8638"/>
    <cellStyle name="eptembre 2 7 7" xfId="8639"/>
    <cellStyle name="eptembre 2 8" xfId="8640"/>
    <cellStyle name="eptembre 2 8 2" xfId="8641"/>
    <cellStyle name="eptembre 2 9" xfId="8642"/>
    <cellStyle name="eptembre 3" xfId="8643"/>
    <cellStyle name="eptembre 3 10" xfId="8644"/>
    <cellStyle name="eptembre 3 11" xfId="8645"/>
    <cellStyle name="eptembre 3 2" xfId="8646"/>
    <cellStyle name="eptembre 3 2 2" xfId="8647"/>
    <cellStyle name="eptembre 3 2 2 2" xfId="8648"/>
    <cellStyle name="eptembre 3 2 2 2 2" xfId="8649"/>
    <cellStyle name="eptembre 3 2 2 3" xfId="8650"/>
    <cellStyle name="eptembre 3 2 2 3 2" xfId="8651"/>
    <cellStyle name="eptembre 3 2 2 4" xfId="8652"/>
    <cellStyle name="eptembre 3 2 2 5" xfId="8653"/>
    <cellStyle name="eptembre 3 2 3" xfId="8654"/>
    <cellStyle name="eptembre 3 2 3 2" xfId="8655"/>
    <cellStyle name="eptembre 3 2 4" xfId="8656"/>
    <cellStyle name="eptembre 3 2 4 2" xfId="8657"/>
    <cellStyle name="eptembre 3 2 5" xfId="8658"/>
    <cellStyle name="eptembre 3 2 5 2" xfId="8659"/>
    <cellStyle name="eptembre 3 2 6" xfId="8660"/>
    <cellStyle name="eptembre 3 2 6 2" xfId="8661"/>
    <cellStyle name="eptembre 3 2 7" xfId="8662"/>
    <cellStyle name="eptembre 3 2 8" xfId="8663"/>
    <cellStyle name="eptembre 3 2 9" xfId="8664"/>
    <cellStyle name="eptembre 3 3" xfId="8665"/>
    <cellStyle name="eptembre 3 3 2" xfId="8666"/>
    <cellStyle name="eptembre 3 3 2 2" xfId="8667"/>
    <cellStyle name="eptembre 3 3 2 2 2" xfId="8668"/>
    <cellStyle name="eptembre 3 3 2 3" xfId="8669"/>
    <cellStyle name="eptembre 3 3 2 3 2" xfId="8670"/>
    <cellStyle name="eptembre 3 3 2 4" xfId="8671"/>
    <cellStyle name="eptembre 3 3 3" xfId="8672"/>
    <cellStyle name="eptembre 3 3 3 2" xfId="8673"/>
    <cellStyle name="eptembre 3 3 4" xfId="8674"/>
    <cellStyle name="eptembre 3 3 4 2" xfId="8675"/>
    <cellStyle name="eptembre 3 3 5" xfId="8676"/>
    <cellStyle name="eptembre 3 3 5 2" xfId="8677"/>
    <cellStyle name="eptembre 3 3 6" xfId="8678"/>
    <cellStyle name="eptembre 3 3 6 2" xfId="8679"/>
    <cellStyle name="eptembre 3 3 7" xfId="8680"/>
    <cellStyle name="eptembre 3 3 8" xfId="8681"/>
    <cellStyle name="eptembre 3 3 9" xfId="8682"/>
    <cellStyle name="eptembre 3 4" xfId="8683"/>
    <cellStyle name="eptembre 3 4 2" xfId="8684"/>
    <cellStyle name="eptembre 3 4 2 2" xfId="8685"/>
    <cellStyle name="eptembre 3 4 3" xfId="8686"/>
    <cellStyle name="eptembre 3 4 3 2" xfId="8687"/>
    <cellStyle name="eptembre 3 4 4" xfId="8688"/>
    <cellStyle name="eptembre 3 4 5" xfId="8689"/>
    <cellStyle name="eptembre 3 4 6" xfId="8690"/>
    <cellStyle name="eptembre 3 5" xfId="8691"/>
    <cellStyle name="eptembre 3 5 2" xfId="8692"/>
    <cellStyle name="eptembre 3 5 2 2" xfId="8693"/>
    <cellStyle name="eptembre 3 5 3" xfId="8694"/>
    <cellStyle name="eptembre 3 5 3 2" xfId="8695"/>
    <cellStyle name="eptembre 3 5 4" xfId="8696"/>
    <cellStyle name="eptembre 3 5 5" xfId="8697"/>
    <cellStyle name="eptembre 3 5 6" xfId="8698"/>
    <cellStyle name="eptembre 3 6" xfId="8699"/>
    <cellStyle name="eptembre 3 6 2" xfId="8700"/>
    <cellStyle name="eptembre 3 6 2 2" xfId="8701"/>
    <cellStyle name="eptembre 3 6 3" xfId="8702"/>
    <cellStyle name="eptembre 3 6 3 2" xfId="8703"/>
    <cellStyle name="eptembre 3 6 4" xfId="8704"/>
    <cellStyle name="eptembre 3 6 4 2" xfId="8705"/>
    <cellStyle name="eptembre 3 6 5" xfId="8706"/>
    <cellStyle name="eptembre 3 6 6" xfId="8707"/>
    <cellStyle name="eptembre 3 6 7" xfId="8708"/>
    <cellStyle name="eptembre 3 7" xfId="8709"/>
    <cellStyle name="eptembre 3 7 2" xfId="8710"/>
    <cellStyle name="eptembre 3 8" xfId="8711"/>
    <cellStyle name="eptembre 3 9" xfId="8712"/>
    <cellStyle name="eptembre 4" xfId="8713"/>
    <cellStyle name="eptembre 4 10" xfId="8714"/>
    <cellStyle name="eptembre 4 11" xfId="8715"/>
    <cellStyle name="eptembre 4 2" xfId="8716"/>
    <cellStyle name="eptembre 4 2 2" xfId="8717"/>
    <cellStyle name="eptembre 4 2 2 2" xfId="8718"/>
    <cellStyle name="eptembre 4 2 2 2 2" xfId="8719"/>
    <cellStyle name="eptembre 4 2 2 3" xfId="8720"/>
    <cellStyle name="eptembre 4 2 2 3 2" xfId="8721"/>
    <cellStyle name="eptembre 4 2 2 4" xfId="8722"/>
    <cellStyle name="eptembre 4 2 3" xfId="8723"/>
    <cellStyle name="eptembre 4 2 3 2" xfId="8724"/>
    <cellStyle name="eptembre 4 2 4" xfId="8725"/>
    <cellStyle name="eptembre 4 2 4 2" xfId="8726"/>
    <cellStyle name="eptembre 4 2 5" xfId="8727"/>
    <cellStyle name="eptembre 4 2 5 2" xfId="8728"/>
    <cellStyle name="eptembre 4 2 6" xfId="8729"/>
    <cellStyle name="eptembre 4 2 6 2" xfId="8730"/>
    <cellStyle name="eptembre 4 2 7" xfId="8731"/>
    <cellStyle name="eptembre 4 2 8" xfId="8732"/>
    <cellStyle name="eptembre 4 2 9" xfId="8733"/>
    <cellStyle name="eptembre 4 3" xfId="8734"/>
    <cellStyle name="eptembre 4 3 2" xfId="8735"/>
    <cellStyle name="eptembre 4 3 2 2" xfId="8736"/>
    <cellStyle name="eptembre 4 3 2 2 2" xfId="8737"/>
    <cellStyle name="eptembre 4 3 2 3" xfId="8738"/>
    <cellStyle name="eptembre 4 3 2 3 2" xfId="8739"/>
    <cellStyle name="eptembre 4 3 2 4" xfId="8740"/>
    <cellStyle name="eptembre 4 3 3" xfId="8741"/>
    <cellStyle name="eptembre 4 3 3 2" xfId="8742"/>
    <cellStyle name="eptembre 4 3 4" xfId="8743"/>
    <cellStyle name="eptembre 4 3 4 2" xfId="8744"/>
    <cellStyle name="eptembre 4 3 5" xfId="8745"/>
    <cellStyle name="eptembre 4 3 5 2" xfId="8746"/>
    <cellStyle name="eptembre 4 3 6" xfId="8747"/>
    <cellStyle name="eptembre 4 3 6 2" xfId="8748"/>
    <cellStyle name="eptembre 4 3 7" xfId="8749"/>
    <cellStyle name="eptembre 4 3 8" xfId="8750"/>
    <cellStyle name="eptembre 4 3 9" xfId="8751"/>
    <cellStyle name="eptembre 4 4" xfId="8752"/>
    <cellStyle name="eptembre 4 4 2" xfId="8753"/>
    <cellStyle name="eptembre 4 4 2 2" xfId="8754"/>
    <cellStyle name="eptembre 4 4 3" xfId="8755"/>
    <cellStyle name="eptembre 4 4 3 2" xfId="8756"/>
    <cellStyle name="eptembre 4 4 4" xfId="8757"/>
    <cellStyle name="eptembre 4 4 5" xfId="8758"/>
    <cellStyle name="eptembre 4 4 6" xfId="8759"/>
    <cellStyle name="eptembre 4 5" xfId="8760"/>
    <cellStyle name="eptembre 4 5 2" xfId="8761"/>
    <cellStyle name="eptembre 4 5 2 2" xfId="8762"/>
    <cellStyle name="eptembre 4 5 3" xfId="8763"/>
    <cellStyle name="eptembre 4 5 3 2" xfId="8764"/>
    <cellStyle name="eptembre 4 5 4" xfId="8765"/>
    <cellStyle name="eptembre 4 5 5" xfId="8766"/>
    <cellStyle name="eptembre 4 5 6" xfId="8767"/>
    <cellStyle name="eptembre 4 6" xfId="8768"/>
    <cellStyle name="eptembre 4 6 2" xfId="8769"/>
    <cellStyle name="eptembre 4 6 2 2" xfId="8770"/>
    <cellStyle name="eptembre 4 6 3" xfId="8771"/>
    <cellStyle name="eptembre 4 6 3 2" xfId="8772"/>
    <cellStyle name="eptembre 4 6 4" xfId="8773"/>
    <cellStyle name="eptembre 4 6 4 2" xfId="8774"/>
    <cellStyle name="eptembre 4 6 5" xfId="8775"/>
    <cellStyle name="eptembre 4 6 6" xfId="8776"/>
    <cellStyle name="eptembre 4 6 7" xfId="8777"/>
    <cellStyle name="eptembre 4 7" xfId="8778"/>
    <cellStyle name="eptembre 4 7 2" xfId="8779"/>
    <cellStyle name="eptembre 4 8" xfId="8780"/>
    <cellStyle name="eptembre 4 9" xfId="8781"/>
    <cellStyle name="eptembre 5" xfId="8782"/>
    <cellStyle name="eptembre 5 10" xfId="8783"/>
    <cellStyle name="eptembre 5 11" xfId="8784"/>
    <cellStyle name="eptembre 5 2" xfId="8785"/>
    <cellStyle name="eptembre 5 2 2" xfId="8786"/>
    <cellStyle name="eptembre 5 2 2 2" xfId="8787"/>
    <cellStyle name="eptembre 5 2 2 2 2" xfId="8788"/>
    <cellStyle name="eptembre 5 2 2 3" xfId="8789"/>
    <cellStyle name="eptembre 5 2 2 3 2" xfId="8790"/>
    <cellStyle name="eptembre 5 2 2 4" xfId="8791"/>
    <cellStyle name="eptembre 5 2 3" xfId="8792"/>
    <cellStyle name="eptembre 5 2 3 2" xfId="8793"/>
    <cellStyle name="eptembre 5 2 4" xfId="8794"/>
    <cellStyle name="eptembre 5 2 4 2" xfId="8795"/>
    <cellStyle name="eptembre 5 2 5" xfId="8796"/>
    <cellStyle name="eptembre 5 2 5 2" xfId="8797"/>
    <cellStyle name="eptembre 5 2 6" xfId="8798"/>
    <cellStyle name="eptembre 5 2 6 2" xfId="8799"/>
    <cellStyle name="eptembre 5 2 7" xfId="8800"/>
    <cellStyle name="eptembre 5 2 8" xfId="8801"/>
    <cellStyle name="eptembre 5 2 9" xfId="8802"/>
    <cellStyle name="eptembre 5 3" xfId="8803"/>
    <cellStyle name="eptembre 5 3 2" xfId="8804"/>
    <cellStyle name="eptembre 5 3 2 2" xfId="8805"/>
    <cellStyle name="eptembre 5 3 2 2 2" xfId="8806"/>
    <cellStyle name="eptembre 5 3 2 3" xfId="8807"/>
    <cellStyle name="eptembre 5 3 2 3 2" xfId="8808"/>
    <cellStyle name="eptembre 5 3 2 4" xfId="8809"/>
    <cellStyle name="eptembre 5 3 3" xfId="8810"/>
    <cellStyle name="eptembre 5 3 3 2" xfId="8811"/>
    <cellStyle name="eptembre 5 3 4" xfId="8812"/>
    <cellStyle name="eptembre 5 3 4 2" xfId="8813"/>
    <cellStyle name="eptembre 5 3 5" xfId="8814"/>
    <cellStyle name="eptembre 5 3 5 2" xfId="8815"/>
    <cellStyle name="eptembre 5 3 6" xfId="8816"/>
    <cellStyle name="eptembre 5 3 6 2" xfId="8817"/>
    <cellStyle name="eptembre 5 3 7" xfId="8818"/>
    <cellStyle name="eptembre 5 3 8" xfId="8819"/>
    <cellStyle name="eptembre 5 3 9" xfId="8820"/>
    <cellStyle name="eptembre 5 4" xfId="8821"/>
    <cellStyle name="eptembre 5 4 2" xfId="8822"/>
    <cellStyle name="eptembre 5 4 2 2" xfId="8823"/>
    <cellStyle name="eptembre 5 4 3" xfId="8824"/>
    <cellStyle name="eptembre 5 4 3 2" xfId="8825"/>
    <cellStyle name="eptembre 5 4 4" xfId="8826"/>
    <cellStyle name="eptembre 5 4 5" xfId="8827"/>
    <cellStyle name="eptembre 5 4 6" xfId="8828"/>
    <cellStyle name="eptembre 5 5" xfId="8829"/>
    <cellStyle name="eptembre 5 5 2" xfId="8830"/>
    <cellStyle name="eptembre 5 5 2 2" xfId="8831"/>
    <cellStyle name="eptembre 5 5 3" xfId="8832"/>
    <cellStyle name="eptembre 5 5 3 2" xfId="8833"/>
    <cellStyle name="eptembre 5 5 4" xfId="8834"/>
    <cellStyle name="eptembre 5 5 5" xfId="8835"/>
    <cellStyle name="eptembre 5 5 6" xfId="8836"/>
    <cellStyle name="eptembre 5 6" xfId="8837"/>
    <cellStyle name="eptembre 5 6 2" xfId="8838"/>
    <cellStyle name="eptembre 5 6 2 2" xfId="8839"/>
    <cellStyle name="eptembre 5 6 3" xfId="8840"/>
    <cellStyle name="eptembre 5 6 3 2" xfId="8841"/>
    <cellStyle name="eptembre 5 6 4" xfId="8842"/>
    <cellStyle name="eptembre 5 6 4 2" xfId="8843"/>
    <cellStyle name="eptembre 5 6 5" xfId="8844"/>
    <cellStyle name="eptembre 5 6 6" xfId="8845"/>
    <cellStyle name="eptembre 5 6 7" xfId="8846"/>
    <cellStyle name="eptembre 5 7" xfId="8847"/>
    <cellStyle name="eptembre 5 7 2" xfId="8848"/>
    <cellStyle name="eptembre 5 8" xfId="8849"/>
    <cellStyle name="eptembre 5 9" xfId="8850"/>
    <cellStyle name="eptembre 6" xfId="8851"/>
    <cellStyle name="eptembre 6 2" xfId="8852"/>
    <cellStyle name="eptembre 6 2 2" xfId="8853"/>
    <cellStyle name="eptembre 6 2 2 2" xfId="8854"/>
    <cellStyle name="eptembre 6 2 3" xfId="8855"/>
    <cellStyle name="eptembre 6 2 3 2" xfId="8856"/>
    <cellStyle name="eptembre 6 2 4" xfId="8857"/>
    <cellStyle name="eptembre 6 3" xfId="8858"/>
    <cellStyle name="eptembre 6 3 2" xfId="8859"/>
    <cellStyle name="eptembre 6 4" xfId="8860"/>
    <cellStyle name="eptembre 6 4 2" xfId="8861"/>
    <cellStyle name="eptembre 6 5" xfId="8862"/>
    <cellStyle name="eptembre 6 5 2" xfId="8863"/>
    <cellStyle name="eptembre 6 6" xfId="8864"/>
    <cellStyle name="eptembre 6 6 2" xfId="8865"/>
    <cellStyle name="eptembre 6 7" xfId="8866"/>
    <cellStyle name="eptembre 6 8" xfId="8867"/>
    <cellStyle name="eptembre 6 9" xfId="8868"/>
    <cellStyle name="eptembre 7" xfId="8869"/>
    <cellStyle name="eptembre 7 2" xfId="8870"/>
    <cellStyle name="eptembre 7 2 2" xfId="8871"/>
    <cellStyle name="eptembre 7 2 2 2" xfId="8872"/>
    <cellStyle name="eptembre 7 2 3" xfId="8873"/>
    <cellStyle name="eptembre 7 2 3 2" xfId="8874"/>
    <cellStyle name="eptembre 7 2 4" xfId="8875"/>
    <cellStyle name="eptembre 7 3" xfId="8876"/>
    <cellStyle name="eptembre 7 3 2" xfId="8877"/>
    <cellStyle name="eptembre 7 4" xfId="8878"/>
    <cellStyle name="eptembre 7 4 2" xfId="8879"/>
    <cellStyle name="eptembre 7 5" xfId="8880"/>
    <cellStyle name="eptembre 7 5 2" xfId="8881"/>
    <cellStyle name="eptembre 7 6" xfId="8882"/>
    <cellStyle name="eptembre 7 6 2" xfId="8883"/>
    <cellStyle name="eptembre 7 7" xfId="8884"/>
    <cellStyle name="eptembre 7 8" xfId="8885"/>
    <cellStyle name="eptembre 7 9" xfId="8886"/>
    <cellStyle name="eptembre 8" xfId="8887"/>
    <cellStyle name="eptembre 8 2" xfId="8888"/>
    <cellStyle name="eptembre 8 2 2" xfId="8889"/>
    <cellStyle name="eptembre 8 3" xfId="8890"/>
    <cellStyle name="eptembre 8 3 2" xfId="8891"/>
    <cellStyle name="eptembre 8 4" xfId="8892"/>
    <cellStyle name="eptembre 8 5" xfId="8893"/>
    <cellStyle name="eptembre 8 6" xfId="8894"/>
    <cellStyle name="eptembre 9" xfId="8895"/>
    <cellStyle name="eptembre 9 2" xfId="8896"/>
    <cellStyle name="eptembre 9 2 2" xfId="8897"/>
    <cellStyle name="eptembre 9 3" xfId="8898"/>
    <cellStyle name="eptembre 9 3 2" xfId="8899"/>
    <cellStyle name="eptembre 9 4" xfId="8900"/>
    <cellStyle name="eptembre 9 5" xfId="8901"/>
    <cellStyle name="eptembre 9 6" xfId="8902"/>
    <cellStyle name="Euro" xfId="29"/>
    <cellStyle name="Euro 2" xfId="8903"/>
    <cellStyle name="Euro 2 2" xfId="8904"/>
    <cellStyle name="Euro 2 2 2" xfId="8905"/>
    <cellStyle name="Euro 2 2 3" xfId="8906"/>
    <cellStyle name="Euro 2 2 4" xfId="8907"/>
    <cellStyle name="Euro 2 2 5" xfId="8908"/>
    <cellStyle name="Euro 2 3" xfId="8909"/>
    <cellStyle name="Euro 2 4" xfId="8910"/>
    <cellStyle name="Euro 2 5" xfId="8911"/>
    <cellStyle name="Euro 2 6" xfId="8912"/>
    <cellStyle name="Euro 2 7" xfId="8913"/>
    <cellStyle name="Euro 3" xfId="8914"/>
    <cellStyle name="Euro 3 2" xfId="8915"/>
    <cellStyle name="Euro 3 3" xfId="8916"/>
    <cellStyle name="Euro 3 4" xfId="8917"/>
    <cellStyle name="Euro 3 5" xfId="8918"/>
    <cellStyle name="Euro 4" xfId="8919"/>
    <cellStyle name="Euro 5" xfId="8920"/>
    <cellStyle name="Euro 6" xfId="8921"/>
    <cellStyle name="Euro 7" xfId="8922"/>
    <cellStyle name="Euro 8" xfId="8923"/>
    <cellStyle name="Euro 9" xfId="8924"/>
    <cellStyle name="Euro_2011-10-03 DSA EL with PSI Oct" xfId="8925"/>
    <cellStyle name="Excel Built-in Comma" xfId="8926"/>
    <cellStyle name="Excel Built-in Normal" xfId="8927"/>
    <cellStyle name="Excel.Chart" xfId="8928"/>
    <cellStyle name="exogeen percentage" xfId="8929"/>
    <cellStyle name="exogene waarde" xfId="8930"/>
    <cellStyle name="Explanatory Text" xfId="30"/>
    <cellStyle name="Explanatory Text 2" xfId="8931"/>
    <cellStyle name="Explanatory Text 2 2" xfId="8932"/>
    <cellStyle name="Explanatory Text 2 3" xfId="8933"/>
    <cellStyle name="Explanatory Text 3" xfId="8934"/>
    <cellStyle name="Explanatory Text 3 2" xfId="8935"/>
    <cellStyle name="Explanatory Text 3 3" xfId="8936"/>
    <cellStyle name="Explanatory Text 3 4" xfId="8937"/>
    <cellStyle name="Explanatory Text 4" xfId="8938"/>
    <cellStyle name="Ezres [0]_10mell99" xfId="8939"/>
    <cellStyle name="Ezres_10mell99" xfId="8940"/>
    <cellStyle name="f‰H_x0010_‹Ëf‰h,ÿt$_x0018_è¸Wÿÿé&gt;Ëÿÿ÷Ç_x0001_" xfId="8941"/>
    <cellStyle name="f‰H_x0010_‹Ëf‰h,ÿt$_x0018_è¸Wÿÿé&gt;Ëÿÿ÷Ç_x0001_ 2" xfId="8942"/>
    <cellStyle name="f‰H_x0010_‹Ëf‰h,ÿt$_x0018_è¸Wÿÿé&gt;Ëÿÿ÷Ç_x0001_ 2 2" xfId="8943"/>
    <cellStyle name="f‰H_x0010_‹Ëf‰h,ÿt$_x0018_è¸Wÿÿé&gt;Ëÿÿ÷Ç_x0001_ 2 3" xfId="8944"/>
    <cellStyle name="f‰H_x0010_‹Ëf‰h,ÿt$_x0018_è¸Wÿÿé&gt;Ëÿÿ÷Ç_x0001_ 2 4" xfId="8945"/>
    <cellStyle name="f‰H_x0010_‹Ëf‰h,ÿt$_x0018_è¸Wÿÿé&gt;Ëÿÿ÷Ç_x0001_ 2 5" xfId="8946"/>
    <cellStyle name="f‰H_x0010_‹Ëf‰h,ÿt$_x0018_è¸Wÿÿé&gt;Ëÿÿ÷Ç_x0001_ 3" xfId="8947"/>
    <cellStyle name="f‰H_x0010_‹Ëf‰h,ÿt$_x0018_è¸Wÿÿé&gt;Ëÿÿ÷Ç_x0001_ 4" xfId="8948"/>
    <cellStyle name="f‰H_x0010_‹Ëf‰h,ÿt$_x0018_è¸Wÿÿé&gt;Ëÿÿ÷Ç_x0001_ 5" xfId="8949"/>
    <cellStyle name="f‰H_x0010_‹Ëf‰h,ÿt$_x0018_è¸Wÿÿé&gt;Ëÿÿ÷Ç_x0001_ 6" xfId="8950"/>
    <cellStyle name="f‰H_x0010_‹Ëf‰h,ÿt$_x0018_è¸Wÿÿé&gt;Ëÿÿ÷Ç_x0001_ 7" xfId="8951"/>
    <cellStyle name="F2" xfId="8952"/>
    <cellStyle name="F2 2" xfId="8953"/>
    <cellStyle name="F2 2 2" xfId="8954"/>
    <cellStyle name="F2 3" xfId="8955"/>
    <cellStyle name="F2_2011-10-03 DSA EL with PSI Oct" xfId="8956"/>
    <cellStyle name="F3" xfId="8957"/>
    <cellStyle name="F3 2" xfId="8958"/>
    <cellStyle name="F3 2 2" xfId="8959"/>
    <cellStyle name="F3 3" xfId="8960"/>
    <cellStyle name="F3_2011-10-03 DSA EL with PSI Oct" xfId="8961"/>
    <cellStyle name="F4" xfId="8962"/>
    <cellStyle name="F4 2" xfId="8963"/>
    <cellStyle name="F4 2 2" xfId="8964"/>
    <cellStyle name="F4 3" xfId="8965"/>
    <cellStyle name="F4_2011-10-03 DSA EL with PSI Oct" xfId="8966"/>
    <cellStyle name="F5" xfId="8967"/>
    <cellStyle name="F5 - Style8" xfId="8968"/>
    <cellStyle name="F5 - Style8 2" xfId="8969"/>
    <cellStyle name="F5 10" xfId="8970"/>
    <cellStyle name="F5 11" xfId="8971"/>
    <cellStyle name="F5 12" xfId="8972"/>
    <cellStyle name="F5 13" xfId="8973"/>
    <cellStyle name="F5 14" xfId="8974"/>
    <cellStyle name="F5 2" xfId="8975"/>
    <cellStyle name="F5 2 2" xfId="8976"/>
    <cellStyle name="F5 3" xfId="8977"/>
    <cellStyle name="F5 4" xfId="8978"/>
    <cellStyle name="F5 5" xfId="8979"/>
    <cellStyle name="F5 6" xfId="8980"/>
    <cellStyle name="F5 7" xfId="8981"/>
    <cellStyle name="F5 8" xfId="8982"/>
    <cellStyle name="F5 9" xfId="8983"/>
    <cellStyle name="F5_2011-10-03 DSA EL with PSI Oct" xfId="8984"/>
    <cellStyle name="F6" xfId="8985"/>
    <cellStyle name="F6 - Style5" xfId="8986"/>
    <cellStyle name="F6 - Style5 2" xfId="8987"/>
    <cellStyle name="F6 10" xfId="8988"/>
    <cellStyle name="F6 11" xfId="8989"/>
    <cellStyle name="F6 12" xfId="8990"/>
    <cellStyle name="F6 13" xfId="8991"/>
    <cellStyle name="F6 14" xfId="8992"/>
    <cellStyle name="F6 2" xfId="8993"/>
    <cellStyle name="F6 2 2" xfId="8994"/>
    <cellStyle name="F6 3" xfId="8995"/>
    <cellStyle name="F6 4" xfId="8996"/>
    <cellStyle name="F6 5" xfId="8997"/>
    <cellStyle name="F6 6" xfId="8998"/>
    <cellStyle name="F6 7" xfId="8999"/>
    <cellStyle name="F6 8" xfId="9000"/>
    <cellStyle name="F6 9" xfId="9001"/>
    <cellStyle name="F6_2008-12-23 Staff Report Tables -- FIN's request (2)" xfId="9002"/>
    <cellStyle name="F7" xfId="9003"/>
    <cellStyle name="F7 - Style7" xfId="9004"/>
    <cellStyle name="F7 - Style7 2" xfId="9005"/>
    <cellStyle name="F7 10" xfId="9006"/>
    <cellStyle name="F7 11" xfId="9007"/>
    <cellStyle name="F7 12" xfId="9008"/>
    <cellStyle name="F7 13" xfId="9009"/>
    <cellStyle name="F7 14" xfId="9010"/>
    <cellStyle name="F7 2" xfId="9011"/>
    <cellStyle name="F7 2 2" xfId="9012"/>
    <cellStyle name="F7 3" xfId="9013"/>
    <cellStyle name="F7 4" xfId="9014"/>
    <cellStyle name="F7 5" xfId="9015"/>
    <cellStyle name="F7 6" xfId="9016"/>
    <cellStyle name="F7 7" xfId="9017"/>
    <cellStyle name="F7 8" xfId="9018"/>
    <cellStyle name="F7 9" xfId="9019"/>
    <cellStyle name="F7_2011-10-03 DSA EL with PSI Oct" xfId="9020"/>
    <cellStyle name="F8" xfId="9021"/>
    <cellStyle name="F8 - Style6" xfId="9022"/>
    <cellStyle name="F8 - Style6 2" xfId="9023"/>
    <cellStyle name="F8 10" xfId="9024"/>
    <cellStyle name="F8 11" xfId="9025"/>
    <cellStyle name="F8 12" xfId="9026"/>
    <cellStyle name="F8 13" xfId="9027"/>
    <cellStyle name="F8 14" xfId="9028"/>
    <cellStyle name="F8 2" xfId="9029"/>
    <cellStyle name="F8 2 2" xfId="9030"/>
    <cellStyle name="F8 3" xfId="9031"/>
    <cellStyle name="F8 4" xfId="9032"/>
    <cellStyle name="F8 5" xfId="9033"/>
    <cellStyle name="F8 6" xfId="9034"/>
    <cellStyle name="F8 7" xfId="9035"/>
    <cellStyle name="F8 8" xfId="9036"/>
    <cellStyle name="F8 9" xfId="9037"/>
    <cellStyle name="F8_2011-10-03 DSA EL with PSI Oct" xfId="9038"/>
    <cellStyle name="facha" xfId="9039"/>
    <cellStyle name="facha 2" xfId="9040"/>
    <cellStyle name="facha 2 2" xfId="9041"/>
    <cellStyle name="facha 2 3" xfId="9042"/>
    <cellStyle name="facha 2 4" xfId="9043"/>
    <cellStyle name="facha 2 5" xfId="9044"/>
    <cellStyle name="facha 3" xfId="9045"/>
    <cellStyle name="facha 4" xfId="9046"/>
    <cellStyle name="facha 5" xfId="9047"/>
    <cellStyle name="facha 6" xfId="9048"/>
    <cellStyle name="facha 7" xfId="9049"/>
    <cellStyle name="Fecha" xfId="9050"/>
    <cellStyle name="Fecha 2" xfId="9051"/>
    <cellStyle name="Fecha 2 2" xfId="9052"/>
    <cellStyle name="Fecha 2 3" xfId="9053"/>
    <cellStyle name="Fecha 2 4" xfId="9054"/>
    <cellStyle name="Fecha 2 5" xfId="9055"/>
    <cellStyle name="Fecha 3" xfId="9056"/>
    <cellStyle name="Fecha 4" xfId="9057"/>
    <cellStyle name="Fecha 5" xfId="9058"/>
    <cellStyle name="Fecha 6" xfId="9059"/>
    <cellStyle name="Fecha 7" xfId="9060"/>
    <cellStyle name="Fetrubrik" xfId="9061"/>
    <cellStyle name="Fijo" xfId="9062"/>
    <cellStyle name="Finanční0" xfId="9063"/>
    <cellStyle name="Finanení0" xfId="9064"/>
    <cellStyle name="Finanèní0" xfId="9065"/>
    <cellStyle name="Finanení0 2" xfId="9066"/>
    <cellStyle name="Fixed" xfId="9067"/>
    <cellStyle name="Fixed (0)" xfId="9068"/>
    <cellStyle name="Fixed (1)" xfId="9069"/>
    <cellStyle name="Fixed (2)" xfId="9070"/>
    <cellStyle name="Fixed 10" xfId="9071"/>
    <cellStyle name="Fixed 11" xfId="9072"/>
    <cellStyle name="Fixed 12" xfId="9073"/>
    <cellStyle name="Fixed 13" xfId="9074"/>
    <cellStyle name="Fixed 2" xfId="9075"/>
    <cellStyle name="Fixed 2 2" xfId="9076"/>
    <cellStyle name="Fixed 3" xfId="9077"/>
    <cellStyle name="Fixed 4" xfId="9078"/>
    <cellStyle name="Fixed 5" xfId="9079"/>
    <cellStyle name="Fixed 6" xfId="9080"/>
    <cellStyle name="Fixed 7" xfId="9081"/>
    <cellStyle name="Fixed 8" xfId="9082"/>
    <cellStyle name="Fixed 9" xfId="9083"/>
    <cellStyle name="Fixed_2011-10-03 DSA EL with PSI Oct" xfId="9084"/>
    <cellStyle name="fixed0 - Style4" xfId="9085"/>
    <cellStyle name="fixed0 - Style4 2" xfId="9086"/>
    <cellStyle name="fixed0 - Style4 2 2" xfId="9087"/>
    <cellStyle name="fixed0 - Style4 2 3" xfId="9088"/>
    <cellStyle name="fixed0 - Style4 2 4" xfId="9089"/>
    <cellStyle name="fixed0 - Style4 2 5" xfId="9090"/>
    <cellStyle name="fixed0 - Style4 3" xfId="9091"/>
    <cellStyle name="fixed0 - Style4 4" xfId="9092"/>
    <cellStyle name="fixed0 - Style4 5" xfId="9093"/>
    <cellStyle name="fixed0 - Style4 6" xfId="9094"/>
    <cellStyle name="fixed0 - Style4 7" xfId="9095"/>
    <cellStyle name="Fixed1 - Style1" xfId="9096"/>
    <cellStyle name="Fixed1 - Style1 2" xfId="9097"/>
    <cellStyle name="Fixed1 - Style2" xfId="9098"/>
    <cellStyle name="Fixed1 - Style2 2" xfId="9099"/>
    <cellStyle name="Fixed2 - Style2" xfId="9100"/>
    <cellStyle name="Fixed2 - Style2 2" xfId="9101"/>
    <cellStyle name="Fixed2 - Style2 2 2" xfId="9102"/>
    <cellStyle name="Fixed2 - Style2 2 3" xfId="9103"/>
    <cellStyle name="Fixed2 - Style2 2 4" xfId="9104"/>
    <cellStyle name="Fixed2 - Style2 2 5" xfId="9105"/>
    <cellStyle name="Fixed2 - Style2 3" xfId="9106"/>
    <cellStyle name="Fixed2 - Style2 4" xfId="9107"/>
    <cellStyle name="Fixed2 - Style2 5" xfId="9108"/>
    <cellStyle name="Fixed2 - Style2 6" xfId="9109"/>
    <cellStyle name="Fixed2 - Style2 7" xfId="9110"/>
    <cellStyle name="Fixo" xfId="9111"/>
    <cellStyle name="Följde hyperlänken_FinPolDia" xfId="9112"/>
    <cellStyle name="Footnote" xfId="9113"/>
    <cellStyle name="formula1" xfId="9114"/>
    <cellStyle name="formula2" xfId="9115"/>
    <cellStyle name="formula3" xfId="9116"/>
    <cellStyle name="Fuss" xfId="9117"/>
    <cellStyle name="Fuss 10" xfId="9118"/>
    <cellStyle name="Fuss 10 10" xfId="9119"/>
    <cellStyle name="Fuss 10 11" xfId="9120"/>
    <cellStyle name="Fuss 10 12" xfId="9121"/>
    <cellStyle name="Fuss 10 2" xfId="9122"/>
    <cellStyle name="Fuss 10 2 2" xfId="9123"/>
    <cellStyle name="Fuss 10 2 2 2" xfId="9124"/>
    <cellStyle name="Fuss 10 2 2 3" xfId="9125"/>
    <cellStyle name="Fuss 10 2 3" xfId="9126"/>
    <cellStyle name="Fuss 10 2 4" xfId="9127"/>
    <cellStyle name="Fuss 10 2 5" xfId="9128"/>
    <cellStyle name="Fuss 10 2 6" xfId="9129"/>
    <cellStyle name="Fuss 10 2 7" xfId="9130"/>
    <cellStyle name="Fuss 10 3" xfId="9131"/>
    <cellStyle name="Fuss 10 3 2" xfId="9132"/>
    <cellStyle name="Fuss 10 3 2 2" xfId="9133"/>
    <cellStyle name="Fuss 10 3 3" xfId="9134"/>
    <cellStyle name="Fuss 10 3 4" xfId="9135"/>
    <cellStyle name="Fuss 10 3 5" xfId="9136"/>
    <cellStyle name="Fuss 10 3 6" xfId="9137"/>
    <cellStyle name="Fuss 10 3 7" xfId="9138"/>
    <cellStyle name="Fuss 10 4" xfId="9139"/>
    <cellStyle name="Fuss 10 4 2" xfId="9140"/>
    <cellStyle name="Fuss 10 4 3" xfId="9141"/>
    <cellStyle name="Fuss 10 4 4" xfId="9142"/>
    <cellStyle name="Fuss 10 5" xfId="9143"/>
    <cellStyle name="Fuss 10 5 2" xfId="9144"/>
    <cellStyle name="Fuss 10 5 3" xfId="9145"/>
    <cellStyle name="Fuss 10 5 4" xfId="9146"/>
    <cellStyle name="Fuss 10 6" xfId="9147"/>
    <cellStyle name="Fuss 10 6 2" xfId="9148"/>
    <cellStyle name="Fuss 10 6 3" xfId="9149"/>
    <cellStyle name="Fuss 10 6 4" xfId="9150"/>
    <cellStyle name="Fuss 10 6 5" xfId="9151"/>
    <cellStyle name="Fuss 10 6 6" xfId="9152"/>
    <cellStyle name="Fuss 10 6 7" xfId="9153"/>
    <cellStyle name="Fuss 10 7" xfId="9154"/>
    <cellStyle name="Fuss 10 7 2" xfId="9155"/>
    <cellStyle name="Fuss 10 7 3" xfId="9156"/>
    <cellStyle name="Fuss 10 8" xfId="9157"/>
    <cellStyle name="Fuss 10 9" xfId="9158"/>
    <cellStyle name="Fuss 11" xfId="9159"/>
    <cellStyle name="Fuss 11 10" xfId="9160"/>
    <cellStyle name="Fuss 11 11" xfId="9161"/>
    <cellStyle name="Fuss 11 12" xfId="9162"/>
    <cellStyle name="Fuss 11 2" xfId="9163"/>
    <cellStyle name="Fuss 11 2 2" xfId="9164"/>
    <cellStyle name="Fuss 11 2 2 2" xfId="9165"/>
    <cellStyle name="Fuss 11 2 2 3" xfId="9166"/>
    <cellStyle name="Fuss 11 2 3" xfId="9167"/>
    <cellStyle name="Fuss 11 2 4" xfId="9168"/>
    <cellStyle name="Fuss 11 2 5" xfId="9169"/>
    <cellStyle name="Fuss 11 2 6" xfId="9170"/>
    <cellStyle name="Fuss 11 2 7" xfId="9171"/>
    <cellStyle name="Fuss 11 3" xfId="9172"/>
    <cellStyle name="Fuss 11 3 2" xfId="9173"/>
    <cellStyle name="Fuss 11 3 2 2" xfId="9174"/>
    <cellStyle name="Fuss 11 3 3" xfId="9175"/>
    <cellStyle name="Fuss 11 3 4" xfId="9176"/>
    <cellStyle name="Fuss 11 3 5" xfId="9177"/>
    <cellStyle name="Fuss 11 3 6" xfId="9178"/>
    <cellStyle name="Fuss 11 3 7" xfId="9179"/>
    <cellStyle name="Fuss 11 4" xfId="9180"/>
    <cellStyle name="Fuss 11 4 2" xfId="9181"/>
    <cellStyle name="Fuss 11 4 3" xfId="9182"/>
    <cellStyle name="Fuss 11 4 4" xfId="9183"/>
    <cellStyle name="Fuss 11 5" xfId="9184"/>
    <cellStyle name="Fuss 11 5 2" xfId="9185"/>
    <cellStyle name="Fuss 11 5 3" xfId="9186"/>
    <cellStyle name="Fuss 11 5 4" xfId="9187"/>
    <cellStyle name="Fuss 11 6" xfId="9188"/>
    <cellStyle name="Fuss 11 6 2" xfId="9189"/>
    <cellStyle name="Fuss 11 6 3" xfId="9190"/>
    <cellStyle name="Fuss 11 6 4" xfId="9191"/>
    <cellStyle name="Fuss 11 6 5" xfId="9192"/>
    <cellStyle name="Fuss 11 6 6" xfId="9193"/>
    <cellStyle name="Fuss 11 6 7" xfId="9194"/>
    <cellStyle name="Fuss 11 7" xfId="9195"/>
    <cellStyle name="Fuss 11 7 2" xfId="9196"/>
    <cellStyle name="Fuss 11 7 3" xfId="9197"/>
    <cellStyle name="Fuss 11 8" xfId="9198"/>
    <cellStyle name="Fuss 11 9" xfId="9199"/>
    <cellStyle name="Fuss 12" xfId="9200"/>
    <cellStyle name="Fuss 12 10" xfId="9201"/>
    <cellStyle name="Fuss 12 11" xfId="9202"/>
    <cellStyle name="Fuss 12 12" xfId="9203"/>
    <cellStyle name="Fuss 12 2" xfId="9204"/>
    <cellStyle name="Fuss 12 2 2" xfId="9205"/>
    <cellStyle name="Fuss 12 2 2 2" xfId="9206"/>
    <cellStyle name="Fuss 12 2 2 3" xfId="9207"/>
    <cellStyle name="Fuss 12 2 3" xfId="9208"/>
    <cellStyle name="Fuss 12 2 4" xfId="9209"/>
    <cellStyle name="Fuss 12 2 5" xfId="9210"/>
    <cellStyle name="Fuss 12 2 6" xfId="9211"/>
    <cellStyle name="Fuss 12 2 7" xfId="9212"/>
    <cellStyle name="Fuss 12 3" xfId="9213"/>
    <cellStyle name="Fuss 12 3 2" xfId="9214"/>
    <cellStyle name="Fuss 12 3 2 2" xfId="9215"/>
    <cellStyle name="Fuss 12 3 3" xfId="9216"/>
    <cellStyle name="Fuss 12 3 4" xfId="9217"/>
    <cellStyle name="Fuss 12 3 5" xfId="9218"/>
    <cellStyle name="Fuss 12 3 6" xfId="9219"/>
    <cellStyle name="Fuss 12 3 7" xfId="9220"/>
    <cellStyle name="Fuss 12 4" xfId="9221"/>
    <cellStyle name="Fuss 12 4 2" xfId="9222"/>
    <cellStyle name="Fuss 12 4 3" xfId="9223"/>
    <cellStyle name="Fuss 12 4 4" xfId="9224"/>
    <cellStyle name="Fuss 12 5" xfId="9225"/>
    <cellStyle name="Fuss 12 5 2" xfId="9226"/>
    <cellStyle name="Fuss 12 5 3" xfId="9227"/>
    <cellStyle name="Fuss 12 5 4" xfId="9228"/>
    <cellStyle name="Fuss 12 6" xfId="9229"/>
    <cellStyle name="Fuss 12 6 2" xfId="9230"/>
    <cellStyle name="Fuss 12 6 3" xfId="9231"/>
    <cellStyle name="Fuss 12 6 4" xfId="9232"/>
    <cellStyle name="Fuss 12 6 5" xfId="9233"/>
    <cellStyle name="Fuss 12 6 6" xfId="9234"/>
    <cellStyle name="Fuss 12 6 7" xfId="9235"/>
    <cellStyle name="Fuss 12 7" xfId="9236"/>
    <cellStyle name="Fuss 12 7 2" xfId="9237"/>
    <cellStyle name="Fuss 12 7 3" xfId="9238"/>
    <cellStyle name="Fuss 12 8" xfId="9239"/>
    <cellStyle name="Fuss 12 9" xfId="9240"/>
    <cellStyle name="Fuss 13" xfId="9241"/>
    <cellStyle name="Fuss 13 10" xfId="9242"/>
    <cellStyle name="Fuss 13 11" xfId="9243"/>
    <cellStyle name="Fuss 13 12" xfId="9244"/>
    <cellStyle name="Fuss 13 2" xfId="9245"/>
    <cellStyle name="Fuss 13 2 2" xfId="9246"/>
    <cellStyle name="Fuss 13 2 2 2" xfId="9247"/>
    <cellStyle name="Fuss 13 2 2 3" xfId="9248"/>
    <cellStyle name="Fuss 13 2 3" xfId="9249"/>
    <cellStyle name="Fuss 13 2 4" xfId="9250"/>
    <cellStyle name="Fuss 13 2 5" xfId="9251"/>
    <cellStyle name="Fuss 13 2 6" xfId="9252"/>
    <cellStyle name="Fuss 13 2 7" xfId="9253"/>
    <cellStyle name="Fuss 13 3" xfId="9254"/>
    <cellStyle name="Fuss 13 3 2" xfId="9255"/>
    <cellStyle name="Fuss 13 3 2 2" xfId="9256"/>
    <cellStyle name="Fuss 13 3 3" xfId="9257"/>
    <cellStyle name="Fuss 13 3 4" xfId="9258"/>
    <cellStyle name="Fuss 13 3 5" xfId="9259"/>
    <cellStyle name="Fuss 13 3 6" xfId="9260"/>
    <cellStyle name="Fuss 13 3 7" xfId="9261"/>
    <cellStyle name="Fuss 13 4" xfId="9262"/>
    <cellStyle name="Fuss 13 4 2" xfId="9263"/>
    <cellStyle name="Fuss 13 4 3" xfId="9264"/>
    <cellStyle name="Fuss 13 4 4" xfId="9265"/>
    <cellStyle name="Fuss 13 5" xfId="9266"/>
    <cellStyle name="Fuss 13 5 2" xfId="9267"/>
    <cellStyle name="Fuss 13 5 3" xfId="9268"/>
    <cellStyle name="Fuss 13 5 4" xfId="9269"/>
    <cellStyle name="Fuss 13 6" xfId="9270"/>
    <cellStyle name="Fuss 13 6 2" xfId="9271"/>
    <cellStyle name="Fuss 13 6 3" xfId="9272"/>
    <cellStyle name="Fuss 13 6 4" xfId="9273"/>
    <cellStyle name="Fuss 13 6 5" xfId="9274"/>
    <cellStyle name="Fuss 13 6 6" xfId="9275"/>
    <cellStyle name="Fuss 13 6 7" xfId="9276"/>
    <cellStyle name="Fuss 13 7" xfId="9277"/>
    <cellStyle name="Fuss 13 7 2" xfId="9278"/>
    <cellStyle name="Fuss 13 7 3" xfId="9279"/>
    <cellStyle name="Fuss 13 8" xfId="9280"/>
    <cellStyle name="Fuss 13 9" xfId="9281"/>
    <cellStyle name="Fuss 14" xfId="9282"/>
    <cellStyle name="Fuss 14 10" xfId="9283"/>
    <cellStyle name="Fuss 14 11" xfId="9284"/>
    <cellStyle name="Fuss 14 12" xfId="9285"/>
    <cellStyle name="Fuss 14 2" xfId="9286"/>
    <cellStyle name="Fuss 14 2 2" xfId="9287"/>
    <cellStyle name="Fuss 14 2 2 2" xfId="9288"/>
    <cellStyle name="Fuss 14 2 2 3" xfId="9289"/>
    <cellStyle name="Fuss 14 2 3" xfId="9290"/>
    <cellStyle name="Fuss 14 2 4" xfId="9291"/>
    <cellStyle name="Fuss 14 2 5" xfId="9292"/>
    <cellStyle name="Fuss 14 2 6" xfId="9293"/>
    <cellStyle name="Fuss 14 2 7" xfId="9294"/>
    <cellStyle name="Fuss 14 3" xfId="9295"/>
    <cellStyle name="Fuss 14 3 2" xfId="9296"/>
    <cellStyle name="Fuss 14 3 2 2" xfId="9297"/>
    <cellStyle name="Fuss 14 3 3" xfId="9298"/>
    <cellStyle name="Fuss 14 3 4" xfId="9299"/>
    <cellStyle name="Fuss 14 3 5" xfId="9300"/>
    <cellStyle name="Fuss 14 3 6" xfId="9301"/>
    <cellStyle name="Fuss 14 3 7" xfId="9302"/>
    <cellStyle name="Fuss 14 4" xfId="9303"/>
    <cellStyle name="Fuss 14 4 2" xfId="9304"/>
    <cellStyle name="Fuss 14 4 3" xfId="9305"/>
    <cellStyle name="Fuss 14 4 4" xfId="9306"/>
    <cellStyle name="Fuss 14 5" xfId="9307"/>
    <cellStyle name="Fuss 14 5 2" xfId="9308"/>
    <cellStyle name="Fuss 14 5 3" xfId="9309"/>
    <cellStyle name="Fuss 14 5 4" xfId="9310"/>
    <cellStyle name="Fuss 14 6" xfId="9311"/>
    <cellStyle name="Fuss 14 6 2" xfId="9312"/>
    <cellStyle name="Fuss 14 6 3" xfId="9313"/>
    <cellStyle name="Fuss 14 6 4" xfId="9314"/>
    <cellStyle name="Fuss 14 6 5" xfId="9315"/>
    <cellStyle name="Fuss 14 6 6" xfId="9316"/>
    <cellStyle name="Fuss 14 6 7" xfId="9317"/>
    <cellStyle name="Fuss 14 7" xfId="9318"/>
    <cellStyle name="Fuss 14 7 2" xfId="9319"/>
    <cellStyle name="Fuss 14 7 3" xfId="9320"/>
    <cellStyle name="Fuss 14 8" xfId="9321"/>
    <cellStyle name="Fuss 14 9" xfId="9322"/>
    <cellStyle name="Fuss 15" xfId="9323"/>
    <cellStyle name="Fuss 15 10" xfId="9324"/>
    <cellStyle name="Fuss 15 11" xfId="9325"/>
    <cellStyle name="Fuss 15 12" xfId="9326"/>
    <cellStyle name="Fuss 15 2" xfId="9327"/>
    <cellStyle name="Fuss 15 2 2" xfId="9328"/>
    <cellStyle name="Fuss 15 2 2 2" xfId="9329"/>
    <cellStyle name="Fuss 15 2 2 3" xfId="9330"/>
    <cellStyle name="Fuss 15 2 3" xfId="9331"/>
    <cellStyle name="Fuss 15 2 4" xfId="9332"/>
    <cellStyle name="Fuss 15 2 5" xfId="9333"/>
    <cellStyle name="Fuss 15 2 6" xfId="9334"/>
    <cellStyle name="Fuss 15 2 7" xfId="9335"/>
    <cellStyle name="Fuss 15 3" xfId="9336"/>
    <cellStyle name="Fuss 15 3 2" xfId="9337"/>
    <cellStyle name="Fuss 15 3 2 2" xfId="9338"/>
    <cellStyle name="Fuss 15 3 3" xfId="9339"/>
    <cellStyle name="Fuss 15 3 4" xfId="9340"/>
    <cellStyle name="Fuss 15 3 5" xfId="9341"/>
    <cellStyle name="Fuss 15 3 6" xfId="9342"/>
    <cellStyle name="Fuss 15 3 7" xfId="9343"/>
    <cellStyle name="Fuss 15 4" xfId="9344"/>
    <cellStyle name="Fuss 15 4 2" xfId="9345"/>
    <cellStyle name="Fuss 15 4 3" xfId="9346"/>
    <cellStyle name="Fuss 15 4 4" xfId="9347"/>
    <cellStyle name="Fuss 15 5" xfId="9348"/>
    <cellStyle name="Fuss 15 5 2" xfId="9349"/>
    <cellStyle name="Fuss 15 5 3" xfId="9350"/>
    <cellStyle name="Fuss 15 5 4" xfId="9351"/>
    <cellStyle name="Fuss 15 6" xfId="9352"/>
    <cellStyle name="Fuss 15 6 2" xfId="9353"/>
    <cellStyle name="Fuss 15 6 3" xfId="9354"/>
    <cellStyle name="Fuss 15 6 4" xfId="9355"/>
    <cellStyle name="Fuss 15 6 5" xfId="9356"/>
    <cellStyle name="Fuss 15 6 6" xfId="9357"/>
    <cellStyle name="Fuss 15 6 7" xfId="9358"/>
    <cellStyle name="Fuss 15 7" xfId="9359"/>
    <cellStyle name="Fuss 15 7 2" xfId="9360"/>
    <cellStyle name="Fuss 15 7 3" xfId="9361"/>
    <cellStyle name="Fuss 15 8" xfId="9362"/>
    <cellStyle name="Fuss 15 9" xfId="9363"/>
    <cellStyle name="Fuss 16" xfId="9364"/>
    <cellStyle name="Fuss 16 10" xfId="9365"/>
    <cellStyle name="Fuss 16 11" xfId="9366"/>
    <cellStyle name="Fuss 16 12" xfId="9367"/>
    <cellStyle name="Fuss 16 2" xfId="9368"/>
    <cellStyle name="Fuss 16 2 2" xfId="9369"/>
    <cellStyle name="Fuss 16 2 2 2" xfId="9370"/>
    <cellStyle name="Fuss 16 2 2 3" xfId="9371"/>
    <cellStyle name="Fuss 16 2 3" xfId="9372"/>
    <cellStyle name="Fuss 16 2 4" xfId="9373"/>
    <cellStyle name="Fuss 16 2 5" xfId="9374"/>
    <cellStyle name="Fuss 16 2 6" xfId="9375"/>
    <cellStyle name="Fuss 16 2 7" xfId="9376"/>
    <cellStyle name="Fuss 16 3" xfId="9377"/>
    <cellStyle name="Fuss 16 3 2" xfId="9378"/>
    <cellStyle name="Fuss 16 3 2 2" xfId="9379"/>
    <cellStyle name="Fuss 16 3 3" xfId="9380"/>
    <cellStyle name="Fuss 16 3 4" xfId="9381"/>
    <cellStyle name="Fuss 16 3 5" xfId="9382"/>
    <cellStyle name="Fuss 16 3 6" xfId="9383"/>
    <cellStyle name="Fuss 16 3 7" xfId="9384"/>
    <cellStyle name="Fuss 16 4" xfId="9385"/>
    <cellStyle name="Fuss 16 4 2" xfId="9386"/>
    <cellStyle name="Fuss 16 4 3" xfId="9387"/>
    <cellStyle name="Fuss 16 4 4" xfId="9388"/>
    <cellStyle name="Fuss 16 5" xfId="9389"/>
    <cellStyle name="Fuss 16 5 2" xfId="9390"/>
    <cellStyle name="Fuss 16 5 3" xfId="9391"/>
    <cellStyle name="Fuss 16 5 4" xfId="9392"/>
    <cellStyle name="Fuss 16 6" xfId="9393"/>
    <cellStyle name="Fuss 16 6 2" xfId="9394"/>
    <cellStyle name="Fuss 16 6 3" xfId="9395"/>
    <cellStyle name="Fuss 16 6 4" xfId="9396"/>
    <cellStyle name="Fuss 16 6 5" xfId="9397"/>
    <cellStyle name="Fuss 16 6 6" xfId="9398"/>
    <cellStyle name="Fuss 16 6 7" xfId="9399"/>
    <cellStyle name="Fuss 16 7" xfId="9400"/>
    <cellStyle name="Fuss 16 7 2" xfId="9401"/>
    <cellStyle name="Fuss 16 7 3" xfId="9402"/>
    <cellStyle name="Fuss 16 8" xfId="9403"/>
    <cellStyle name="Fuss 16 9" xfId="9404"/>
    <cellStyle name="Fuss 17" xfId="9405"/>
    <cellStyle name="Fuss 17 10" xfId="9406"/>
    <cellStyle name="Fuss 17 11" xfId="9407"/>
    <cellStyle name="Fuss 17 12" xfId="9408"/>
    <cellStyle name="Fuss 17 2" xfId="9409"/>
    <cellStyle name="Fuss 17 2 2" xfId="9410"/>
    <cellStyle name="Fuss 17 2 2 2" xfId="9411"/>
    <cellStyle name="Fuss 17 2 2 3" xfId="9412"/>
    <cellStyle name="Fuss 17 2 3" xfId="9413"/>
    <cellStyle name="Fuss 17 2 4" xfId="9414"/>
    <cellStyle name="Fuss 17 2 5" xfId="9415"/>
    <cellStyle name="Fuss 17 2 6" xfId="9416"/>
    <cellStyle name="Fuss 17 2 7" xfId="9417"/>
    <cellStyle name="Fuss 17 3" xfId="9418"/>
    <cellStyle name="Fuss 17 3 2" xfId="9419"/>
    <cellStyle name="Fuss 17 3 2 2" xfId="9420"/>
    <cellStyle name="Fuss 17 3 3" xfId="9421"/>
    <cellStyle name="Fuss 17 3 4" xfId="9422"/>
    <cellStyle name="Fuss 17 3 5" xfId="9423"/>
    <cellStyle name="Fuss 17 3 6" xfId="9424"/>
    <cellStyle name="Fuss 17 3 7" xfId="9425"/>
    <cellStyle name="Fuss 17 4" xfId="9426"/>
    <cellStyle name="Fuss 17 4 2" xfId="9427"/>
    <cellStyle name="Fuss 17 4 3" xfId="9428"/>
    <cellStyle name="Fuss 17 4 4" xfId="9429"/>
    <cellStyle name="Fuss 17 5" xfId="9430"/>
    <cellStyle name="Fuss 17 5 2" xfId="9431"/>
    <cellStyle name="Fuss 17 5 3" xfId="9432"/>
    <cellStyle name="Fuss 17 5 4" xfId="9433"/>
    <cellStyle name="Fuss 17 6" xfId="9434"/>
    <cellStyle name="Fuss 17 6 2" xfId="9435"/>
    <cellStyle name="Fuss 17 6 3" xfId="9436"/>
    <cellStyle name="Fuss 17 6 4" xfId="9437"/>
    <cellStyle name="Fuss 17 6 5" xfId="9438"/>
    <cellStyle name="Fuss 17 6 6" xfId="9439"/>
    <cellStyle name="Fuss 17 6 7" xfId="9440"/>
    <cellStyle name="Fuss 17 7" xfId="9441"/>
    <cellStyle name="Fuss 17 7 2" xfId="9442"/>
    <cellStyle name="Fuss 17 7 3" xfId="9443"/>
    <cellStyle name="Fuss 17 8" xfId="9444"/>
    <cellStyle name="Fuss 17 9" xfId="9445"/>
    <cellStyle name="Fuss 18" xfId="9446"/>
    <cellStyle name="Fuss 18 10" xfId="9447"/>
    <cellStyle name="Fuss 18 11" xfId="9448"/>
    <cellStyle name="Fuss 18 12" xfId="9449"/>
    <cellStyle name="Fuss 18 2" xfId="9450"/>
    <cellStyle name="Fuss 18 2 2" xfId="9451"/>
    <cellStyle name="Fuss 18 2 2 2" xfId="9452"/>
    <cellStyle name="Fuss 18 2 2 3" xfId="9453"/>
    <cellStyle name="Fuss 18 2 3" xfId="9454"/>
    <cellStyle name="Fuss 18 2 4" xfId="9455"/>
    <cellStyle name="Fuss 18 2 5" xfId="9456"/>
    <cellStyle name="Fuss 18 2 6" xfId="9457"/>
    <cellStyle name="Fuss 18 2 7" xfId="9458"/>
    <cellStyle name="Fuss 18 3" xfId="9459"/>
    <cellStyle name="Fuss 18 3 2" xfId="9460"/>
    <cellStyle name="Fuss 18 3 2 2" xfId="9461"/>
    <cellStyle name="Fuss 18 3 3" xfId="9462"/>
    <cellStyle name="Fuss 18 3 4" xfId="9463"/>
    <cellStyle name="Fuss 18 3 5" xfId="9464"/>
    <cellStyle name="Fuss 18 3 6" xfId="9465"/>
    <cellStyle name="Fuss 18 3 7" xfId="9466"/>
    <cellStyle name="Fuss 18 4" xfId="9467"/>
    <cellStyle name="Fuss 18 4 2" xfId="9468"/>
    <cellStyle name="Fuss 18 4 3" xfId="9469"/>
    <cellStyle name="Fuss 18 4 4" xfId="9470"/>
    <cellStyle name="Fuss 18 5" xfId="9471"/>
    <cellStyle name="Fuss 18 5 2" xfId="9472"/>
    <cellStyle name="Fuss 18 5 3" xfId="9473"/>
    <cellStyle name="Fuss 18 5 4" xfId="9474"/>
    <cellStyle name="Fuss 18 6" xfId="9475"/>
    <cellStyle name="Fuss 18 6 2" xfId="9476"/>
    <cellStyle name="Fuss 18 6 3" xfId="9477"/>
    <cellStyle name="Fuss 18 6 4" xfId="9478"/>
    <cellStyle name="Fuss 18 6 5" xfId="9479"/>
    <cellStyle name="Fuss 18 6 6" xfId="9480"/>
    <cellStyle name="Fuss 18 6 7" xfId="9481"/>
    <cellStyle name="Fuss 18 7" xfId="9482"/>
    <cellStyle name="Fuss 18 7 2" xfId="9483"/>
    <cellStyle name="Fuss 18 7 3" xfId="9484"/>
    <cellStyle name="Fuss 18 8" xfId="9485"/>
    <cellStyle name="Fuss 18 9" xfId="9486"/>
    <cellStyle name="Fuss 19" xfId="9487"/>
    <cellStyle name="Fuss 19 10" xfId="9488"/>
    <cellStyle name="Fuss 19 11" xfId="9489"/>
    <cellStyle name="Fuss 19 12" xfId="9490"/>
    <cellStyle name="Fuss 19 2" xfId="9491"/>
    <cellStyle name="Fuss 19 2 2" xfId="9492"/>
    <cellStyle name="Fuss 19 2 2 2" xfId="9493"/>
    <cellStyle name="Fuss 19 2 2 3" xfId="9494"/>
    <cellStyle name="Fuss 19 2 3" xfId="9495"/>
    <cellStyle name="Fuss 19 2 4" xfId="9496"/>
    <cellStyle name="Fuss 19 2 5" xfId="9497"/>
    <cellStyle name="Fuss 19 2 6" xfId="9498"/>
    <cellStyle name="Fuss 19 2 7" xfId="9499"/>
    <cellStyle name="Fuss 19 3" xfId="9500"/>
    <cellStyle name="Fuss 19 3 2" xfId="9501"/>
    <cellStyle name="Fuss 19 3 2 2" xfId="9502"/>
    <cellStyle name="Fuss 19 3 3" xfId="9503"/>
    <cellStyle name="Fuss 19 3 4" xfId="9504"/>
    <cellStyle name="Fuss 19 3 5" xfId="9505"/>
    <cellStyle name="Fuss 19 3 6" xfId="9506"/>
    <cellStyle name="Fuss 19 3 7" xfId="9507"/>
    <cellStyle name="Fuss 19 4" xfId="9508"/>
    <cellStyle name="Fuss 19 4 2" xfId="9509"/>
    <cellStyle name="Fuss 19 4 3" xfId="9510"/>
    <cellStyle name="Fuss 19 4 4" xfId="9511"/>
    <cellStyle name="Fuss 19 5" xfId="9512"/>
    <cellStyle name="Fuss 19 5 2" xfId="9513"/>
    <cellStyle name="Fuss 19 5 3" xfId="9514"/>
    <cellStyle name="Fuss 19 5 4" xfId="9515"/>
    <cellStyle name="Fuss 19 6" xfId="9516"/>
    <cellStyle name="Fuss 19 6 2" xfId="9517"/>
    <cellStyle name="Fuss 19 6 3" xfId="9518"/>
    <cellStyle name="Fuss 19 6 4" xfId="9519"/>
    <cellStyle name="Fuss 19 6 5" xfId="9520"/>
    <cellStyle name="Fuss 19 6 6" xfId="9521"/>
    <cellStyle name="Fuss 19 6 7" xfId="9522"/>
    <cellStyle name="Fuss 19 7" xfId="9523"/>
    <cellStyle name="Fuss 19 7 2" xfId="9524"/>
    <cellStyle name="Fuss 19 7 3" xfId="9525"/>
    <cellStyle name="Fuss 19 8" xfId="9526"/>
    <cellStyle name="Fuss 19 9" xfId="9527"/>
    <cellStyle name="Fuss 2" xfId="9528"/>
    <cellStyle name="Fuss 2 10" xfId="9529"/>
    <cellStyle name="Fuss 2 11" xfId="9530"/>
    <cellStyle name="Fuss 2 12" xfId="9531"/>
    <cellStyle name="Fuss 2 2" xfId="9532"/>
    <cellStyle name="Fuss 2 2 2" xfId="9533"/>
    <cellStyle name="Fuss 2 2 2 2" xfId="9534"/>
    <cellStyle name="Fuss 2 2 2 3" xfId="9535"/>
    <cellStyle name="Fuss 2 2 3" xfId="9536"/>
    <cellStyle name="Fuss 2 2 4" xfId="9537"/>
    <cellStyle name="Fuss 2 2 5" xfId="9538"/>
    <cellStyle name="Fuss 2 2 6" xfId="9539"/>
    <cellStyle name="Fuss 2 2 7" xfId="9540"/>
    <cellStyle name="Fuss 2 3" xfId="9541"/>
    <cellStyle name="Fuss 2 3 2" xfId="9542"/>
    <cellStyle name="Fuss 2 3 2 2" xfId="9543"/>
    <cellStyle name="Fuss 2 3 3" xfId="9544"/>
    <cellStyle name="Fuss 2 3 4" xfId="9545"/>
    <cellStyle name="Fuss 2 3 5" xfId="9546"/>
    <cellStyle name="Fuss 2 3 6" xfId="9547"/>
    <cellStyle name="Fuss 2 3 7" xfId="9548"/>
    <cellStyle name="Fuss 2 4" xfId="9549"/>
    <cellStyle name="Fuss 2 4 2" xfId="9550"/>
    <cellStyle name="Fuss 2 4 3" xfId="9551"/>
    <cellStyle name="Fuss 2 4 4" xfId="9552"/>
    <cellStyle name="Fuss 2 5" xfId="9553"/>
    <cellStyle name="Fuss 2 5 2" xfId="9554"/>
    <cellStyle name="Fuss 2 5 3" xfId="9555"/>
    <cellStyle name="Fuss 2 5 4" xfId="9556"/>
    <cellStyle name="Fuss 2 6" xfId="9557"/>
    <cellStyle name="Fuss 2 6 2" xfId="9558"/>
    <cellStyle name="Fuss 2 6 3" xfId="9559"/>
    <cellStyle name="Fuss 2 6 4" xfId="9560"/>
    <cellStyle name="Fuss 2 6 5" xfId="9561"/>
    <cellStyle name="Fuss 2 6 6" xfId="9562"/>
    <cellStyle name="Fuss 2 6 7" xfId="9563"/>
    <cellStyle name="Fuss 2 7" xfId="9564"/>
    <cellStyle name="Fuss 2 7 2" xfId="9565"/>
    <cellStyle name="Fuss 2 7 3" xfId="9566"/>
    <cellStyle name="Fuss 2 8" xfId="9567"/>
    <cellStyle name="Fuss 2 9" xfId="9568"/>
    <cellStyle name="Fuss 20" xfId="9569"/>
    <cellStyle name="Fuss 20 10" xfId="9570"/>
    <cellStyle name="Fuss 20 11" xfId="9571"/>
    <cellStyle name="Fuss 20 12" xfId="9572"/>
    <cellStyle name="Fuss 20 2" xfId="9573"/>
    <cellStyle name="Fuss 20 2 2" xfId="9574"/>
    <cellStyle name="Fuss 20 2 2 2" xfId="9575"/>
    <cellStyle name="Fuss 20 2 2 3" xfId="9576"/>
    <cellStyle name="Fuss 20 2 3" xfId="9577"/>
    <cellStyle name="Fuss 20 2 4" xfId="9578"/>
    <cellStyle name="Fuss 20 2 5" xfId="9579"/>
    <cellStyle name="Fuss 20 2 6" xfId="9580"/>
    <cellStyle name="Fuss 20 2 7" xfId="9581"/>
    <cellStyle name="Fuss 20 3" xfId="9582"/>
    <cellStyle name="Fuss 20 3 2" xfId="9583"/>
    <cellStyle name="Fuss 20 3 2 2" xfId="9584"/>
    <cellStyle name="Fuss 20 3 3" xfId="9585"/>
    <cellStyle name="Fuss 20 3 4" xfId="9586"/>
    <cellStyle name="Fuss 20 3 5" xfId="9587"/>
    <cellStyle name="Fuss 20 3 6" xfId="9588"/>
    <cellStyle name="Fuss 20 3 7" xfId="9589"/>
    <cellStyle name="Fuss 20 4" xfId="9590"/>
    <cellStyle name="Fuss 20 4 2" xfId="9591"/>
    <cellStyle name="Fuss 20 4 3" xfId="9592"/>
    <cellStyle name="Fuss 20 4 4" xfId="9593"/>
    <cellStyle name="Fuss 20 5" xfId="9594"/>
    <cellStyle name="Fuss 20 5 2" xfId="9595"/>
    <cellStyle name="Fuss 20 5 3" xfId="9596"/>
    <cellStyle name="Fuss 20 5 4" xfId="9597"/>
    <cellStyle name="Fuss 20 6" xfId="9598"/>
    <cellStyle name="Fuss 20 6 2" xfId="9599"/>
    <cellStyle name="Fuss 20 6 3" xfId="9600"/>
    <cellStyle name="Fuss 20 6 4" xfId="9601"/>
    <cellStyle name="Fuss 20 6 5" xfId="9602"/>
    <cellStyle name="Fuss 20 6 6" xfId="9603"/>
    <cellStyle name="Fuss 20 6 7" xfId="9604"/>
    <cellStyle name="Fuss 20 7" xfId="9605"/>
    <cellStyle name="Fuss 20 7 2" xfId="9606"/>
    <cellStyle name="Fuss 20 7 3" xfId="9607"/>
    <cellStyle name="Fuss 20 8" xfId="9608"/>
    <cellStyle name="Fuss 20 9" xfId="9609"/>
    <cellStyle name="Fuss 21" xfId="9610"/>
    <cellStyle name="Fuss 21 10" xfId="9611"/>
    <cellStyle name="Fuss 21 11" xfId="9612"/>
    <cellStyle name="Fuss 21 12" xfId="9613"/>
    <cellStyle name="Fuss 21 2" xfId="9614"/>
    <cellStyle name="Fuss 21 2 2" xfId="9615"/>
    <cellStyle name="Fuss 21 2 2 2" xfId="9616"/>
    <cellStyle name="Fuss 21 2 2 3" xfId="9617"/>
    <cellStyle name="Fuss 21 2 3" xfId="9618"/>
    <cellStyle name="Fuss 21 2 4" xfId="9619"/>
    <cellStyle name="Fuss 21 2 5" xfId="9620"/>
    <cellStyle name="Fuss 21 2 6" xfId="9621"/>
    <cellStyle name="Fuss 21 2 7" xfId="9622"/>
    <cellStyle name="Fuss 21 3" xfId="9623"/>
    <cellStyle name="Fuss 21 3 2" xfId="9624"/>
    <cellStyle name="Fuss 21 3 2 2" xfId="9625"/>
    <cellStyle name="Fuss 21 3 3" xfId="9626"/>
    <cellStyle name="Fuss 21 3 4" xfId="9627"/>
    <cellStyle name="Fuss 21 3 5" xfId="9628"/>
    <cellStyle name="Fuss 21 3 6" xfId="9629"/>
    <cellStyle name="Fuss 21 3 7" xfId="9630"/>
    <cellStyle name="Fuss 21 4" xfId="9631"/>
    <cellStyle name="Fuss 21 4 2" xfId="9632"/>
    <cellStyle name="Fuss 21 4 3" xfId="9633"/>
    <cellStyle name="Fuss 21 4 4" xfId="9634"/>
    <cellStyle name="Fuss 21 5" xfId="9635"/>
    <cellStyle name="Fuss 21 5 2" xfId="9636"/>
    <cellStyle name="Fuss 21 5 3" xfId="9637"/>
    <cellStyle name="Fuss 21 5 4" xfId="9638"/>
    <cellStyle name="Fuss 21 6" xfId="9639"/>
    <cellStyle name="Fuss 21 6 2" xfId="9640"/>
    <cellStyle name="Fuss 21 6 3" xfId="9641"/>
    <cellStyle name="Fuss 21 6 4" xfId="9642"/>
    <cellStyle name="Fuss 21 6 5" xfId="9643"/>
    <cellStyle name="Fuss 21 6 6" xfId="9644"/>
    <cellStyle name="Fuss 21 6 7" xfId="9645"/>
    <cellStyle name="Fuss 21 7" xfId="9646"/>
    <cellStyle name="Fuss 21 7 2" xfId="9647"/>
    <cellStyle name="Fuss 21 7 3" xfId="9648"/>
    <cellStyle name="Fuss 21 8" xfId="9649"/>
    <cellStyle name="Fuss 21 9" xfId="9650"/>
    <cellStyle name="Fuss 22" xfId="9651"/>
    <cellStyle name="Fuss 22 10" xfId="9652"/>
    <cellStyle name="Fuss 22 11" xfId="9653"/>
    <cellStyle name="Fuss 22 12" xfId="9654"/>
    <cellStyle name="Fuss 22 2" xfId="9655"/>
    <cellStyle name="Fuss 22 2 2" xfId="9656"/>
    <cellStyle name="Fuss 22 2 2 2" xfId="9657"/>
    <cellStyle name="Fuss 22 2 2 3" xfId="9658"/>
    <cellStyle name="Fuss 22 2 3" xfId="9659"/>
    <cellStyle name="Fuss 22 2 4" xfId="9660"/>
    <cellStyle name="Fuss 22 2 5" xfId="9661"/>
    <cellStyle name="Fuss 22 2 6" xfId="9662"/>
    <cellStyle name="Fuss 22 2 7" xfId="9663"/>
    <cellStyle name="Fuss 22 3" xfId="9664"/>
    <cellStyle name="Fuss 22 3 2" xfId="9665"/>
    <cellStyle name="Fuss 22 3 2 2" xfId="9666"/>
    <cellStyle name="Fuss 22 3 3" xfId="9667"/>
    <cellStyle name="Fuss 22 3 4" xfId="9668"/>
    <cellStyle name="Fuss 22 3 5" xfId="9669"/>
    <cellStyle name="Fuss 22 3 6" xfId="9670"/>
    <cellStyle name="Fuss 22 3 7" xfId="9671"/>
    <cellStyle name="Fuss 22 4" xfId="9672"/>
    <cellStyle name="Fuss 22 4 2" xfId="9673"/>
    <cellStyle name="Fuss 22 4 3" xfId="9674"/>
    <cellStyle name="Fuss 22 4 4" xfId="9675"/>
    <cellStyle name="Fuss 22 5" xfId="9676"/>
    <cellStyle name="Fuss 22 5 2" xfId="9677"/>
    <cellStyle name="Fuss 22 5 3" xfId="9678"/>
    <cellStyle name="Fuss 22 5 4" xfId="9679"/>
    <cellStyle name="Fuss 22 6" xfId="9680"/>
    <cellStyle name="Fuss 22 6 2" xfId="9681"/>
    <cellStyle name="Fuss 22 6 3" xfId="9682"/>
    <cellStyle name="Fuss 22 6 4" xfId="9683"/>
    <cellStyle name="Fuss 22 6 5" xfId="9684"/>
    <cellStyle name="Fuss 22 6 6" xfId="9685"/>
    <cellStyle name="Fuss 22 6 7" xfId="9686"/>
    <cellStyle name="Fuss 22 7" xfId="9687"/>
    <cellStyle name="Fuss 22 7 2" xfId="9688"/>
    <cellStyle name="Fuss 22 7 3" xfId="9689"/>
    <cellStyle name="Fuss 22 8" xfId="9690"/>
    <cellStyle name="Fuss 22 9" xfId="9691"/>
    <cellStyle name="Fuss 23" xfId="9692"/>
    <cellStyle name="Fuss 23 10" xfId="9693"/>
    <cellStyle name="Fuss 23 11" xfId="9694"/>
    <cellStyle name="Fuss 23 12" xfId="9695"/>
    <cellStyle name="Fuss 23 2" xfId="9696"/>
    <cellStyle name="Fuss 23 2 2" xfId="9697"/>
    <cellStyle name="Fuss 23 2 2 2" xfId="9698"/>
    <cellStyle name="Fuss 23 2 2 3" xfId="9699"/>
    <cellStyle name="Fuss 23 2 3" xfId="9700"/>
    <cellStyle name="Fuss 23 2 4" xfId="9701"/>
    <cellStyle name="Fuss 23 2 5" xfId="9702"/>
    <cellStyle name="Fuss 23 2 6" xfId="9703"/>
    <cellStyle name="Fuss 23 2 7" xfId="9704"/>
    <cellStyle name="Fuss 23 3" xfId="9705"/>
    <cellStyle name="Fuss 23 3 2" xfId="9706"/>
    <cellStyle name="Fuss 23 3 2 2" xfId="9707"/>
    <cellStyle name="Fuss 23 3 3" xfId="9708"/>
    <cellStyle name="Fuss 23 3 4" xfId="9709"/>
    <cellStyle name="Fuss 23 3 5" xfId="9710"/>
    <cellStyle name="Fuss 23 3 6" xfId="9711"/>
    <cellStyle name="Fuss 23 3 7" xfId="9712"/>
    <cellStyle name="Fuss 23 4" xfId="9713"/>
    <cellStyle name="Fuss 23 4 2" xfId="9714"/>
    <cellStyle name="Fuss 23 4 3" xfId="9715"/>
    <cellStyle name="Fuss 23 4 4" xfId="9716"/>
    <cellStyle name="Fuss 23 5" xfId="9717"/>
    <cellStyle name="Fuss 23 5 2" xfId="9718"/>
    <cellStyle name="Fuss 23 5 3" xfId="9719"/>
    <cellStyle name="Fuss 23 5 4" xfId="9720"/>
    <cellStyle name="Fuss 23 6" xfId="9721"/>
    <cellStyle name="Fuss 23 6 2" xfId="9722"/>
    <cellStyle name="Fuss 23 6 3" xfId="9723"/>
    <cellStyle name="Fuss 23 6 4" xfId="9724"/>
    <cellStyle name="Fuss 23 6 5" xfId="9725"/>
    <cellStyle name="Fuss 23 6 6" xfId="9726"/>
    <cellStyle name="Fuss 23 6 7" xfId="9727"/>
    <cellStyle name="Fuss 23 7" xfId="9728"/>
    <cellStyle name="Fuss 23 7 2" xfId="9729"/>
    <cellStyle name="Fuss 23 7 3" xfId="9730"/>
    <cellStyle name="Fuss 23 8" xfId="9731"/>
    <cellStyle name="Fuss 23 9" xfId="9732"/>
    <cellStyle name="Fuss 24" xfId="9733"/>
    <cellStyle name="Fuss 24 2" xfId="9734"/>
    <cellStyle name="Fuss 24 2 2" xfId="9735"/>
    <cellStyle name="Fuss 24 2 3" xfId="9736"/>
    <cellStyle name="Fuss 24 3" xfId="9737"/>
    <cellStyle name="Fuss 24 3 2" xfId="9738"/>
    <cellStyle name="Fuss 24 4" xfId="9739"/>
    <cellStyle name="Fuss 24 4 2" xfId="9740"/>
    <cellStyle name="Fuss 24 4 3" xfId="9741"/>
    <cellStyle name="Fuss 24 4 4" xfId="9742"/>
    <cellStyle name="Fuss 24 4 5" xfId="9743"/>
    <cellStyle name="Fuss 24 5" xfId="9744"/>
    <cellStyle name="Fuss 24 6" xfId="9745"/>
    <cellStyle name="Fuss 25" xfId="9746"/>
    <cellStyle name="Fuss 25 2" xfId="9747"/>
    <cellStyle name="Fuss 25 2 2" xfId="9748"/>
    <cellStyle name="Fuss 25 3" xfId="9749"/>
    <cellStyle name="Fuss 25 4" xfId="9750"/>
    <cellStyle name="Fuss 25 5" xfId="9751"/>
    <cellStyle name="Fuss 25 6" xfId="9752"/>
    <cellStyle name="Fuss 25 7" xfId="9753"/>
    <cellStyle name="Fuss 26" xfId="9754"/>
    <cellStyle name="Fuss 26 2" xfId="9755"/>
    <cellStyle name="Fuss 26 2 2" xfId="9756"/>
    <cellStyle name="Fuss 26 3" xfId="9757"/>
    <cellStyle name="Fuss 26 4" xfId="9758"/>
    <cellStyle name="Fuss 26 5" xfId="9759"/>
    <cellStyle name="Fuss 26 6" xfId="9760"/>
    <cellStyle name="Fuss 26 7" xfId="9761"/>
    <cellStyle name="Fuss 27" xfId="9762"/>
    <cellStyle name="Fuss 27 2" xfId="9763"/>
    <cellStyle name="Fuss 27 3" xfId="9764"/>
    <cellStyle name="Fuss 27 4" xfId="9765"/>
    <cellStyle name="Fuss 28" xfId="9766"/>
    <cellStyle name="Fuss 28 2" xfId="9767"/>
    <cellStyle name="Fuss 28 3" xfId="9768"/>
    <cellStyle name="Fuss 28 4" xfId="9769"/>
    <cellStyle name="Fuss 29" xfId="9770"/>
    <cellStyle name="Fuss 29 2" xfId="9771"/>
    <cellStyle name="Fuss 29 3" xfId="9772"/>
    <cellStyle name="Fuss 29 4" xfId="9773"/>
    <cellStyle name="Fuss 29 5" xfId="9774"/>
    <cellStyle name="Fuss 29 6" xfId="9775"/>
    <cellStyle name="Fuss 29 7" xfId="9776"/>
    <cellStyle name="Fuss 3" xfId="9777"/>
    <cellStyle name="Fuss 3 10" xfId="9778"/>
    <cellStyle name="Fuss 3 11" xfId="9779"/>
    <cellStyle name="Fuss 3 12" xfId="9780"/>
    <cellStyle name="Fuss 3 2" xfId="9781"/>
    <cellStyle name="Fuss 3 2 2" xfId="9782"/>
    <cellStyle name="Fuss 3 2 2 2" xfId="9783"/>
    <cellStyle name="Fuss 3 2 2 3" xfId="9784"/>
    <cellStyle name="Fuss 3 2 3" xfId="9785"/>
    <cellStyle name="Fuss 3 2 4" xfId="9786"/>
    <cellStyle name="Fuss 3 2 5" xfId="9787"/>
    <cellStyle name="Fuss 3 2 6" xfId="9788"/>
    <cellStyle name="Fuss 3 2 7" xfId="9789"/>
    <cellStyle name="Fuss 3 3" xfId="9790"/>
    <cellStyle name="Fuss 3 3 2" xfId="9791"/>
    <cellStyle name="Fuss 3 3 2 2" xfId="9792"/>
    <cellStyle name="Fuss 3 3 3" xfId="9793"/>
    <cellStyle name="Fuss 3 3 4" xfId="9794"/>
    <cellStyle name="Fuss 3 3 5" xfId="9795"/>
    <cellStyle name="Fuss 3 3 6" xfId="9796"/>
    <cellStyle name="Fuss 3 3 7" xfId="9797"/>
    <cellStyle name="Fuss 3 4" xfId="9798"/>
    <cellStyle name="Fuss 3 4 2" xfId="9799"/>
    <cellStyle name="Fuss 3 4 3" xfId="9800"/>
    <cellStyle name="Fuss 3 4 4" xfId="9801"/>
    <cellStyle name="Fuss 3 5" xfId="9802"/>
    <cellStyle name="Fuss 3 5 2" xfId="9803"/>
    <cellStyle name="Fuss 3 5 3" xfId="9804"/>
    <cellStyle name="Fuss 3 5 4" xfId="9805"/>
    <cellStyle name="Fuss 3 6" xfId="9806"/>
    <cellStyle name="Fuss 3 6 2" xfId="9807"/>
    <cellStyle name="Fuss 3 6 3" xfId="9808"/>
    <cellStyle name="Fuss 3 6 4" xfId="9809"/>
    <cellStyle name="Fuss 3 6 5" xfId="9810"/>
    <cellStyle name="Fuss 3 6 6" xfId="9811"/>
    <cellStyle name="Fuss 3 6 7" xfId="9812"/>
    <cellStyle name="Fuss 3 7" xfId="9813"/>
    <cellStyle name="Fuss 3 7 2" xfId="9814"/>
    <cellStyle name="Fuss 3 7 3" xfId="9815"/>
    <cellStyle name="Fuss 3 8" xfId="9816"/>
    <cellStyle name="Fuss 3 9" xfId="9817"/>
    <cellStyle name="Fuss 30" xfId="9818"/>
    <cellStyle name="Fuss 31" xfId="9819"/>
    <cellStyle name="Fuss 32" xfId="9820"/>
    <cellStyle name="Fuss 4" xfId="9821"/>
    <cellStyle name="Fuss 4 10" xfId="9822"/>
    <cellStyle name="Fuss 4 11" xfId="9823"/>
    <cellStyle name="Fuss 4 12" xfId="9824"/>
    <cellStyle name="Fuss 4 2" xfId="9825"/>
    <cellStyle name="Fuss 4 2 2" xfId="9826"/>
    <cellStyle name="Fuss 4 2 2 2" xfId="9827"/>
    <cellStyle name="Fuss 4 2 2 3" xfId="9828"/>
    <cellStyle name="Fuss 4 2 3" xfId="9829"/>
    <cellStyle name="Fuss 4 2 4" xfId="9830"/>
    <cellStyle name="Fuss 4 2 5" xfId="9831"/>
    <cellStyle name="Fuss 4 2 6" xfId="9832"/>
    <cellStyle name="Fuss 4 2 7" xfId="9833"/>
    <cellStyle name="Fuss 4 3" xfId="9834"/>
    <cellStyle name="Fuss 4 3 2" xfId="9835"/>
    <cellStyle name="Fuss 4 3 2 2" xfId="9836"/>
    <cellStyle name="Fuss 4 3 3" xfId="9837"/>
    <cellStyle name="Fuss 4 3 4" xfId="9838"/>
    <cellStyle name="Fuss 4 3 5" xfId="9839"/>
    <cellStyle name="Fuss 4 3 6" xfId="9840"/>
    <cellStyle name="Fuss 4 3 7" xfId="9841"/>
    <cellStyle name="Fuss 4 4" xfId="9842"/>
    <cellStyle name="Fuss 4 4 2" xfId="9843"/>
    <cellStyle name="Fuss 4 4 3" xfId="9844"/>
    <cellStyle name="Fuss 4 4 4" xfId="9845"/>
    <cellStyle name="Fuss 4 5" xfId="9846"/>
    <cellStyle name="Fuss 4 5 2" xfId="9847"/>
    <cellStyle name="Fuss 4 5 3" xfId="9848"/>
    <cellStyle name="Fuss 4 5 4" xfId="9849"/>
    <cellStyle name="Fuss 4 6" xfId="9850"/>
    <cellStyle name="Fuss 4 6 2" xfId="9851"/>
    <cellStyle name="Fuss 4 6 3" xfId="9852"/>
    <cellStyle name="Fuss 4 6 4" xfId="9853"/>
    <cellStyle name="Fuss 4 6 5" xfId="9854"/>
    <cellStyle name="Fuss 4 6 6" xfId="9855"/>
    <cellStyle name="Fuss 4 6 7" xfId="9856"/>
    <cellStyle name="Fuss 4 7" xfId="9857"/>
    <cellStyle name="Fuss 4 7 2" xfId="9858"/>
    <cellStyle name="Fuss 4 7 3" xfId="9859"/>
    <cellStyle name="Fuss 4 8" xfId="9860"/>
    <cellStyle name="Fuss 4 9" xfId="9861"/>
    <cellStyle name="Fuss 5" xfId="9862"/>
    <cellStyle name="Fuss 5 10" xfId="9863"/>
    <cellStyle name="Fuss 5 11" xfId="9864"/>
    <cellStyle name="Fuss 5 12" xfId="9865"/>
    <cellStyle name="Fuss 5 2" xfId="9866"/>
    <cellStyle name="Fuss 5 2 2" xfId="9867"/>
    <cellStyle name="Fuss 5 2 2 2" xfId="9868"/>
    <cellStyle name="Fuss 5 2 2 3" xfId="9869"/>
    <cellStyle name="Fuss 5 2 3" xfId="9870"/>
    <cellStyle name="Fuss 5 2 4" xfId="9871"/>
    <cellStyle name="Fuss 5 2 5" xfId="9872"/>
    <cellStyle name="Fuss 5 2 6" xfId="9873"/>
    <cellStyle name="Fuss 5 2 7" xfId="9874"/>
    <cellStyle name="Fuss 5 3" xfId="9875"/>
    <cellStyle name="Fuss 5 3 2" xfId="9876"/>
    <cellStyle name="Fuss 5 3 2 2" xfId="9877"/>
    <cellStyle name="Fuss 5 3 3" xfId="9878"/>
    <cellStyle name="Fuss 5 3 4" xfId="9879"/>
    <cellStyle name="Fuss 5 3 5" xfId="9880"/>
    <cellStyle name="Fuss 5 3 6" xfId="9881"/>
    <cellStyle name="Fuss 5 3 7" xfId="9882"/>
    <cellStyle name="Fuss 5 4" xfId="9883"/>
    <cellStyle name="Fuss 5 4 2" xfId="9884"/>
    <cellStyle name="Fuss 5 4 3" xfId="9885"/>
    <cellStyle name="Fuss 5 4 4" xfId="9886"/>
    <cellStyle name="Fuss 5 5" xfId="9887"/>
    <cellStyle name="Fuss 5 5 2" xfId="9888"/>
    <cellStyle name="Fuss 5 5 3" xfId="9889"/>
    <cellStyle name="Fuss 5 5 4" xfId="9890"/>
    <cellStyle name="Fuss 5 6" xfId="9891"/>
    <cellStyle name="Fuss 5 6 2" xfId="9892"/>
    <cellStyle name="Fuss 5 6 3" xfId="9893"/>
    <cellStyle name="Fuss 5 6 4" xfId="9894"/>
    <cellStyle name="Fuss 5 6 5" xfId="9895"/>
    <cellStyle name="Fuss 5 6 6" xfId="9896"/>
    <cellStyle name="Fuss 5 6 7" xfId="9897"/>
    <cellStyle name="Fuss 5 7" xfId="9898"/>
    <cellStyle name="Fuss 5 7 2" xfId="9899"/>
    <cellStyle name="Fuss 5 7 3" xfId="9900"/>
    <cellStyle name="Fuss 5 8" xfId="9901"/>
    <cellStyle name="Fuss 5 9" xfId="9902"/>
    <cellStyle name="Fuss 6" xfId="9903"/>
    <cellStyle name="Fuss 6 10" xfId="9904"/>
    <cellStyle name="Fuss 6 11" xfId="9905"/>
    <cellStyle name="Fuss 6 12" xfId="9906"/>
    <cellStyle name="Fuss 6 2" xfId="9907"/>
    <cellStyle name="Fuss 6 2 2" xfId="9908"/>
    <cellStyle name="Fuss 6 2 2 2" xfId="9909"/>
    <cellStyle name="Fuss 6 2 2 3" xfId="9910"/>
    <cellStyle name="Fuss 6 2 3" xfId="9911"/>
    <cellStyle name="Fuss 6 2 4" xfId="9912"/>
    <cellStyle name="Fuss 6 2 5" xfId="9913"/>
    <cellStyle name="Fuss 6 2 6" xfId="9914"/>
    <cellStyle name="Fuss 6 2 7" xfId="9915"/>
    <cellStyle name="Fuss 6 3" xfId="9916"/>
    <cellStyle name="Fuss 6 3 2" xfId="9917"/>
    <cellStyle name="Fuss 6 3 2 2" xfId="9918"/>
    <cellStyle name="Fuss 6 3 3" xfId="9919"/>
    <cellStyle name="Fuss 6 3 4" xfId="9920"/>
    <cellStyle name="Fuss 6 3 5" xfId="9921"/>
    <cellStyle name="Fuss 6 3 6" xfId="9922"/>
    <cellStyle name="Fuss 6 3 7" xfId="9923"/>
    <cellStyle name="Fuss 6 4" xfId="9924"/>
    <cellStyle name="Fuss 6 4 2" xfId="9925"/>
    <cellStyle name="Fuss 6 4 3" xfId="9926"/>
    <cellStyle name="Fuss 6 4 4" xfId="9927"/>
    <cellStyle name="Fuss 6 5" xfId="9928"/>
    <cellStyle name="Fuss 6 5 2" xfId="9929"/>
    <cellStyle name="Fuss 6 5 3" xfId="9930"/>
    <cellStyle name="Fuss 6 5 4" xfId="9931"/>
    <cellStyle name="Fuss 6 6" xfId="9932"/>
    <cellStyle name="Fuss 6 6 2" xfId="9933"/>
    <cellStyle name="Fuss 6 6 3" xfId="9934"/>
    <cellStyle name="Fuss 6 6 4" xfId="9935"/>
    <cellStyle name="Fuss 6 6 5" xfId="9936"/>
    <cellStyle name="Fuss 6 6 6" xfId="9937"/>
    <cellStyle name="Fuss 6 6 7" xfId="9938"/>
    <cellStyle name="Fuss 6 7" xfId="9939"/>
    <cellStyle name="Fuss 6 7 2" xfId="9940"/>
    <cellStyle name="Fuss 6 7 3" xfId="9941"/>
    <cellStyle name="Fuss 6 8" xfId="9942"/>
    <cellStyle name="Fuss 6 9" xfId="9943"/>
    <cellStyle name="Fuss 7" xfId="9944"/>
    <cellStyle name="Fuss 7 10" xfId="9945"/>
    <cellStyle name="Fuss 7 11" xfId="9946"/>
    <cellStyle name="Fuss 7 12" xfId="9947"/>
    <cellStyle name="Fuss 7 2" xfId="9948"/>
    <cellStyle name="Fuss 7 2 2" xfId="9949"/>
    <cellStyle name="Fuss 7 2 2 2" xfId="9950"/>
    <cellStyle name="Fuss 7 2 2 3" xfId="9951"/>
    <cellStyle name="Fuss 7 2 3" xfId="9952"/>
    <cellStyle name="Fuss 7 2 4" xfId="9953"/>
    <cellStyle name="Fuss 7 2 5" xfId="9954"/>
    <cellStyle name="Fuss 7 2 6" xfId="9955"/>
    <cellStyle name="Fuss 7 2 7" xfId="9956"/>
    <cellStyle name="Fuss 7 3" xfId="9957"/>
    <cellStyle name="Fuss 7 3 2" xfId="9958"/>
    <cellStyle name="Fuss 7 3 2 2" xfId="9959"/>
    <cellStyle name="Fuss 7 3 3" xfId="9960"/>
    <cellStyle name="Fuss 7 3 4" xfId="9961"/>
    <cellStyle name="Fuss 7 3 5" xfId="9962"/>
    <cellStyle name="Fuss 7 3 6" xfId="9963"/>
    <cellStyle name="Fuss 7 3 7" xfId="9964"/>
    <cellStyle name="Fuss 7 4" xfId="9965"/>
    <cellStyle name="Fuss 7 4 2" xfId="9966"/>
    <cellStyle name="Fuss 7 4 3" xfId="9967"/>
    <cellStyle name="Fuss 7 4 4" xfId="9968"/>
    <cellStyle name="Fuss 7 5" xfId="9969"/>
    <cellStyle name="Fuss 7 5 2" xfId="9970"/>
    <cellStyle name="Fuss 7 5 3" xfId="9971"/>
    <cellStyle name="Fuss 7 5 4" xfId="9972"/>
    <cellStyle name="Fuss 7 6" xfId="9973"/>
    <cellStyle name="Fuss 7 6 2" xfId="9974"/>
    <cellStyle name="Fuss 7 6 3" xfId="9975"/>
    <cellStyle name="Fuss 7 6 4" xfId="9976"/>
    <cellStyle name="Fuss 7 6 5" xfId="9977"/>
    <cellStyle name="Fuss 7 6 6" xfId="9978"/>
    <cellStyle name="Fuss 7 6 7" xfId="9979"/>
    <cellStyle name="Fuss 7 7" xfId="9980"/>
    <cellStyle name="Fuss 7 7 2" xfId="9981"/>
    <cellStyle name="Fuss 7 7 3" xfId="9982"/>
    <cellStyle name="Fuss 7 8" xfId="9983"/>
    <cellStyle name="Fuss 7 9" xfId="9984"/>
    <cellStyle name="Fuss 8" xfId="9985"/>
    <cellStyle name="Fuss 8 10" xfId="9986"/>
    <cellStyle name="Fuss 8 11" xfId="9987"/>
    <cellStyle name="Fuss 8 12" xfId="9988"/>
    <cellStyle name="Fuss 8 2" xfId="9989"/>
    <cellStyle name="Fuss 8 2 2" xfId="9990"/>
    <cellStyle name="Fuss 8 2 2 2" xfId="9991"/>
    <cellStyle name="Fuss 8 2 2 3" xfId="9992"/>
    <cellStyle name="Fuss 8 2 3" xfId="9993"/>
    <cellStyle name="Fuss 8 2 4" xfId="9994"/>
    <cellStyle name="Fuss 8 2 5" xfId="9995"/>
    <cellStyle name="Fuss 8 2 6" xfId="9996"/>
    <cellStyle name="Fuss 8 2 7" xfId="9997"/>
    <cellStyle name="Fuss 8 3" xfId="9998"/>
    <cellStyle name="Fuss 8 3 2" xfId="9999"/>
    <cellStyle name="Fuss 8 3 2 2" xfId="10000"/>
    <cellStyle name="Fuss 8 3 3" xfId="10001"/>
    <cellStyle name="Fuss 8 3 4" xfId="10002"/>
    <cellStyle name="Fuss 8 3 5" xfId="10003"/>
    <cellStyle name="Fuss 8 3 6" xfId="10004"/>
    <cellStyle name="Fuss 8 3 7" xfId="10005"/>
    <cellStyle name="Fuss 8 4" xfId="10006"/>
    <cellStyle name="Fuss 8 4 2" xfId="10007"/>
    <cellStyle name="Fuss 8 4 3" xfId="10008"/>
    <cellStyle name="Fuss 8 4 4" xfId="10009"/>
    <cellStyle name="Fuss 8 5" xfId="10010"/>
    <cellStyle name="Fuss 8 5 2" xfId="10011"/>
    <cellStyle name="Fuss 8 5 3" xfId="10012"/>
    <cellStyle name="Fuss 8 5 4" xfId="10013"/>
    <cellStyle name="Fuss 8 6" xfId="10014"/>
    <cellStyle name="Fuss 8 6 2" xfId="10015"/>
    <cellStyle name="Fuss 8 6 3" xfId="10016"/>
    <cellStyle name="Fuss 8 6 4" xfId="10017"/>
    <cellStyle name="Fuss 8 6 5" xfId="10018"/>
    <cellStyle name="Fuss 8 6 6" xfId="10019"/>
    <cellStyle name="Fuss 8 6 7" xfId="10020"/>
    <cellStyle name="Fuss 8 7" xfId="10021"/>
    <cellStyle name="Fuss 8 7 2" xfId="10022"/>
    <cellStyle name="Fuss 8 7 3" xfId="10023"/>
    <cellStyle name="Fuss 8 8" xfId="10024"/>
    <cellStyle name="Fuss 8 9" xfId="10025"/>
    <cellStyle name="Fuss 9" xfId="10026"/>
    <cellStyle name="Fuss 9 10" xfId="10027"/>
    <cellStyle name="Fuss 9 11" xfId="10028"/>
    <cellStyle name="Fuss 9 12" xfId="10029"/>
    <cellStyle name="Fuss 9 2" xfId="10030"/>
    <cellStyle name="Fuss 9 2 2" xfId="10031"/>
    <cellStyle name="Fuss 9 2 2 2" xfId="10032"/>
    <cellStyle name="Fuss 9 2 2 3" xfId="10033"/>
    <cellStyle name="Fuss 9 2 3" xfId="10034"/>
    <cellStyle name="Fuss 9 2 4" xfId="10035"/>
    <cellStyle name="Fuss 9 2 5" xfId="10036"/>
    <cellStyle name="Fuss 9 2 6" xfId="10037"/>
    <cellStyle name="Fuss 9 2 7" xfId="10038"/>
    <cellStyle name="Fuss 9 3" xfId="10039"/>
    <cellStyle name="Fuss 9 3 2" xfId="10040"/>
    <cellStyle name="Fuss 9 3 2 2" xfId="10041"/>
    <cellStyle name="Fuss 9 3 3" xfId="10042"/>
    <cellStyle name="Fuss 9 3 4" xfId="10043"/>
    <cellStyle name="Fuss 9 3 5" xfId="10044"/>
    <cellStyle name="Fuss 9 3 6" xfId="10045"/>
    <cellStyle name="Fuss 9 3 7" xfId="10046"/>
    <cellStyle name="Fuss 9 4" xfId="10047"/>
    <cellStyle name="Fuss 9 4 2" xfId="10048"/>
    <cellStyle name="Fuss 9 4 3" xfId="10049"/>
    <cellStyle name="Fuss 9 4 4" xfId="10050"/>
    <cellStyle name="Fuss 9 5" xfId="10051"/>
    <cellStyle name="Fuss 9 5 2" xfId="10052"/>
    <cellStyle name="Fuss 9 5 3" xfId="10053"/>
    <cellStyle name="Fuss 9 5 4" xfId="10054"/>
    <cellStyle name="Fuss 9 6" xfId="10055"/>
    <cellStyle name="Fuss 9 6 2" xfId="10056"/>
    <cellStyle name="Fuss 9 6 3" xfId="10057"/>
    <cellStyle name="Fuss 9 6 4" xfId="10058"/>
    <cellStyle name="Fuss 9 6 5" xfId="10059"/>
    <cellStyle name="Fuss 9 6 6" xfId="10060"/>
    <cellStyle name="Fuss 9 6 7" xfId="10061"/>
    <cellStyle name="Fuss 9 7" xfId="10062"/>
    <cellStyle name="Fuss 9 7 2" xfId="10063"/>
    <cellStyle name="Fuss 9 7 3" xfId="10064"/>
    <cellStyle name="Fuss 9 8" xfId="10065"/>
    <cellStyle name="Fuss 9 9" xfId="10066"/>
    <cellStyle name="Fyrirsögn" xfId="10067"/>
    <cellStyle name="Fyrirsögn 2" xfId="10068"/>
    <cellStyle name="Fyrirsögn 2 2" xfId="10069"/>
    <cellStyle name="Fyrirsögn 3" xfId="10070"/>
    <cellStyle name="Good" xfId="31"/>
    <cellStyle name="Good 2" xfId="10071"/>
    <cellStyle name="Good 2 2" xfId="10072"/>
    <cellStyle name="Good 2 3" xfId="10073"/>
    <cellStyle name="Good 3" xfId="10074"/>
    <cellStyle name="Good 3 2" xfId="10075"/>
    <cellStyle name="Good 3 3" xfId="10076"/>
    <cellStyle name="Good 3 4" xfId="10077"/>
    <cellStyle name="Good 4" xfId="10078"/>
    <cellStyle name="GOVDATA" xfId="10079"/>
    <cellStyle name="GOVDATA 2" xfId="10080"/>
    <cellStyle name="Grey" xfId="10081"/>
    <cellStyle name="Gul" xfId="10082"/>
    <cellStyle name="hard_num" xfId="10083"/>
    <cellStyle name="Header style" xfId="10084"/>
    <cellStyle name="Header style 2" xfId="10085"/>
    <cellStyle name="Header style 2 2" xfId="10086"/>
    <cellStyle name="Header style 2 3" xfId="10087"/>
    <cellStyle name="Header style 2 4" xfId="10088"/>
    <cellStyle name="Header style 2 5" xfId="10089"/>
    <cellStyle name="Header style 3" xfId="10090"/>
    <cellStyle name="Header style 4" xfId="10091"/>
    <cellStyle name="Header style 5" xfId="10092"/>
    <cellStyle name="Header style 6" xfId="10093"/>
    <cellStyle name="Header style 7" xfId="10094"/>
    <cellStyle name="Header1" xfId="10095"/>
    <cellStyle name="Header2" xfId="10096"/>
    <cellStyle name="Header2 2" xfId="10097"/>
    <cellStyle name="Header3" xfId="10098"/>
    <cellStyle name="Header3 2" xfId="10099"/>
    <cellStyle name="Heading" xfId="10100"/>
    <cellStyle name="Heading 1" xfId="32"/>
    <cellStyle name="Heading 1 2" xfId="10101"/>
    <cellStyle name="Heading 1 2 2" xfId="10102"/>
    <cellStyle name="Heading 1 2 2 2" xfId="10103"/>
    <cellStyle name="Heading 1 2 3" xfId="10104"/>
    <cellStyle name="Heading 1 2 4" xfId="10105"/>
    <cellStyle name="Heading 1 2 5" xfId="10106"/>
    <cellStyle name="Heading 1 2_GGB DomLaw Results" xfId="10107"/>
    <cellStyle name="Heading 1 3" xfId="10108"/>
    <cellStyle name="Heading 1 3 2" xfId="10109"/>
    <cellStyle name="Heading 1 3 3" xfId="10110"/>
    <cellStyle name="Heading 1 3 4" xfId="10111"/>
    <cellStyle name="Heading 1 3 5" xfId="10112"/>
    <cellStyle name="Heading 1 3 6" xfId="10113"/>
    <cellStyle name="Heading 1 4" xfId="10114"/>
    <cellStyle name="Heading 1 5" xfId="10115"/>
    <cellStyle name="Heading 1 6" xfId="10116"/>
    <cellStyle name="Heading 1 7" xfId="10117"/>
    <cellStyle name="Heading 1 8" xfId="10118"/>
    <cellStyle name="Heading 1 9" xfId="10119"/>
    <cellStyle name="Heading 2" xfId="33"/>
    <cellStyle name="Heading 2 2" xfId="10120"/>
    <cellStyle name="Heading 2 2 2" xfId="10121"/>
    <cellStyle name="Heading 2 2 2 2" xfId="10122"/>
    <cellStyle name="Heading 2 2 3" xfId="10123"/>
    <cellStyle name="Heading 2 2 4" xfId="10124"/>
    <cellStyle name="Heading 2 2 5" xfId="10125"/>
    <cellStyle name="Heading 2 2_GGB DomLaw Results" xfId="10126"/>
    <cellStyle name="Heading 2 3" xfId="10127"/>
    <cellStyle name="Heading 2 3 2" xfId="10128"/>
    <cellStyle name="Heading 2 3 3" xfId="10129"/>
    <cellStyle name="Heading 2 3 4" xfId="10130"/>
    <cellStyle name="Heading 2 4" xfId="10131"/>
    <cellStyle name="Heading 2 5" xfId="10132"/>
    <cellStyle name="Heading 2 6" xfId="10133"/>
    <cellStyle name="Heading 2 7" xfId="10134"/>
    <cellStyle name="Heading 2 8" xfId="10135"/>
    <cellStyle name="Heading 2 9" xfId="10136"/>
    <cellStyle name="Heading 3" xfId="34"/>
    <cellStyle name="Heading 3 2" xfId="10137"/>
    <cellStyle name="Heading 3 2 2" xfId="10138"/>
    <cellStyle name="Heading 3 2 3" xfId="10139"/>
    <cellStyle name="Heading 3 3" xfId="10140"/>
    <cellStyle name="Heading 3 3 2" xfId="10141"/>
    <cellStyle name="Heading 3 3 3" xfId="10142"/>
    <cellStyle name="Heading 3 3 4" xfId="10143"/>
    <cellStyle name="Heading 3 4" xfId="10144"/>
    <cellStyle name="Heading 3 5" xfId="10145"/>
    <cellStyle name="Heading 4" xfId="35"/>
    <cellStyle name="Heading 4 2" xfId="10146"/>
    <cellStyle name="Heading 4 2 2" xfId="10147"/>
    <cellStyle name="Heading 4 2 3" xfId="10148"/>
    <cellStyle name="Heading 4 3" xfId="10149"/>
    <cellStyle name="Heading 4 3 2" xfId="10150"/>
    <cellStyle name="Heading 4 3 3" xfId="10151"/>
    <cellStyle name="Heading 4 3 4" xfId="10152"/>
    <cellStyle name="Heading 4 4" xfId="10153"/>
    <cellStyle name="Heading 4 5" xfId="10154"/>
    <cellStyle name="Heading1" xfId="10155"/>
    <cellStyle name="Heading2" xfId="10156"/>
    <cellStyle name="High" xfId="10157"/>
    <cellStyle name="Hiperhivatkozás" xfId="10158"/>
    <cellStyle name="Hiperhivatkozás 2" xfId="10159"/>
    <cellStyle name="Hiperhivatkozás 2 2" xfId="10160"/>
    <cellStyle name="Hiperhivatkozás 2 3" xfId="10161"/>
    <cellStyle name="Hiperhivatkozás 2 4" xfId="10162"/>
    <cellStyle name="Hiperhivatkozás 2 5" xfId="10163"/>
    <cellStyle name="Hiperhivatkozás 3" xfId="10164"/>
    <cellStyle name="Hiperhivatkozás 4" xfId="10165"/>
    <cellStyle name="Hiperhivatkozás 5" xfId="10166"/>
    <cellStyle name="Hiperhivatkozás 6" xfId="10167"/>
    <cellStyle name="Hiperhivatkozás 7" xfId="10168"/>
    <cellStyle name="Hipervínculo" xfId="10169"/>
    <cellStyle name="Hipervínculo 2" xfId="10170"/>
    <cellStyle name="Hipervínculo 2 2" xfId="10171"/>
    <cellStyle name="Hipervínculo 2 3" xfId="10172"/>
    <cellStyle name="Hipervínculo 2 4" xfId="10173"/>
    <cellStyle name="Hipervínculo 2 5" xfId="10174"/>
    <cellStyle name="Hipervínculo 3" xfId="10175"/>
    <cellStyle name="Hipervínculo 4" xfId="10176"/>
    <cellStyle name="Hipervínculo 5" xfId="10177"/>
    <cellStyle name="Hipervínculo 6" xfId="10178"/>
    <cellStyle name="Hipervínculo 7" xfId="10179"/>
    <cellStyle name="Hipervínculo visitado" xfId="10180"/>
    <cellStyle name="Hipervínculo visitado 2" xfId="10181"/>
    <cellStyle name="Hipervínculo visitado 2 2" xfId="10182"/>
    <cellStyle name="Hipervínculo visitado 2 3" xfId="10183"/>
    <cellStyle name="Hipervínculo visitado 2 4" xfId="10184"/>
    <cellStyle name="Hipervínculo visitado 2 5" xfId="10185"/>
    <cellStyle name="Hipervínculo visitado 3" xfId="10186"/>
    <cellStyle name="Hipervínculo visitado 4" xfId="10187"/>
    <cellStyle name="Hipervínculo visitado 5" xfId="10188"/>
    <cellStyle name="Hipervínculo visitado 6" xfId="10189"/>
    <cellStyle name="Hipervínculo visitado 7" xfId="10190"/>
    <cellStyle name="Hipervínculo_10-01-03 2003 2003 NUEVOS RON -NUEVOS INTERESES" xfId="10191"/>
    <cellStyle name="Hyperlänk_Alla textsiffror OH U" xfId="10192"/>
    <cellStyle name="Hyperlink 2" xfId="10193"/>
    <cellStyle name="Hyperlink 2 2" xfId="10194"/>
    <cellStyle name="Hyperlink 2 2 2" xfId="10195"/>
    <cellStyle name="Hyperlink 2 2 3" xfId="10196"/>
    <cellStyle name="Hyperlink 2 2 4" xfId="10197"/>
    <cellStyle name="Hyperlink 2 2 5" xfId="10198"/>
    <cellStyle name="Hyperlink 2 2 6" xfId="10199"/>
    <cellStyle name="Hyperlink 2 3" xfId="10200"/>
    <cellStyle name="Hyperlink 2 4" xfId="10201"/>
    <cellStyle name="Hyperlink 2 5" xfId="10202"/>
    <cellStyle name="Hyperlink 2 6" xfId="10203"/>
    <cellStyle name="Hyperlink 2 7" xfId="10204"/>
    <cellStyle name="Hyperlink 2 8" xfId="10205"/>
    <cellStyle name="Hyperlink 2 9" xfId="10206"/>
    <cellStyle name="Hyperlink 2_GGB DomLaw Results" xfId="10207"/>
    <cellStyle name="Hyperlink 3" xfId="10208"/>
    <cellStyle name="Hyperlink 3 2" xfId="10209"/>
    <cellStyle name="Hyperlink 3 2 2" xfId="10210"/>
    <cellStyle name="Hyperlink 3 2 3" xfId="10211"/>
    <cellStyle name="Hyperlink 3 2 4" xfId="10212"/>
    <cellStyle name="Hyperlink 3 3" xfId="10213"/>
    <cellStyle name="Hyperlink 3 4" xfId="10214"/>
    <cellStyle name="Hyperlink 4" xfId="10215"/>
    <cellStyle name="Hyperlink 4 2" xfId="10216"/>
    <cellStyle name="Hyperlink 4 3" xfId="10217"/>
    <cellStyle name="Hyperlink 5" xfId="10218"/>
    <cellStyle name="Hyperlink 6" xfId="10219"/>
    <cellStyle name="Hyperlink seguido_NFGC_SPE_1995_2003" xfId="10220"/>
    <cellStyle name="Hyperlink䟟monetáris.xls Chart 4" xfId="10221"/>
    <cellStyle name="Hyperlink䟟monetáris.xls Chart 4 2" xfId="10222"/>
    <cellStyle name="Hyperlink䟟monetáris.xls Chart 4 2 2" xfId="10223"/>
    <cellStyle name="Hyperlink䟟monetáris.xls Chart 4 2 3" xfId="10224"/>
    <cellStyle name="Hyperlink䟟monetáris.xls Chart 4 2 4" xfId="10225"/>
    <cellStyle name="Hyperlink䟟monetáris.xls Chart 4 2 5" xfId="10226"/>
    <cellStyle name="Hyperlink䟟monetáris.xls Chart 4 3" xfId="10227"/>
    <cellStyle name="Hyperlink䟟monetáris.xls Chart 4 4" xfId="10228"/>
    <cellStyle name="Hyperlink䟟monetáris.xls Chart 4 5" xfId="10229"/>
    <cellStyle name="Hyperlink䟟monetáris.xls Chart 4 6" xfId="10230"/>
    <cellStyle name="Hyperlink䟟monetáris.xls Chart 4 7" xfId="10231"/>
    <cellStyle name="Hyperlink䟟monetáris.xls Chart 4_20120313_final_participating_bonds_mar2012_interest_calc" xfId="10232"/>
    <cellStyle name="Iau?iue_Eeno1" xfId="10233"/>
    <cellStyle name="Îáû÷íûé_AMD" xfId="10234"/>
    <cellStyle name="imf-one decimal" xfId="10235"/>
    <cellStyle name="imf-one decimal 2" xfId="10236"/>
    <cellStyle name="imf-one decimal 3" xfId="10237"/>
    <cellStyle name="imf-zero decimal" xfId="10238"/>
    <cellStyle name="imf-zero decimal 2" xfId="10239"/>
    <cellStyle name="imf-zero decimal 3" xfId="10240"/>
    <cellStyle name="Input" xfId="36"/>
    <cellStyle name="Input [yellow]" xfId="10241"/>
    <cellStyle name="Input [yellow] 10" xfId="10242"/>
    <cellStyle name="Input [yellow] 11" xfId="10243"/>
    <cellStyle name="Input [yellow] 12" xfId="10244"/>
    <cellStyle name="Input [yellow] 13" xfId="10245"/>
    <cellStyle name="Input [yellow] 14" xfId="10246"/>
    <cellStyle name="Input [yellow] 2" xfId="10247"/>
    <cellStyle name="Input [yellow] 2 2" xfId="10248"/>
    <cellStyle name="Input [yellow] 2 2 2" xfId="10249"/>
    <cellStyle name="Input [yellow] 2 2 2 2" xfId="10250"/>
    <cellStyle name="Input [yellow] 2 2 3" xfId="10251"/>
    <cellStyle name="Input [yellow] 2 2 3 2" xfId="10252"/>
    <cellStyle name="Input [yellow] 2 2 4" xfId="10253"/>
    <cellStyle name="Input [yellow] 2 3" xfId="10254"/>
    <cellStyle name="Input [yellow] 2 3 2" xfId="10255"/>
    <cellStyle name="Input [yellow] 2 4" xfId="10256"/>
    <cellStyle name="Input [yellow] 2 4 2" xfId="10257"/>
    <cellStyle name="Input [yellow] 2 5" xfId="10258"/>
    <cellStyle name="Input [yellow] 3" xfId="10259"/>
    <cellStyle name="Input [yellow] 3 2" xfId="10260"/>
    <cellStyle name="Input [yellow] 3 2 2" xfId="10261"/>
    <cellStyle name="Input [yellow] 3 2 2 2" xfId="10262"/>
    <cellStyle name="Input [yellow] 3 2 3" xfId="10263"/>
    <cellStyle name="Input [yellow] 3 2 3 2" xfId="10264"/>
    <cellStyle name="Input [yellow] 3 2 4" xfId="10265"/>
    <cellStyle name="Input [yellow] 3 3" xfId="10266"/>
    <cellStyle name="Input [yellow] 3 3 2" xfId="10267"/>
    <cellStyle name="Input [yellow] 3 4" xfId="10268"/>
    <cellStyle name="Input [yellow] 3 4 2" xfId="10269"/>
    <cellStyle name="Input [yellow] 3 5" xfId="10270"/>
    <cellStyle name="Input [yellow] 4" xfId="10271"/>
    <cellStyle name="Input [yellow] 4 2" xfId="10272"/>
    <cellStyle name="Input [yellow] 4 2 2" xfId="10273"/>
    <cellStyle name="Input [yellow] 4 2 2 2" xfId="10274"/>
    <cellStyle name="Input [yellow] 4 2 3" xfId="10275"/>
    <cellStyle name="Input [yellow] 4 2 3 2" xfId="10276"/>
    <cellStyle name="Input [yellow] 4 2 4" xfId="10277"/>
    <cellStyle name="Input [yellow] 4 3" xfId="10278"/>
    <cellStyle name="Input [yellow] 4 3 2" xfId="10279"/>
    <cellStyle name="Input [yellow] 4 4" xfId="10280"/>
    <cellStyle name="Input [yellow] 4 4 2" xfId="10281"/>
    <cellStyle name="Input [yellow] 4 5" xfId="10282"/>
    <cellStyle name="Input [yellow] 4 5 2" xfId="10283"/>
    <cellStyle name="Input [yellow] 4 6" xfId="10284"/>
    <cellStyle name="Input [yellow] 5" xfId="10285"/>
    <cellStyle name="Input [yellow] 5 2" xfId="10286"/>
    <cellStyle name="Input [yellow] 5 2 2" xfId="10287"/>
    <cellStyle name="Input [yellow] 5 3" xfId="10288"/>
    <cellStyle name="Input [yellow] 5 3 2" xfId="10289"/>
    <cellStyle name="Input [yellow] 5 4" xfId="10290"/>
    <cellStyle name="Input [yellow] 6" xfId="10291"/>
    <cellStyle name="Input [yellow] 6 2" xfId="10292"/>
    <cellStyle name="Input [yellow] 6 2 2" xfId="10293"/>
    <cellStyle name="Input [yellow] 6 3" xfId="10294"/>
    <cellStyle name="Input [yellow] 6 3 2" xfId="10295"/>
    <cellStyle name="Input [yellow] 6 4" xfId="10296"/>
    <cellStyle name="Input [yellow] 7" xfId="10297"/>
    <cellStyle name="Input [yellow] 7 2" xfId="10298"/>
    <cellStyle name="Input [yellow] 8" xfId="10299"/>
    <cellStyle name="Input [yellow] 8 2" xfId="10300"/>
    <cellStyle name="Input [yellow] 9" xfId="10301"/>
    <cellStyle name="Input [yellow] 9 2" xfId="10302"/>
    <cellStyle name="Input 10" xfId="10303"/>
    <cellStyle name="Input 10 2" xfId="10304"/>
    <cellStyle name="Input 11" xfId="10305"/>
    <cellStyle name="Input 12" xfId="10306"/>
    <cellStyle name="Input 13" xfId="10307"/>
    <cellStyle name="Input 14" xfId="10308"/>
    <cellStyle name="Input 15" xfId="10309"/>
    <cellStyle name="Input 2" xfId="10310"/>
    <cellStyle name="Input 2 2" xfId="10311"/>
    <cellStyle name="Input 2 2 2" xfId="10312"/>
    <cellStyle name="Input 2 2 2 2" xfId="10313"/>
    <cellStyle name="Input 2 2 2 2 2" xfId="10314"/>
    <cellStyle name="Input 2 2 2 3" xfId="10315"/>
    <cellStyle name="Input 2 2 2 3 2" xfId="10316"/>
    <cellStyle name="Input 2 2 2 4" xfId="10317"/>
    <cellStyle name="Input 2 2 3" xfId="10318"/>
    <cellStyle name="Input 2 2 3 2" xfId="10319"/>
    <cellStyle name="Input 2 2 4" xfId="10320"/>
    <cellStyle name="Input 2 2 4 2" xfId="10321"/>
    <cellStyle name="Input 2 2 5" xfId="10322"/>
    <cellStyle name="Input 2 2 5 2" xfId="10323"/>
    <cellStyle name="Input 2 2 6" xfId="10324"/>
    <cellStyle name="Input 2 3" xfId="10325"/>
    <cellStyle name="Input 2 3 2" xfId="10326"/>
    <cellStyle name="Input 2 3 2 2" xfId="10327"/>
    <cellStyle name="Input 2 3 2 2 2" xfId="10328"/>
    <cellStyle name="Input 2 3 2 3" xfId="10329"/>
    <cellStyle name="Input 2 3 2 3 2" xfId="10330"/>
    <cellStyle name="Input 2 3 2 4" xfId="10331"/>
    <cellStyle name="Input 2 3 3" xfId="10332"/>
    <cellStyle name="Input 2 3 3 2" xfId="10333"/>
    <cellStyle name="Input 2 3 4" xfId="10334"/>
    <cellStyle name="Input 2 3 4 2" xfId="10335"/>
    <cellStyle name="Input 2 3 5" xfId="10336"/>
    <cellStyle name="Input 2 3 5 2" xfId="10337"/>
    <cellStyle name="Input 2 3 6" xfId="10338"/>
    <cellStyle name="Input 2 4" xfId="10339"/>
    <cellStyle name="Input 2 4 2" xfId="10340"/>
    <cellStyle name="Input 2 4 2 2" xfId="10341"/>
    <cellStyle name="Input 2 4 3" xfId="10342"/>
    <cellStyle name="Input 2 4 3 2" xfId="10343"/>
    <cellStyle name="Input 2 4 4" xfId="10344"/>
    <cellStyle name="Input 2 5" xfId="10345"/>
    <cellStyle name="Input 2 5 2" xfId="10346"/>
    <cellStyle name="Input 2 6" xfId="10347"/>
    <cellStyle name="Input 2 6 2" xfId="10348"/>
    <cellStyle name="Input 2 7" xfId="10349"/>
    <cellStyle name="Input 2 7 2" xfId="10350"/>
    <cellStyle name="Input 2 8" xfId="10351"/>
    <cellStyle name="Input 2 9" xfId="10352"/>
    <cellStyle name="Input 3" xfId="10353"/>
    <cellStyle name="Input 3 10" xfId="10354"/>
    <cellStyle name="Input 3 2" xfId="10355"/>
    <cellStyle name="Input 3 2 2" xfId="10356"/>
    <cellStyle name="Input 3 2 2 2" xfId="10357"/>
    <cellStyle name="Input 3 2 2 2 2" xfId="10358"/>
    <cellStyle name="Input 3 2 2 3" xfId="10359"/>
    <cellStyle name="Input 3 2 2 3 2" xfId="10360"/>
    <cellStyle name="Input 3 2 2 4" xfId="10361"/>
    <cellStyle name="Input 3 2 3" xfId="10362"/>
    <cellStyle name="Input 3 2 3 2" xfId="10363"/>
    <cellStyle name="Input 3 2 4" xfId="10364"/>
    <cellStyle name="Input 3 2 4 2" xfId="10365"/>
    <cellStyle name="Input 3 2 5" xfId="10366"/>
    <cellStyle name="Input 3 2 5 2" xfId="10367"/>
    <cellStyle name="Input 3 2 6" xfId="10368"/>
    <cellStyle name="Input 3 3" xfId="10369"/>
    <cellStyle name="Input 3 3 2" xfId="10370"/>
    <cellStyle name="Input 3 3 2 2" xfId="10371"/>
    <cellStyle name="Input 3 3 2 2 2" xfId="10372"/>
    <cellStyle name="Input 3 3 2 3" xfId="10373"/>
    <cellStyle name="Input 3 3 2 3 2" xfId="10374"/>
    <cellStyle name="Input 3 3 2 4" xfId="10375"/>
    <cellStyle name="Input 3 3 3" xfId="10376"/>
    <cellStyle name="Input 3 3 3 2" xfId="10377"/>
    <cellStyle name="Input 3 3 4" xfId="10378"/>
    <cellStyle name="Input 3 3 4 2" xfId="10379"/>
    <cellStyle name="Input 3 3 5" xfId="10380"/>
    <cellStyle name="Input 3 3 5 2" xfId="10381"/>
    <cellStyle name="Input 3 3 6" xfId="10382"/>
    <cellStyle name="Input 3 4" xfId="10383"/>
    <cellStyle name="Input 3 4 2" xfId="10384"/>
    <cellStyle name="Input 3 4 2 2" xfId="10385"/>
    <cellStyle name="Input 3 4 3" xfId="10386"/>
    <cellStyle name="Input 3 4 3 2" xfId="10387"/>
    <cellStyle name="Input 3 4 4" xfId="10388"/>
    <cellStyle name="Input 3 5" xfId="10389"/>
    <cellStyle name="Input 3 5 2" xfId="10390"/>
    <cellStyle name="Input 3 5 2 2" xfId="10391"/>
    <cellStyle name="Input 3 5 3" xfId="10392"/>
    <cellStyle name="Input 3 5 3 2" xfId="10393"/>
    <cellStyle name="Input 3 5 4" xfId="10394"/>
    <cellStyle name="Input 3 6" xfId="10395"/>
    <cellStyle name="Input 3 6 2" xfId="10396"/>
    <cellStyle name="Input 3 6 2 2" xfId="10397"/>
    <cellStyle name="Input 3 6 3" xfId="10398"/>
    <cellStyle name="Input 3 6 3 2" xfId="10399"/>
    <cellStyle name="Input 3 6 4" xfId="10400"/>
    <cellStyle name="Input 3 7" xfId="10401"/>
    <cellStyle name="Input 3 7 2" xfId="10402"/>
    <cellStyle name="Input 3 8" xfId="10403"/>
    <cellStyle name="Input 3 8 2" xfId="10404"/>
    <cellStyle name="Input 3 9" xfId="10405"/>
    <cellStyle name="Input 3 9 2" xfId="10406"/>
    <cellStyle name="Input 4" xfId="10407"/>
    <cellStyle name="Input 4 2" xfId="10408"/>
    <cellStyle name="Input 4 2 2" xfId="10409"/>
    <cellStyle name="Input 4 3" xfId="10410"/>
    <cellStyle name="Input 4 3 2" xfId="10411"/>
    <cellStyle name="Input 4 4" xfId="10412"/>
    <cellStyle name="Input 5" xfId="10413"/>
    <cellStyle name="Input 5 2" xfId="10414"/>
    <cellStyle name="Input 6" xfId="10415"/>
    <cellStyle name="Input 6 2" xfId="10416"/>
    <cellStyle name="Input 7" xfId="10417"/>
    <cellStyle name="Input 7 2" xfId="10418"/>
    <cellStyle name="Input 8" xfId="10419"/>
    <cellStyle name="Input 8 2" xfId="10420"/>
    <cellStyle name="Input 9" xfId="10421"/>
    <cellStyle name="Input 9 2" xfId="10422"/>
    <cellStyle name="Input_BUDGET_2010_actual_proj_29_11_2010" xfId="10423"/>
    <cellStyle name="Ioe?uaaaoayny aeia?nnueea" xfId="10424"/>
    <cellStyle name="Ioe?uaaaoayny aeia?nnueea 2" xfId="10425"/>
    <cellStyle name="Îòêðûâàâøàÿñÿ ãèïåðññûëêà" xfId="10426"/>
    <cellStyle name="Îòêðûâàâøàÿñÿ ãèïåðññûëêà 2" xfId="10427"/>
    <cellStyle name="İzlenen Köprü" xfId="10428"/>
    <cellStyle name="İzlenen Köprü 2" xfId="10429"/>
    <cellStyle name="İzlenen Köprü 2 2" xfId="10430"/>
    <cellStyle name="İzlenen Köprü 2 3" xfId="10431"/>
    <cellStyle name="İzlenen Köprü 2 4" xfId="10432"/>
    <cellStyle name="İzlenen Köprü 2 5" xfId="10433"/>
    <cellStyle name="İzlenen Köprü 3" xfId="10434"/>
    <cellStyle name="İzlenen Köprü 4" xfId="10435"/>
    <cellStyle name="İzlenen Köprü 5" xfId="10436"/>
    <cellStyle name="İzlenen Köprü 6" xfId="10437"/>
    <cellStyle name="İzlenen Köprü 7" xfId="10438"/>
    <cellStyle name="jo[" xfId="10439"/>
    <cellStyle name="jo[ 2" xfId="10440"/>
    <cellStyle name="jo[ 2 2" xfId="10441"/>
    <cellStyle name="jo[ 3" xfId="10442"/>
    <cellStyle name="jo[_20120313_final_participating_bonds_mar2012_interest_calc" xfId="10443"/>
    <cellStyle name="JPY" xfId="10444"/>
    <cellStyle name="JPY 2" xfId="10445"/>
    <cellStyle name="JPY 2 2" xfId="10446"/>
    <cellStyle name="JPY 2 3" xfId="10447"/>
    <cellStyle name="JPY 2 4" xfId="10448"/>
    <cellStyle name="JPY 2 5" xfId="10449"/>
    <cellStyle name="JPY 3" xfId="10450"/>
    <cellStyle name="JPY 4" xfId="10451"/>
    <cellStyle name="JPY 5" xfId="10452"/>
    <cellStyle name="JPY 6" xfId="10453"/>
    <cellStyle name="JPY 7" xfId="10454"/>
    <cellStyle name="KljhInput" xfId="10455"/>
    <cellStyle name="KljhInput 2" xfId="10456"/>
    <cellStyle name="KljhLabel" xfId="10457"/>
    <cellStyle name="KljhLabel 2" xfId="10458"/>
    <cellStyle name="KljhOutput" xfId="10459"/>
    <cellStyle name="KljhOutput 2" xfId="10460"/>
    <cellStyle name="Komórka połączona" xfId="10461"/>
    <cellStyle name="Komórka połączona 2" xfId="10462"/>
    <cellStyle name="Komórka zaznaczona" xfId="10463"/>
    <cellStyle name="Komórka zaznaczona 2" xfId="10464"/>
    <cellStyle name="Köprü" xfId="10465"/>
    <cellStyle name="Köprü 2" xfId="10466"/>
    <cellStyle name="Köprü 2 2" xfId="10467"/>
    <cellStyle name="Köprü 2 3" xfId="10468"/>
    <cellStyle name="Köprü 2 4" xfId="10469"/>
    <cellStyle name="Köprü 2 5" xfId="10470"/>
    <cellStyle name="Köprü 3" xfId="10471"/>
    <cellStyle name="Köprü 4" xfId="10472"/>
    <cellStyle name="Köprü 5" xfId="10473"/>
    <cellStyle name="Köprü 6" xfId="10474"/>
    <cellStyle name="Köprü 7" xfId="10475"/>
    <cellStyle name="Label" xfId="10476"/>
    <cellStyle name="leftli - Style3" xfId="10477"/>
    <cellStyle name="leftli - Style3 2" xfId="10478"/>
    <cellStyle name="leftli - Style3 2 2" xfId="10479"/>
    <cellStyle name="leftli - Style3 2 3" xfId="10480"/>
    <cellStyle name="leftli - Style3 3" xfId="10481"/>
    <cellStyle name="leftli - Style3 3 2" xfId="10482"/>
    <cellStyle name="leftli - Style3 4" xfId="10483"/>
    <cellStyle name="leftli - Style3 5" xfId="10484"/>
    <cellStyle name="Lien hypertexte" xfId="10485"/>
    <cellStyle name="Lien hypertexte 2" xfId="10486"/>
    <cellStyle name="Lien hypertexte 2 2" xfId="10487"/>
    <cellStyle name="Lien hypertexte 2 3" xfId="10488"/>
    <cellStyle name="Lien hypertexte 2 4" xfId="10489"/>
    <cellStyle name="Lien hypertexte 2 5" xfId="10490"/>
    <cellStyle name="Lien hypertexte 3" xfId="10491"/>
    <cellStyle name="Lien hypertexte 4" xfId="10492"/>
    <cellStyle name="Lien hypertexte 5" xfId="10493"/>
    <cellStyle name="Lien hypertexte 6" xfId="10494"/>
    <cellStyle name="Lien hypertexte 7" xfId="10495"/>
    <cellStyle name="Lien hypertexte visité" xfId="10496"/>
    <cellStyle name="Lien hypertexte visité 2" xfId="10497"/>
    <cellStyle name="Lien hypertexte visité 2 2" xfId="10498"/>
    <cellStyle name="Lien hypertexte visité 2 3" xfId="10499"/>
    <cellStyle name="Lien hypertexte visité 2 4" xfId="10500"/>
    <cellStyle name="Lien hypertexte visité 2 5" xfId="10501"/>
    <cellStyle name="Lien hypertexte visité 3" xfId="10502"/>
    <cellStyle name="Lien hypertexte visité 4" xfId="10503"/>
    <cellStyle name="Lien hypertexte visité 5" xfId="10504"/>
    <cellStyle name="Lien hypertexte visité 6" xfId="10505"/>
    <cellStyle name="Lien hypertexte visité 7" xfId="10506"/>
    <cellStyle name="Lien hypertexte_CivMon" xfId="10507"/>
    <cellStyle name="link_ext" xfId="10508"/>
    <cellStyle name="Linked Cell" xfId="37"/>
    <cellStyle name="Linked Cell 2" xfId="10509"/>
    <cellStyle name="Linked Cell 2 2" xfId="10510"/>
    <cellStyle name="Linked Cell 2 3" xfId="10511"/>
    <cellStyle name="Linked Cell 3" xfId="10512"/>
    <cellStyle name="Linked Cell 3 2" xfId="10513"/>
    <cellStyle name="Linked Cell 3 3" xfId="10514"/>
    <cellStyle name="Linked Cell 3 4" xfId="10515"/>
    <cellStyle name="Linked Cell 4" xfId="10516"/>
    <cellStyle name="Linked Cell_-Unlicensed-METRA CHRIS 2012" xfId="10517"/>
    <cellStyle name="Low" xfId="10518"/>
    <cellStyle name="MacroCode" xfId="10519"/>
    <cellStyle name="MacroCode 10" xfId="10520"/>
    <cellStyle name="MacroCode 11" xfId="10521"/>
    <cellStyle name="MacroCode 12" xfId="10522"/>
    <cellStyle name="MacroCode 2" xfId="10523"/>
    <cellStyle name="MacroCode 2 2" xfId="10524"/>
    <cellStyle name="MacroCode 2 2 2" xfId="10525"/>
    <cellStyle name="MacroCode 2 2 2 2" xfId="10526"/>
    <cellStyle name="MacroCode 2 2 2 2 2" xfId="10527"/>
    <cellStyle name="MacroCode 2 2 2 3" xfId="10528"/>
    <cellStyle name="MacroCode 2 2 2 4" xfId="10529"/>
    <cellStyle name="MacroCode 2 2 3" xfId="10530"/>
    <cellStyle name="MacroCode 2 2 3 2" xfId="10531"/>
    <cellStyle name="MacroCode 2 2 4" xfId="10532"/>
    <cellStyle name="MacroCode 2 3" xfId="10533"/>
    <cellStyle name="MacroCode 2 3 2" xfId="10534"/>
    <cellStyle name="MacroCode 2 3 2 2" xfId="10535"/>
    <cellStyle name="MacroCode 2 3 2 3" xfId="10536"/>
    <cellStyle name="MacroCode 2 3 3" xfId="10537"/>
    <cellStyle name="MacroCode 2 3 3 2" xfId="10538"/>
    <cellStyle name="MacroCode 2 3 4" xfId="10539"/>
    <cellStyle name="MacroCode 2 4" xfId="10540"/>
    <cellStyle name="MacroCode 2 4 2" xfId="10541"/>
    <cellStyle name="MacroCode 2 4 2 2" xfId="10542"/>
    <cellStyle name="MacroCode 2 4 3" xfId="10543"/>
    <cellStyle name="MacroCode 2 4 3 2" xfId="10544"/>
    <cellStyle name="MacroCode 2 5" xfId="10545"/>
    <cellStyle name="MacroCode 2 5 2" xfId="10546"/>
    <cellStyle name="MacroCode 2 5 2 2" xfId="10547"/>
    <cellStyle name="MacroCode 2 5 3" xfId="10548"/>
    <cellStyle name="MacroCode 2 6" xfId="10549"/>
    <cellStyle name="MacroCode 2 6 2" xfId="10550"/>
    <cellStyle name="MacroCode 2 6 2 2" xfId="10551"/>
    <cellStyle name="MacroCode 2 6 3" xfId="10552"/>
    <cellStyle name="MacroCode 2 7" xfId="10553"/>
    <cellStyle name="MacroCode 2 7 2" xfId="10554"/>
    <cellStyle name="MacroCode 2 7 2 2" xfId="10555"/>
    <cellStyle name="MacroCode 2 7 3" xfId="10556"/>
    <cellStyle name="MacroCode 2 8" xfId="10557"/>
    <cellStyle name="MacroCode 2 8 2" xfId="10558"/>
    <cellStyle name="MacroCode 3" xfId="10559"/>
    <cellStyle name="MacroCode 3 2" xfId="10560"/>
    <cellStyle name="MacroCode 3 2 2" xfId="10561"/>
    <cellStyle name="MacroCode 3 2 2 2" xfId="10562"/>
    <cellStyle name="MacroCode 3 2 3" xfId="10563"/>
    <cellStyle name="MacroCode 3 3" xfId="10564"/>
    <cellStyle name="MacroCode 3 3 2" xfId="10565"/>
    <cellStyle name="MacroCode 3 4" xfId="10566"/>
    <cellStyle name="MacroCode 4" xfId="10567"/>
    <cellStyle name="MacroCode 4 2" xfId="10568"/>
    <cellStyle name="MacroCode 4 2 2" xfId="10569"/>
    <cellStyle name="MacroCode 4 2 3" xfId="10570"/>
    <cellStyle name="MacroCode 4 3" xfId="10571"/>
    <cellStyle name="MacroCode 4 3 2" xfId="10572"/>
    <cellStyle name="MacroCode 4 4" xfId="10573"/>
    <cellStyle name="MacroCode 5" xfId="10574"/>
    <cellStyle name="MacroCode 5 2" xfId="10575"/>
    <cellStyle name="MacroCode 5 2 2" xfId="10576"/>
    <cellStyle name="MacroCode 5 3" xfId="10577"/>
    <cellStyle name="MacroCode 5 3 2" xfId="10578"/>
    <cellStyle name="MacroCode 6" xfId="10579"/>
    <cellStyle name="MacroCode 6 2" xfId="10580"/>
    <cellStyle name="MacroCode 6 2 2" xfId="10581"/>
    <cellStyle name="MacroCode 6 3" xfId="10582"/>
    <cellStyle name="MacroCode 7" xfId="10583"/>
    <cellStyle name="MacroCode 7 2" xfId="10584"/>
    <cellStyle name="MacroCode 7 2 2" xfId="10585"/>
    <cellStyle name="MacroCode 7 3" xfId="10586"/>
    <cellStyle name="MacroCode 8" xfId="10587"/>
    <cellStyle name="MacroCode 8 2" xfId="10588"/>
    <cellStyle name="MacroCode 8 2 2" xfId="10589"/>
    <cellStyle name="MacroCode 8 3" xfId="10590"/>
    <cellStyle name="MacroCode 9" xfId="10591"/>
    <cellStyle name="MacroCode 9 2" xfId="10592"/>
    <cellStyle name="MandOTableHeadline" xfId="10593"/>
    <cellStyle name="MandOTableHeadline 2" xfId="10594"/>
    <cellStyle name="Már látott hiperhivatkozás" xfId="10595"/>
    <cellStyle name="Már látott hiperhivatkozás 2" xfId="10596"/>
    <cellStyle name="Már látott hiperhivatkozás 2 2" xfId="10597"/>
    <cellStyle name="Már látott hiperhivatkozás 2 3" xfId="10598"/>
    <cellStyle name="Már látott hiperhivatkozás 2 4" xfId="10599"/>
    <cellStyle name="Már látott hiperhivatkozás 2 5" xfId="10600"/>
    <cellStyle name="Már látott hiperhivatkozás 3" xfId="10601"/>
    <cellStyle name="Már látott hiperhivatkozás 4" xfId="10602"/>
    <cellStyle name="Már látott hiperhivatkozás 5" xfId="10603"/>
    <cellStyle name="Már látott hiperhivatkozás 6" xfId="10604"/>
    <cellStyle name="Már látott hiperhivatkozás 7" xfId="10605"/>
    <cellStyle name="Měna0" xfId="10606"/>
    <cellStyle name="měny_DEFLÁTORY  3q 1998" xfId="10607"/>
    <cellStyle name="Mheading1" xfId="10608"/>
    <cellStyle name="Mheading1 2" xfId="10609"/>
    <cellStyle name="Mheading2" xfId="10610"/>
    <cellStyle name="Millares [0]_11.1.3. bis" xfId="10611"/>
    <cellStyle name="Millares_11.1.3. bis" xfId="10612"/>
    <cellStyle name="Milliers [0]_Annexe vf.xls Graphique 1" xfId="10613"/>
    <cellStyle name="Milliers_Annexe vf.xls Graphique 1" xfId="10614"/>
    <cellStyle name="Mina0" xfId="10615"/>
    <cellStyle name="Mìna0" xfId="10616"/>
    <cellStyle name="Mina0 2" xfId="10617"/>
    <cellStyle name="Ministry" xfId="10618"/>
    <cellStyle name="mitP" xfId="10619"/>
    <cellStyle name="Moeda [0]_%PIB" xfId="10620"/>
    <cellStyle name="Moeda_%PIB" xfId="10621"/>
    <cellStyle name="Moeda0" xfId="10622"/>
    <cellStyle name="Moneda [0]_11.1.3. bis" xfId="10623"/>
    <cellStyle name="Moneda_11.1.3. bis" xfId="10624"/>
    <cellStyle name="Monétaire [0]_Annexe vf.xls Graphique 1" xfId="10625"/>
    <cellStyle name="Monétaire_Annexe vf.xls Graphique 1" xfId="10626"/>
    <cellStyle name="Monetario" xfId="10627"/>
    <cellStyle name="Monetario0" xfId="10628"/>
    <cellStyle name="Money" xfId="10629"/>
    <cellStyle name="Motif" xfId="10630"/>
    <cellStyle name="Motif 2" xfId="10631"/>
    <cellStyle name="Motif 2 2" xfId="10632"/>
    <cellStyle name="Motif 2 2 2" xfId="10633"/>
    <cellStyle name="Motif 2 2 3" xfId="10634"/>
    <cellStyle name="Motif 2 2 4" xfId="10635"/>
    <cellStyle name="Motif 2 3" xfId="10636"/>
    <cellStyle name="Motif 3" xfId="10637"/>
    <cellStyle name="Motif 3 2" xfId="10638"/>
    <cellStyle name="Motif 3 3" xfId="10639"/>
    <cellStyle name="Motif 3 4" xfId="10640"/>
    <cellStyle name="Motif 4" xfId="10641"/>
    <cellStyle name="MTW" xfId="10642"/>
    <cellStyle name="naam van variabele" xfId="10643"/>
    <cellStyle name="Nagłówek 1" xfId="10644"/>
    <cellStyle name="Nagłówek 1 2" xfId="10645"/>
    <cellStyle name="Nagłówek 2" xfId="10646"/>
    <cellStyle name="Nagłówek 2 2" xfId="10647"/>
    <cellStyle name="Nagłówek 3" xfId="10648"/>
    <cellStyle name="Nagłówek 3 2" xfId="10649"/>
    <cellStyle name="Nagłówek 3 3" xfId="10650"/>
    <cellStyle name="Nagłówek 4" xfId="10651"/>
    <cellStyle name="Nagłówek 4 2" xfId="10652"/>
    <cellStyle name="Navadno_Slo" xfId="10653"/>
    <cellStyle name="Nedefinován" xfId="10654"/>
    <cellStyle name="Nedefinován 2" xfId="10655"/>
    <cellStyle name="Nedefinován 2 2" xfId="10656"/>
    <cellStyle name="Nedefinován 2 3" xfId="10657"/>
    <cellStyle name="Nedefinován 2 4" xfId="10658"/>
    <cellStyle name="Nedefinován 2 5" xfId="10659"/>
    <cellStyle name="Nedefinován 3" xfId="10660"/>
    <cellStyle name="Nedefinován 4" xfId="10661"/>
    <cellStyle name="Nedefinován 5" xfId="10662"/>
    <cellStyle name="Nedefinován 6" xfId="10663"/>
    <cellStyle name="Nedefinován 7" xfId="10664"/>
    <cellStyle name="Neutral" xfId="38"/>
    <cellStyle name="Neutral 2" xfId="10665"/>
    <cellStyle name="Neutral 2 2" xfId="10666"/>
    <cellStyle name="Neutral 2 3" xfId="10667"/>
    <cellStyle name="Neutral 3" xfId="10668"/>
    <cellStyle name="Neutral 3 2" xfId="10669"/>
    <cellStyle name="Neutral 3 3" xfId="10670"/>
    <cellStyle name="Neutral 3 4" xfId="10671"/>
    <cellStyle name="Neutral 4" xfId="10672"/>
    <cellStyle name="Neutralne" xfId="10673"/>
    <cellStyle name="Neutralne 2" xfId="10674"/>
    <cellStyle name="no dec" xfId="10675"/>
    <cellStyle name="No-definido" xfId="10676"/>
    <cellStyle name="No-definido 2" xfId="10677"/>
    <cellStyle name="Non défini" xfId="10678"/>
    <cellStyle name="Non défini 2" xfId="10679"/>
    <cellStyle name="Non défini 2 2" xfId="10680"/>
    <cellStyle name="Non défini 2 3" xfId="10681"/>
    <cellStyle name="Non défini 2 4" xfId="10682"/>
    <cellStyle name="Non défini 2 5" xfId="10683"/>
    <cellStyle name="Non défini 3" xfId="10684"/>
    <cellStyle name="Non défini 4" xfId="10685"/>
    <cellStyle name="Non défini 5" xfId="10686"/>
    <cellStyle name="Non défini 6" xfId="10687"/>
    <cellStyle name="Non défini 7" xfId="10688"/>
    <cellStyle name="norm?ln?_GFSod93podleVR new1" xfId="10689"/>
    <cellStyle name="Normaali_CENTRAL" xfId="10690"/>
    <cellStyle name="Normaallaad_kuu2004kontrolligauusJAANUAR" xfId="10691"/>
    <cellStyle name="Normal - Modelo1" xfId="10692"/>
    <cellStyle name="Normal - Modelo1 2" xfId="10693"/>
    <cellStyle name="Normal - Style1" xfId="10694"/>
    <cellStyle name="Normal - Style1 2" xfId="10695"/>
    <cellStyle name="Normal - Style1 2 2" xfId="10696"/>
    <cellStyle name="Normal - Style1 2 3" xfId="10697"/>
    <cellStyle name="Normal - Style1 2 4" xfId="10698"/>
    <cellStyle name="Normal - Style1 2 5" xfId="10699"/>
    <cellStyle name="Normal - Style1 3" xfId="10700"/>
    <cellStyle name="Normal - Style1 4" xfId="10701"/>
    <cellStyle name="Normal - Style1 5" xfId="10702"/>
    <cellStyle name="Normal - Style1 6" xfId="10703"/>
    <cellStyle name="Normal - Style1 7" xfId="10704"/>
    <cellStyle name="Normal - Style1 8" xfId="10705"/>
    <cellStyle name="Normal - Style2" xfId="10706"/>
    <cellStyle name="Normal - Style2 2" xfId="10707"/>
    <cellStyle name="Normal - Style2 2 2" xfId="10708"/>
    <cellStyle name="Normal - Style2 2 3" xfId="10709"/>
    <cellStyle name="Normal - Style2 2 4" xfId="10710"/>
    <cellStyle name="Normal - Style2 2 5" xfId="10711"/>
    <cellStyle name="Normal - Style2 2 6" xfId="10712"/>
    <cellStyle name="Normal - Style2 3" xfId="10713"/>
    <cellStyle name="Normal - Style2 4" xfId="10714"/>
    <cellStyle name="Normal - Style2 5" xfId="10715"/>
    <cellStyle name="Normal - Style2 6" xfId="10716"/>
    <cellStyle name="Normal - Style2 7" xfId="10717"/>
    <cellStyle name="Normal - Style2 8" xfId="10718"/>
    <cellStyle name="Normal - Style3" xfId="10719"/>
    <cellStyle name="Normal - Style3 2" xfId="10720"/>
    <cellStyle name="Normal - Style3 2 2" xfId="10721"/>
    <cellStyle name="Normal - Style3 2 3" xfId="10722"/>
    <cellStyle name="Normal - Style3 2 4" xfId="10723"/>
    <cellStyle name="Normal - Style3 2 5" xfId="10724"/>
    <cellStyle name="Normal - Style3 3" xfId="10725"/>
    <cellStyle name="Normal - Style3 4" xfId="10726"/>
    <cellStyle name="Normal - Style3 5" xfId="10727"/>
    <cellStyle name="Normal - Style3 6" xfId="10728"/>
    <cellStyle name="Normal - Style3 7" xfId="10729"/>
    <cellStyle name="Normal - Style4" xfId="10730"/>
    <cellStyle name="Normal - Style4 2" xfId="10731"/>
    <cellStyle name="Normal - Style4 2 2" xfId="10732"/>
    <cellStyle name="Normal - Style4 2 3" xfId="10733"/>
    <cellStyle name="Normal - Style4 2 4" xfId="10734"/>
    <cellStyle name="Normal - Style4 2 5" xfId="10735"/>
    <cellStyle name="Normal - Style4 3" xfId="10736"/>
    <cellStyle name="Normal - Style4 4" xfId="10737"/>
    <cellStyle name="Normal - Style4 5" xfId="10738"/>
    <cellStyle name="Normal - Style4 6" xfId="10739"/>
    <cellStyle name="Normal - Style4 7" xfId="10740"/>
    <cellStyle name="Normal - Style5" xfId="10741"/>
    <cellStyle name="Normal - Style5 2" xfId="10742"/>
    <cellStyle name="Normal - Style5 2 2" xfId="10743"/>
    <cellStyle name="Normal - Style5 2 2 2" xfId="10744"/>
    <cellStyle name="Normal - Style5 2 2 3" xfId="10745"/>
    <cellStyle name="Normal - Style5 2 2 4" xfId="10746"/>
    <cellStyle name="Normal - Style5 2 2 5" xfId="10747"/>
    <cellStyle name="Normal - Style5 2 3" xfId="10748"/>
    <cellStyle name="Normal - Style5 2 4" xfId="10749"/>
    <cellStyle name="Normal - Style5 3" xfId="10750"/>
    <cellStyle name="Normal - Style5 3 2" xfId="10751"/>
    <cellStyle name="Normal - Style5 3 2 2" xfId="10752"/>
    <cellStyle name="Normal - Style5 3 2 3" xfId="10753"/>
    <cellStyle name="Normal - Style5 3 2 4" xfId="10754"/>
    <cellStyle name="Normal - Style5 3 2 5" xfId="10755"/>
    <cellStyle name="Normal - Style5 3 3" xfId="10756"/>
    <cellStyle name="Normal - Style5 3 4" xfId="10757"/>
    <cellStyle name="Normal - Style5 3 5" xfId="10758"/>
    <cellStyle name="Normal - Style5 3 6" xfId="10759"/>
    <cellStyle name="Normal - Style5 3 7" xfId="10760"/>
    <cellStyle name="Normal - Style5 4" xfId="10761"/>
    <cellStyle name="Normal - Style5 4 2" xfId="10762"/>
    <cellStyle name="Normal - Style5 4 3" xfId="10763"/>
    <cellStyle name="Normal - Style5 4 4" xfId="10764"/>
    <cellStyle name="Normal - Style5 4 5" xfId="10765"/>
    <cellStyle name="Normal - Style5 5" xfId="10766"/>
    <cellStyle name="Normal - Style5 6" xfId="10767"/>
    <cellStyle name="Normal - Style5 7" xfId="10768"/>
    <cellStyle name="Normal - Style5_2011-10-03 DSA EL with PSI Oct" xfId="10769"/>
    <cellStyle name="Normal - Style6" xfId="10770"/>
    <cellStyle name="Normal - Style6 2" xfId="10771"/>
    <cellStyle name="Normal - Style6 2 2" xfId="10772"/>
    <cellStyle name="Normal - Style6 2 2 2" xfId="10773"/>
    <cellStyle name="Normal - Style6 2 2 3" xfId="10774"/>
    <cellStyle name="Normal - Style6 2 2 4" xfId="10775"/>
    <cellStyle name="Normal - Style6 2 2 5" xfId="10776"/>
    <cellStyle name="Normal - Style6 2 3" xfId="10777"/>
    <cellStyle name="Normal - Style6 2 4" xfId="10778"/>
    <cellStyle name="Normal - Style6 3" xfId="10779"/>
    <cellStyle name="Normal - Style6 3 2" xfId="10780"/>
    <cellStyle name="Normal - Style6 3 2 2" xfId="10781"/>
    <cellStyle name="Normal - Style6 3 2 3" xfId="10782"/>
    <cellStyle name="Normal - Style6 3 2 4" xfId="10783"/>
    <cellStyle name="Normal - Style6 3 2 5" xfId="10784"/>
    <cellStyle name="Normal - Style6 3 3" xfId="10785"/>
    <cellStyle name="Normal - Style6 3 4" xfId="10786"/>
    <cellStyle name="Normal - Style6 3 5" xfId="10787"/>
    <cellStyle name="Normal - Style6 3 6" xfId="10788"/>
    <cellStyle name="Normal - Style6 3 7" xfId="10789"/>
    <cellStyle name="Normal - Style6 4" xfId="10790"/>
    <cellStyle name="Normal - Style6 4 2" xfId="10791"/>
    <cellStyle name="Normal - Style6 4 3" xfId="10792"/>
    <cellStyle name="Normal - Style6 4 4" xfId="10793"/>
    <cellStyle name="Normal - Style6 4 5" xfId="10794"/>
    <cellStyle name="Normal - Style6 5" xfId="10795"/>
    <cellStyle name="Normal - Style6 6" xfId="10796"/>
    <cellStyle name="Normal - Style6 7" xfId="10797"/>
    <cellStyle name="Normal - Style6_2011-10-03 DSA EL with PSI Oct" xfId="10798"/>
    <cellStyle name="Normal - Style7" xfId="10799"/>
    <cellStyle name="Normal - Style7 2" xfId="10800"/>
    <cellStyle name="Normal - Style7 2 2" xfId="10801"/>
    <cellStyle name="Normal - Style7 2 2 2" xfId="10802"/>
    <cellStyle name="Normal - Style7 2 2 3" xfId="10803"/>
    <cellStyle name="Normal - Style7 2 2 4" xfId="10804"/>
    <cellStyle name="Normal - Style7 2 2 5" xfId="10805"/>
    <cellStyle name="Normal - Style7 2 3" xfId="10806"/>
    <cellStyle name="Normal - Style7 2 4" xfId="10807"/>
    <cellStyle name="Normal - Style7 3" xfId="10808"/>
    <cellStyle name="Normal - Style7 3 2" xfId="10809"/>
    <cellStyle name="Normal - Style7 3 2 2" xfId="10810"/>
    <cellStyle name="Normal - Style7 3 2 3" xfId="10811"/>
    <cellStyle name="Normal - Style7 3 2 4" xfId="10812"/>
    <cellStyle name="Normal - Style7 3 2 5" xfId="10813"/>
    <cellStyle name="Normal - Style7 3 3" xfId="10814"/>
    <cellStyle name="Normal - Style7 3 4" xfId="10815"/>
    <cellStyle name="Normal - Style7 3 5" xfId="10816"/>
    <cellStyle name="Normal - Style7 3 6" xfId="10817"/>
    <cellStyle name="Normal - Style7 3 7" xfId="10818"/>
    <cellStyle name="Normal - Style7 4" xfId="10819"/>
    <cellStyle name="Normal - Style7 4 2" xfId="10820"/>
    <cellStyle name="Normal - Style7 4 3" xfId="10821"/>
    <cellStyle name="Normal - Style7 4 4" xfId="10822"/>
    <cellStyle name="Normal - Style7 4 5" xfId="10823"/>
    <cellStyle name="Normal - Style7 5" xfId="10824"/>
    <cellStyle name="Normal - Style7 6" xfId="10825"/>
    <cellStyle name="Normal - Style7 7" xfId="10826"/>
    <cellStyle name="Normal - Style7_2011-10-03 DSA EL with PSI Oct" xfId="10827"/>
    <cellStyle name="Normal - Style8" xfId="10828"/>
    <cellStyle name="Normal - Style8 2" xfId="10829"/>
    <cellStyle name="Normal - Style8 2 2" xfId="10830"/>
    <cellStyle name="Normal - Style8 2 2 2" xfId="10831"/>
    <cellStyle name="Normal - Style8 2 2 3" xfId="10832"/>
    <cellStyle name="Normal - Style8 2 2 4" xfId="10833"/>
    <cellStyle name="Normal - Style8 2 2 5" xfId="10834"/>
    <cellStyle name="Normal - Style8 2 3" xfId="10835"/>
    <cellStyle name="Normal - Style8 2 4" xfId="10836"/>
    <cellStyle name="Normal - Style8 3" xfId="10837"/>
    <cellStyle name="Normal - Style8 3 2" xfId="10838"/>
    <cellStyle name="Normal - Style8 3 2 2" xfId="10839"/>
    <cellStyle name="Normal - Style8 3 2 3" xfId="10840"/>
    <cellStyle name="Normal - Style8 3 2 4" xfId="10841"/>
    <cellStyle name="Normal - Style8 3 2 5" xfId="10842"/>
    <cellStyle name="Normal - Style8 3 3" xfId="10843"/>
    <cellStyle name="Normal - Style8 3 4" xfId="10844"/>
    <cellStyle name="Normal - Style8 3 5" xfId="10845"/>
    <cellStyle name="Normal - Style8 3 6" xfId="10846"/>
    <cellStyle name="Normal - Style8 3 7" xfId="10847"/>
    <cellStyle name="Normal - Style8 4" xfId="10848"/>
    <cellStyle name="Normal - Style8 4 2" xfId="10849"/>
    <cellStyle name="Normal - Style8 4 3" xfId="10850"/>
    <cellStyle name="Normal - Style8 4 4" xfId="10851"/>
    <cellStyle name="Normal - Style8 4 5" xfId="10852"/>
    <cellStyle name="Normal - Style8 5" xfId="10853"/>
    <cellStyle name="Normal - Style8 6" xfId="10854"/>
    <cellStyle name="Normal - Style8 7" xfId="10855"/>
    <cellStyle name="Normal - Style8_2011-10-03 DSA EL with PSI Oct" xfId="10856"/>
    <cellStyle name="Normal 10" xfId="10857"/>
    <cellStyle name="Normal 10 2" xfId="10858"/>
    <cellStyle name="Normal 10 2 2" xfId="10859"/>
    <cellStyle name="Normal 10 2 3" xfId="10860"/>
    <cellStyle name="Normal 10 2 4" xfId="10861"/>
    <cellStyle name="Normal 10 2 5" xfId="10862"/>
    <cellStyle name="Normal 10 2 6" xfId="10863"/>
    <cellStyle name="Normal 10 3" xfId="10864"/>
    <cellStyle name="Normal 10 4" xfId="10865"/>
    <cellStyle name="Normal 10 5" xfId="10866"/>
    <cellStyle name="Normal 10 6" xfId="10867"/>
    <cellStyle name="Normal 10 7" xfId="10868"/>
    <cellStyle name="Normal 10 8" xfId="10869"/>
    <cellStyle name="Normal 10_Cumulative" xfId="10870"/>
    <cellStyle name="Normal 100" xfId="10871"/>
    <cellStyle name="Normal 100 10" xfId="10872"/>
    <cellStyle name="Normal 100 10 2" xfId="10873"/>
    <cellStyle name="Normal 100 10 3" xfId="10874"/>
    <cellStyle name="Normal 100 10 3 2" xfId="10875"/>
    <cellStyle name="Normal 100 10 3 2 2" xfId="10876"/>
    <cellStyle name="Normal 100 10 3 2 2 2" xfId="10877"/>
    <cellStyle name="Normal 100 10 3 2 2 2 2" xfId="10878"/>
    <cellStyle name="Normal 100 10 3 2 2 2 2 2" xfId="10879"/>
    <cellStyle name="Normal 100 11" xfId="10880"/>
    <cellStyle name="Normal 100 12" xfId="10881"/>
    <cellStyle name="Normal 100 13" xfId="10882"/>
    <cellStyle name="Normal 100 14" xfId="10883"/>
    <cellStyle name="Normal 100 15" xfId="10884"/>
    <cellStyle name="Normal 100 16" xfId="10885"/>
    <cellStyle name="Normal 100 17" xfId="10886"/>
    <cellStyle name="Normal 100 18" xfId="10887"/>
    <cellStyle name="Normal 100 2" xfId="10888"/>
    <cellStyle name="Normal 100 2 2" xfId="10889"/>
    <cellStyle name="Normal 100 2 2 2" xfId="10890"/>
    <cellStyle name="Normal 100 2 2 2 2" xfId="10891"/>
    <cellStyle name="Normal 100 2 2 2 2 2" xfId="10892"/>
    <cellStyle name="Normal 100 2 2 2 3" xfId="10893"/>
    <cellStyle name="Normal 100 2 2 2 3 2" xfId="10894"/>
    <cellStyle name="Normal 100 2 2 2 4" xfId="10895"/>
    <cellStyle name="Normal 100 2 2 3" xfId="10896"/>
    <cellStyle name="Normal 100 2 2 3 2" xfId="10897"/>
    <cellStyle name="Normal 100 2 2 4" xfId="10898"/>
    <cellStyle name="Normal 100 2 2 4 2" xfId="10899"/>
    <cellStyle name="Normal 100 2 2 5" xfId="10900"/>
    <cellStyle name="Normal 100 2 2 6" xfId="10901"/>
    <cellStyle name="Normal 100 2 3" xfId="10902"/>
    <cellStyle name="Normal 100 2 3 2" xfId="10903"/>
    <cellStyle name="Normal 100 2 3 2 2" xfId="10904"/>
    <cellStyle name="Normal 100 2 3 2 2 2" xfId="10905"/>
    <cellStyle name="Normal 100 2 3 2 3" xfId="10906"/>
    <cellStyle name="Normal 100 2 3 2 3 2" xfId="10907"/>
    <cellStyle name="Normal 100 2 3 2 4" xfId="10908"/>
    <cellStyle name="Normal 100 2 3 3" xfId="10909"/>
    <cellStyle name="Normal 100 2 3 3 2" xfId="10910"/>
    <cellStyle name="Normal 100 2 3 4" xfId="10911"/>
    <cellStyle name="Normal 100 2 3 4 2" xfId="10912"/>
    <cellStyle name="Normal 100 2 3 5" xfId="10913"/>
    <cellStyle name="Normal 100 2 4" xfId="10914"/>
    <cellStyle name="Normal 100 2 4 2" xfId="10915"/>
    <cellStyle name="Normal 100 2 4 2 2" xfId="10916"/>
    <cellStyle name="Normal 100 2 4 3" xfId="10917"/>
    <cellStyle name="Normal 100 2 4 3 2" xfId="10918"/>
    <cellStyle name="Normal 100 2 4 4" xfId="10919"/>
    <cellStyle name="Normal 100 2 5" xfId="10920"/>
    <cellStyle name="Normal 100 2 5 2" xfId="10921"/>
    <cellStyle name="Normal 100 2 5 2 2" xfId="10922"/>
    <cellStyle name="Normal 100 2 5 3" xfId="10923"/>
    <cellStyle name="Normal 100 2 5 3 2" xfId="10924"/>
    <cellStyle name="Normal 100 2 5 4" xfId="10925"/>
    <cellStyle name="Normal 100 2 6" xfId="10926"/>
    <cellStyle name="Normal 100 2 6 2" xfId="10927"/>
    <cellStyle name="Normal 100 2 7" xfId="10928"/>
    <cellStyle name="Normal 100 2 7 2" xfId="10929"/>
    <cellStyle name="Normal 100 2 8" xfId="10930"/>
    <cellStyle name="Normal 100 2 9" xfId="10931"/>
    <cellStyle name="Normal 100 3" xfId="10932"/>
    <cellStyle name="Normal 100 3 2" xfId="10933"/>
    <cellStyle name="Normal 100 3 2 2" xfId="10934"/>
    <cellStyle name="Normal 100 3 2 2 2" xfId="10935"/>
    <cellStyle name="Normal 100 3 2 2 2 2" xfId="10936"/>
    <cellStyle name="Normal 100 3 2 2 3" xfId="10937"/>
    <cellStyle name="Normal 100 3 2 2 3 2" xfId="10938"/>
    <cellStyle name="Normal 100 3 2 2 4" xfId="10939"/>
    <cellStyle name="Normal 100 3 2 3" xfId="10940"/>
    <cellStyle name="Normal 100 3 2 3 2" xfId="10941"/>
    <cellStyle name="Normal 100 3 2 4" xfId="10942"/>
    <cellStyle name="Normal 100 3 2 4 2" xfId="10943"/>
    <cellStyle name="Normal 100 3 2 5" xfId="10944"/>
    <cellStyle name="Normal 100 3 2 6" xfId="10945"/>
    <cellStyle name="Normal 100 3 3" xfId="10946"/>
    <cellStyle name="Normal 100 3 3 2" xfId="10947"/>
    <cellStyle name="Normal 100 3 3 2 2" xfId="10948"/>
    <cellStyle name="Normal 100 3 3 3" xfId="10949"/>
    <cellStyle name="Normal 100 3 3 3 2" xfId="10950"/>
    <cellStyle name="Normal 100 3 3 4" xfId="10951"/>
    <cellStyle name="Normal 100 3 4" xfId="10952"/>
    <cellStyle name="Normal 100 3 4 2" xfId="10953"/>
    <cellStyle name="Normal 100 3 5" xfId="10954"/>
    <cellStyle name="Normal 100 3 5 2" xfId="10955"/>
    <cellStyle name="Normal 100 3 6" xfId="10956"/>
    <cellStyle name="Normal 100 3 7" xfId="10957"/>
    <cellStyle name="Normal 100 3 8" xfId="10958"/>
    <cellStyle name="Normal 100 4" xfId="10959"/>
    <cellStyle name="Normal 100 4 2" xfId="10960"/>
    <cellStyle name="Normal 100 4 2 2" xfId="10961"/>
    <cellStyle name="Normal 100 4 2 2 2" xfId="10962"/>
    <cellStyle name="Normal 100 4 2 2 2 2" xfId="10963"/>
    <cellStyle name="Normal 100 4 2 2 3" xfId="10964"/>
    <cellStyle name="Normal 100 4 2 2 3 2" xfId="10965"/>
    <cellStyle name="Normal 100 4 2 2 4" xfId="10966"/>
    <cellStyle name="Normal 100 4 2 3" xfId="10967"/>
    <cellStyle name="Normal 100 4 2 3 2" xfId="10968"/>
    <cellStyle name="Normal 100 4 2 4" xfId="10969"/>
    <cellStyle name="Normal 100 4 2 4 2" xfId="10970"/>
    <cellStyle name="Normal 100 4 2 5" xfId="10971"/>
    <cellStyle name="Normal 100 4 3" xfId="10972"/>
    <cellStyle name="Normal 100 4 3 2" xfId="10973"/>
    <cellStyle name="Normal 100 4 3 2 2" xfId="10974"/>
    <cellStyle name="Normal 100 4 3 3" xfId="10975"/>
    <cellStyle name="Normal 100 4 3 3 2" xfId="10976"/>
    <cellStyle name="Normal 100 4 3 4" xfId="10977"/>
    <cellStyle name="Normal 100 4 4" xfId="10978"/>
    <cellStyle name="Normal 100 4 4 2" xfId="10979"/>
    <cellStyle name="Normal 100 4 5" xfId="10980"/>
    <cellStyle name="Normal 100 4 5 2" xfId="10981"/>
    <cellStyle name="Normal 100 4 6" xfId="10982"/>
    <cellStyle name="Normal 100 4 7" xfId="10983"/>
    <cellStyle name="Normal 100 5" xfId="10984"/>
    <cellStyle name="Normal 100 5 2" xfId="10985"/>
    <cellStyle name="Normal 100 5 2 2" xfId="10986"/>
    <cellStyle name="Normal 100 5 2 2 2" xfId="10987"/>
    <cellStyle name="Normal 100 5 2 3" xfId="10988"/>
    <cellStyle name="Normal 100 5 2 3 2" xfId="10989"/>
    <cellStyle name="Normal 100 5 2 4" xfId="10990"/>
    <cellStyle name="Normal 100 5 3" xfId="10991"/>
    <cellStyle name="Normal 100 5 3 2" xfId="10992"/>
    <cellStyle name="Normal 100 5 4" xfId="10993"/>
    <cellStyle name="Normal 100 5 4 2" xfId="10994"/>
    <cellStyle name="Normal 100 5 5" xfId="10995"/>
    <cellStyle name="Normal 100 5 6" xfId="10996"/>
    <cellStyle name="Normal 100 6" xfId="10997"/>
    <cellStyle name="Normal 100 6 2" xfId="10998"/>
    <cellStyle name="Normal 100 6 2 2" xfId="10999"/>
    <cellStyle name="Normal 100 6 2 2 2" xfId="11000"/>
    <cellStyle name="Normal 100 6 2 3" xfId="11001"/>
    <cellStyle name="Normal 100 6 2 3 2" xfId="11002"/>
    <cellStyle name="Normal 100 6 2 4" xfId="11003"/>
    <cellStyle name="Normal 100 6 3" xfId="11004"/>
    <cellStyle name="Normal 100 6 3 2" xfId="11005"/>
    <cellStyle name="Normal 100 6 4" xfId="11006"/>
    <cellStyle name="Normal 100 6 4 2" xfId="11007"/>
    <cellStyle name="Normal 100 6 5" xfId="11008"/>
    <cellStyle name="Normal 100 7" xfId="11009"/>
    <cellStyle name="Normal 100 7 2" xfId="11010"/>
    <cellStyle name="Normal 100 7 2 2" xfId="11011"/>
    <cellStyle name="Normal 100 7 3" xfId="11012"/>
    <cellStyle name="Normal 100 7 3 2" xfId="11013"/>
    <cellStyle name="Normal 100 7 4" xfId="11014"/>
    <cellStyle name="Normal 100 8" xfId="11015"/>
    <cellStyle name="Normal 100 8 2" xfId="11016"/>
    <cellStyle name="Normal 100 8 2 2" xfId="11017"/>
    <cellStyle name="Normal 100 8 3" xfId="11018"/>
    <cellStyle name="Normal 100 8 3 2" xfId="11019"/>
    <cellStyle name="Normal 100 8 4" xfId="11020"/>
    <cellStyle name="Normal 100 9" xfId="11021"/>
    <cellStyle name="Normal 100 9 2" xfId="11022"/>
    <cellStyle name="Normal 100 9 2 2" xfId="11023"/>
    <cellStyle name="Normal 100 9 3" xfId="11024"/>
    <cellStyle name="Normal 100 9 3 2" xfId="11025"/>
    <cellStyle name="Normal 100 9 4" xfId="11026"/>
    <cellStyle name="Normal 100_260313_SSFs baseline new GRANTS-rev" xfId="11027"/>
    <cellStyle name="Normal 101" xfId="11028"/>
    <cellStyle name="Normal 101 10" xfId="11029"/>
    <cellStyle name="Normal 101 10 2" xfId="11030"/>
    <cellStyle name="Normal 101 11" xfId="11031"/>
    <cellStyle name="Normal 101 12" xfId="11032"/>
    <cellStyle name="Normal 101 13" xfId="11033"/>
    <cellStyle name="Normal 101 14" xfId="11034"/>
    <cellStyle name="Normal 101 15" xfId="11035"/>
    <cellStyle name="Normal 101 16" xfId="11036"/>
    <cellStyle name="Normal 101 2" xfId="11037"/>
    <cellStyle name="Normal 101 2 2" xfId="11038"/>
    <cellStyle name="Normal 101 2 2 2" xfId="11039"/>
    <cellStyle name="Normal 101 2 2 2 2" xfId="11040"/>
    <cellStyle name="Normal 101 2 2 2 2 2" xfId="11041"/>
    <cellStyle name="Normal 101 2 2 2 3" xfId="11042"/>
    <cellStyle name="Normal 101 2 2 2 3 2" xfId="11043"/>
    <cellStyle name="Normal 101 2 2 2 4" xfId="11044"/>
    <cellStyle name="Normal 101 2 2 3" xfId="11045"/>
    <cellStyle name="Normal 101 2 2 3 2" xfId="11046"/>
    <cellStyle name="Normal 101 2 2 4" xfId="11047"/>
    <cellStyle name="Normal 101 2 2 4 2" xfId="11048"/>
    <cellStyle name="Normal 101 2 2 5" xfId="11049"/>
    <cellStyle name="Normal 101 2 2 6" xfId="11050"/>
    <cellStyle name="Normal 101 2 3" xfId="11051"/>
    <cellStyle name="Normal 101 2 3 2" xfId="11052"/>
    <cellStyle name="Normal 101 2 3 2 2" xfId="11053"/>
    <cellStyle name="Normal 101 2 3 2 2 2" xfId="11054"/>
    <cellStyle name="Normal 101 2 3 2 3" xfId="11055"/>
    <cellStyle name="Normal 101 2 3 2 3 2" xfId="11056"/>
    <cellStyle name="Normal 101 2 3 2 4" xfId="11057"/>
    <cellStyle name="Normal 101 2 3 3" xfId="11058"/>
    <cellStyle name="Normal 101 2 3 3 2" xfId="11059"/>
    <cellStyle name="Normal 101 2 3 4" xfId="11060"/>
    <cellStyle name="Normal 101 2 3 4 2" xfId="11061"/>
    <cellStyle name="Normal 101 2 3 5" xfId="11062"/>
    <cellStyle name="Normal 101 2 4" xfId="11063"/>
    <cellStyle name="Normal 101 2 4 2" xfId="11064"/>
    <cellStyle name="Normal 101 2 4 2 2" xfId="11065"/>
    <cellStyle name="Normal 101 2 4 3" xfId="11066"/>
    <cellStyle name="Normal 101 2 4 3 2" xfId="11067"/>
    <cellStyle name="Normal 101 2 4 4" xfId="11068"/>
    <cellStyle name="Normal 101 2 5" xfId="11069"/>
    <cellStyle name="Normal 101 2 5 2" xfId="11070"/>
    <cellStyle name="Normal 101 2 5 2 2" xfId="11071"/>
    <cellStyle name="Normal 101 2 5 3" xfId="11072"/>
    <cellStyle name="Normal 101 2 5 3 2" xfId="11073"/>
    <cellStyle name="Normal 101 2 5 4" xfId="11074"/>
    <cellStyle name="Normal 101 2 6" xfId="11075"/>
    <cellStyle name="Normal 101 2 6 2" xfId="11076"/>
    <cellStyle name="Normal 101 2 7" xfId="11077"/>
    <cellStyle name="Normal 101 2 7 2" xfId="11078"/>
    <cellStyle name="Normal 101 2 8" xfId="11079"/>
    <cellStyle name="Normal 101 2 9" xfId="11080"/>
    <cellStyle name="Normal 101 3" xfId="11081"/>
    <cellStyle name="Normal 101 3 2" xfId="11082"/>
    <cellStyle name="Normal 101 3 2 2" xfId="11083"/>
    <cellStyle name="Normal 101 3 2 2 2" xfId="11084"/>
    <cellStyle name="Normal 101 3 2 2 2 2" xfId="11085"/>
    <cellStyle name="Normal 101 3 2 2 3" xfId="11086"/>
    <cellStyle name="Normal 101 3 2 2 3 2" xfId="11087"/>
    <cellStyle name="Normal 101 3 2 2 4" xfId="11088"/>
    <cellStyle name="Normal 101 3 2 3" xfId="11089"/>
    <cellStyle name="Normal 101 3 2 3 2" xfId="11090"/>
    <cellStyle name="Normal 101 3 2 4" xfId="11091"/>
    <cellStyle name="Normal 101 3 2 4 2" xfId="11092"/>
    <cellStyle name="Normal 101 3 2 5" xfId="11093"/>
    <cellStyle name="Normal 101 3 2 6" xfId="11094"/>
    <cellStyle name="Normal 101 3 3" xfId="11095"/>
    <cellStyle name="Normal 101 3 3 2" xfId="11096"/>
    <cellStyle name="Normal 101 3 3 2 2" xfId="11097"/>
    <cellStyle name="Normal 101 3 3 3" xfId="11098"/>
    <cellStyle name="Normal 101 3 3 3 2" xfId="11099"/>
    <cellStyle name="Normal 101 3 3 4" xfId="11100"/>
    <cellStyle name="Normal 101 3 4" xfId="11101"/>
    <cellStyle name="Normal 101 3 4 2" xfId="11102"/>
    <cellStyle name="Normal 101 3 5" xfId="11103"/>
    <cellStyle name="Normal 101 3 5 2" xfId="11104"/>
    <cellStyle name="Normal 101 3 6" xfId="11105"/>
    <cellStyle name="Normal 101 3 7" xfId="11106"/>
    <cellStyle name="Normal 101 4" xfId="11107"/>
    <cellStyle name="Normal 101 4 2" xfId="11108"/>
    <cellStyle name="Normal 101 4 2 2" xfId="11109"/>
    <cellStyle name="Normal 101 4 2 2 2" xfId="11110"/>
    <cellStyle name="Normal 101 4 2 2 2 2" xfId="11111"/>
    <cellStyle name="Normal 101 4 2 2 3" xfId="11112"/>
    <cellStyle name="Normal 101 4 2 2 3 2" xfId="11113"/>
    <cellStyle name="Normal 101 4 2 2 4" xfId="11114"/>
    <cellStyle name="Normal 101 4 2 3" xfId="11115"/>
    <cellStyle name="Normal 101 4 2 3 2" xfId="11116"/>
    <cellStyle name="Normal 101 4 2 4" xfId="11117"/>
    <cellStyle name="Normal 101 4 2 4 2" xfId="11118"/>
    <cellStyle name="Normal 101 4 2 5" xfId="11119"/>
    <cellStyle name="Normal 101 4 3" xfId="11120"/>
    <cellStyle name="Normal 101 4 3 2" xfId="11121"/>
    <cellStyle name="Normal 101 4 3 2 2" xfId="11122"/>
    <cellStyle name="Normal 101 4 3 3" xfId="11123"/>
    <cellStyle name="Normal 101 4 3 3 2" xfId="11124"/>
    <cellStyle name="Normal 101 4 3 4" xfId="11125"/>
    <cellStyle name="Normal 101 4 4" xfId="11126"/>
    <cellStyle name="Normal 101 4 4 2" xfId="11127"/>
    <cellStyle name="Normal 101 4 5" xfId="11128"/>
    <cellStyle name="Normal 101 4 5 2" xfId="11129"/>
    <cellStyle name="Normal 101 4 6" xfId="11130"/>
    <cellStyle name="Normal 101 4 7" xfId="11131"/>
    <cellStyle name="Normal 101 5" xfId="11132"/>
    <cellStyle name="Normal 101 5 2" xfId="11133"/>
    <cellStyle name="Normal 101 5 2 2" xfId="11134"/>
    <cellStyle name="Normal 101 5 2 2 2" xfId="11135"/>
    <cellStyle name="Normal 101 5 2 3" xfId="11136"/>
    <cellStyle name="Normal 101 5 2 3 2" xfId="11137"/>
    <cellStyle name="Normal 101 5 2 4" xfId="11138"/>
    <cellStyle name="Normal 101 5 3" xfId="11139"/>
    <cellStyle name="Normal 101 5 3 2" xfId="11140"/>
    <cellStyle name="Normal 101 5 4" xfId="11141"/>
    <cellStyle name="Normal 101 5 4 2" xfId="11142"/>
    <cellStyle name="Normal 101 5 5" xfId="11143"/>
    <cellStyle name="Normal 101 5 6" xfId="11144"/>
    <cellStyle name="Normal 101 6" xfId="11145"/>
    <cellStyle name="Normal 101 6 2" xfId="11146"/>
    <cellStyle name="Normal 101 6 2 2" xfId="11147"/>
    <cellStyle name="Normal 101 6 2 2 2" xfId="11148"/>
    <cellStyle name="Normal 101 6 2 3" xfId="11149"/>
    <cellStyle name="Normal 101 6 2 3 2" xfId="11150"/>
    <cellStyle name="Normal 101 6 2 4" xfId="11151"/>
    <cellStyle name="Normal 101 6 3" xfId="11152"/>
    <cellStyle name="Normal 101 6 3 2" xfId="11153"/>
    <cellStyle name="Normal 101 6 4" xfId="11154"/>
    <cellStyle name="Normal 101 6 4 2" xfId="11155"/>
    <cellStyle name="Normal 101 6 5" xfId="11156"/>
    <cellStyle name="Normal 101 7" xfId="11157"/>
    <cellStyle name="Normal 101 7 2" xfId="11158"/>
    <cellStyle name="Normal 101 7 2 2" xfId="11159"/>
    <cellStyle name="Normal 101 7 3" xfId="11160"/>
    <cellStyle name="Normal 101 7 3 2" xfId="11161"/>
    <cellStyle name="Normal 101 7 4" xfId="11162"/>
    <cellStyle name="Normal 101 8" xfId="11163"/>
    <cellStyle name="Normal 101 8 2" xfId="11164"/>
    <cellStyle name="Normal 101 8 2 2" xfId="11165"/>
    <cellStyle name="Normal 101 8 3" xfId="11166"/>
    <cellStyle name="Normal 101 8 3 2" xfId="11167"/>
    <cellStyle name="Normal 101 8 4" xfId="11168"/>
    <cellStyle name="Normal 101 9" xfId="11169"/>
    <cellStyle name="Normal 101 9 2" xfId="11170"/>
    <cellStyle name="Normal 101 9 2 2" xfId="11171"/>
    <cellStyle name="Normal 101 9 3" xfId="11172"/>
    <cellStyle name="Normal 101 9 3 2" xfId="11173"/>
    <cellStyle name="Normal 101 9 4" xfId="11174"/>
    <cellStyle name="Normal 101_260313_SSFs baseline new GRANTS-rev" xfId="11175"/>
    <cellStyle name="Normal 102" xfId="11176"/>
    <cellStyle name="Normal 102 10" xfId="11177"/>
    <cellStyle name="Normal 102 10 2" xfId="11178"/>
    <cellStyle name="Normal 102 11" xfId="11179"/>
    <cellStyle name="Normal 102 12" xfId="11180"/>
    <cellStyle name="Normal 102 13" xfId="11181"/>
    <cellStyle name="Normal 102 14" xfId="11182"/>
    <cellStyle name="Normal 102 15" xfId="11183"/>
    <cellStyle name="Normal 102 16" xfId="11184"/>
    <cellStyle name="Normal 102 2" xfId="11185"/>
    <cellStyle name="Normal 102 2 2" xfId="11186"/>
    <cellStyle name="Normal 102 2 2 2" xfId="11187"/>
    <cellStyle name="Normal 102 2 2 2 2" xfId="11188"/>
    <cellStyle name="Normal 102 2 2 2 2 2" xfId="11189"/>
    <cellStyle name="Normal 102 2 2 2 3" xfId="11190"/>
    <cellStyle name="Normal 102 2 2 2 3 2" xfId="11191"/>
    <cellStyle name="Normal 102 2 2 2 4" xfId="11192"/>
    <cellStyle name="Normal 102 2 2 3" xfId="11193"/>
    <cellStyle name="Normal 102 2 2 3 2" xfId="11194"/>
    <cellStyle name="Normal 102 2 2 4" xfId="11195"/>
    <cellStyle name="Normal 102 2 2 4 2" xfId="11196"/>
    <cellStyle name="Normal 102 2 2 5" xfId="11197"/>
    <cellStyle name="Normal 102 2 2 6" xfId="11198"/>
    <cellStyle name="Normal 102 2 3" xfId="11199"/>
    <cellStyle name="Normal 102 2 3 2" xfId="11200"/>
    <cellStyle name="Normal 102 2 3 2 2" xfId="11201"/>
    <cellStyle name="Normal 102 2 3 2 2 2" xfId="11202"/>
    <cellStyle name="Normal 102 2 3 2 3" xfId="11203"/>
    <cellStyle name="Normal 102 2 3 2 3 2" xfId="11204"/>
    <cellStyle name="Normal 102 2 3 2 4" xfId="11205"/>
    <cellStyle name="Normal 102 2 3 3" xfId="11206"/>
    <cellStyle name="Normal 102 2 3 3 2" xfId="11207"/>
    <cellStyle name="Normal 102 2 3 4" xfId="11208"/>
    <cellStyle name="Normal 102 2 3 4 2" xfId="11209"/>
    <cellStyle name="Normal 102 2 3 5" xfId="11210"/>
    <cellStyle name="Normal 102 2 4" xfId="11211"/>
    <cellStyle name="Normal 102 2 4 2" xfId="11212"/>
    <cellStyle name="Normal 102 2 4 2 2" xfId="11213"/>
    <cellStyle name="Normal 102 2 4 3" xfId="11214"/>
    <cellStyle name="Normal 102 2 4 3 2" xfId="11215"/>
    <cellStyle name="Normal 102 2 4 4" xfId="11216"/>
    <cellStyle name="Normal 102 2 5" xfId="11217"/>
    <cellStyle name="Normal 102 2 5 2" xfId="11218"/>
    <cellStyle name="Normal 102 2 5 2 2" xfId="11219"/>
    <cellStyle name="Normal 102 2 5 3" xfId="11220"/>
    <cellStyle name="Normal 102 2 5 3 2" xfId="11221"/>
    <cellStyle name="Normal 102 2 5 4" xfId="11222"/>
    <cellStyle name="Normal 102 2 6" xfId="11223"/>
    <cellStyle name="Normal 102 2 6 2" xfId="11224"/>
    <cellStyle name="Normal 102 2 7" xfId="11225"/>
    <cellStyle name="Normal 102 2 7 2" xfId="11226"/>
    <cellStyle name="Normal 102 2 8" xfId="11227"/>
    <cellStyle name="Normal 102 2 9" xfId="11228"/>
    <cellStyle name="Normal 102 3" xfId="11229"/>
    <cellStyle name="Normal 102 3 2" xfId="11230"/>
    <cellStyle name="Normal 102 3 2 2" xfId="11231"/>
    <cellStyle name="Normal 102 3 2 2 2" xfId="11232"/>
    <cellStyle name="Normal 102 3 2 2 2 2" xfId="11233"/>
    <cellStyle name="Normal 102 3 2 2 3" xfId="11234"/>
    <cellStyle name="Normal 102 3 2 2 3 2" xfId="11235"/>
    <cellStyle name="Normal 102 3 2 2 4" xfId="11236"/>
    <cellStyle name="Normal 102 3 2 3" xfId="11237"/>
    <cellStyle name="Normal 102 3 2 3 2" xfId="11238"/>
    <cellStyle name="Normal 102 3 2 4" xfId="11239"/>
    <cellStyle name="Normal 102 3 2 4 2" xfId="11240"/>
    <cellStyle name="Normal 102 3 2 5" xfId="11241"/>
    <cellStyle name="Normal 102 3 2 6" xfId="11242"/>
    <cellStyle name="Normal 102 3 3" xfId="11243"/>
    <cellStyle name="Normal 102 3 3 2" xfId="11244"/>
    <cellStyle name="Normal 102 3 3 2 2" xfId="11245"/>
    <cellStyle name="Normal 102 3 3 3" xfId="11246"/>
    <cellStyle name="Normal 102 3 3 3 2" xfId="11247"/>
    <cellStyle name="Normal 102 3 3 4" xfId="11248"/>
    <cellStyle name="Normal 102 3 4" xfId="11249"/>
    <cellStyle name="Normal 102 3 4 2" xfId="11250"/>
    <cellStyle name="Normal 102 3 5" xfId="11251"/>
    <cellStyle name="Normal 102 3 5 2" xfId="11252"/>
    <cellStyle name="Normal 102 3 6" xfId="11253"/>
    <cellStyle name="Normal 102 3 7" xfId="11254"/>
    <cellStyle name="Normal 102 4" xfId="11255"/>
    <cellStyle name="Normal 102 4 2" xfId="11256"/>
    <cellStyle name="Normal 102 4 2 2" xfId="11257"/>
    <cellStyle name="Normal 102 4 2 2 2" xfId="11258"/>
    <cellStyle name="Normal 102 4 2 2 2 2" xfId="11259"/>
    <cellStyle name="Normal 102 4 2 2 3" xfId="11260"/>
    <cellStyle name="Normal 102 4 2 2 3 2" xfId="11261"/>
    <cellStyle name="Normal 102 4 2 2 4" xfId="11262"/>
    <cellStyle name="Normal 102 4 2 3" xfId="11263"/>
    <cellStyle name="Normal 102 4 2 3 2" xfId="11264"/>
    <cellStyle name="Normal 102 4 2 4" xfId="11265"/>
    <cellStyle name="Normal 102 4 2 4 2" xfId="11266"/>
    <cellStyle name="Normal 102 4 2 5" xfId="11267"/>
    <cellStyle name="Normal 102 4 3" xfId="11268"/>
    <cellStyle name="Normal 102 4 3 2" xfId="11269"/>
    <cellStyle name="Normal 102 4 3 2 2" xfId="11270"/>
    <cellStyle name="Normal 102 4 3 3" xfId="11271"/>
    <cellStyle name="Normal 102 4 3 3 2" xfId="11272"/>
    <cellStyle name="Normal 102 4 3 4" xfId="11273"/>
    <cellStyle name="Normal 102 4 4" xfId="11274"/>
    <cellStyle name="Normal 102 4 4 2" xfId="11275"/>
    <cellStyle name="Normal 102 4 5" xfId="11276"/>
    <cellStyle name="Normal 102 4 5 2" xfId="11277"/>
    <cellStyle name="Normal 102 4 6" xfId="11278"/>
    <cellStyle name="Normal 102 4 7" xfId="11279"/>
    <cellStyle name="Normal 102 5" xfId="11280"/>
    <cellStyle name="Normal 102 5 2" xfId="11281"/>
    <cellStyle name="Normal 102 5 2 2" xfId="11282"/>
    <cellStyle name="Normal 102 5 2 2 2" xfId="11283"/>
    <cellStyle name="Normal 102 5 2 3" xfId="11284"/>
    <cellStyle name="Normal 102 5 2 3 2" xfId="11285"/>
    <cellStyle name="Normal 102 5 2 4" xfId="11286"/>
    <cellStyle name="Normal 102 5 3" xfId="11287"/>
    <cellStyle name="Normal 102 5 3 2" xfId="11288"/>
    <cellStyle name="Normal 102 5 4" xfId="11289"/>
    <cellStyle name="Normal 102 5 4 2" xfId="11290"/>
    <cellStyle name="Normal 102 5 5" xfId="11291"/>
    <cellStyle name="Normal 102 5 6" xfId="11292"/>
    <cellStyle name="Normal 102 6" xfId="11293"/>
    <cellStyle name="Normal 102 6 2" xfId="11294"/>
    <cellStyle name="Normal 102 6 2 2" xfId="11295"/>
    <cellStyle name="Normal 102 6 2 2 2" xfId="11296"/>
    <cellStyle name="Normal 102 6 2 3" xfId="11297"/>
    <cellStyle name="Normal 102 6 2 3 2" xfId="11298"/>
    <cellStyle name="Normal 102 6 2 4" xfId="11299"/>
    <cellStyle name="Normal 102 6 3" xfId="11300"/>
    <cellStyle name="Normal 102 6 3 2" xfId="11301"/>
    <cellStyle name="Normal 102 6 4" xfId="11302"/>
    <cellStyle name="Normal 102 6 4 2" xfId="11303"/>
    <cellStyle name="Normal 102 6 5" xfId="11304"/>
    <cellStyle name="Normal 102 7" xfId="11305"/>
    <cellStyle name="Normal 102 7 2" xfId="11306"/>
    <cellStyle name="Normal 102 7 2 2" xfId="11307"/>
    <cellStyle name="Normal 102 7 3" xfId="11308"/>
    <cellStyle name="Normal 102 7 3 2" xfId="11309"/>
    <cellStyle name="Normal 102 7 4" xfId="11310"/>
    <cellStyle name="Normal 102 8" xfId="11311"/>
    <cellStyle name="Normal 102 8 2" xfId="11312"/>
    <cellStyle name="Normal 102 8 2 2" xfId="11313"/>
    <cellStyle name="Normal 102 8 3" xfId="11314"/>
    <cellStyle name="Normal 102 8 3 2" xfId="11315"/>
    <cellStyle name="Normal 102 8 4" xfId="11316"/>
    <cellStyle name="Normal 102 9" xfId="11317"/>
    <cellStyle name="Normal 102 9 2" xfId="11318"/>
    <cellStyle name="Normal 102 9 2 2" xfId="11319"/>
    <cellStyle name="Normal 102 9 3" xfId="11320"/>
    <cellStyle name="Normal 102 9 3 2" xfId="11321"/>
    <cellStyle name="Normal 102 9 4" xfId="11322"/>
    <cellStyle name="Normal 102_260313_SSFs baseline new GRANTS-rev" xfId="11323"/>
    <cellStyle name="Normal 103" xfId="11324"/>
    <cellStyle name="Normal 103 2" xfId="11325"/>
    <cellStyle name="Normal 103 3" xfId="11326"/>
    <cellStyle name="Normal 103 4" xfId="11327"/>
    <cellStyle name="Normal 104" xfId="11328"/>
    <cellStyle name="Normal 104 2" xfId="11329"/>
    <cellStyle name="Normal 104 3" xfId="11330"/>
    <cellStyle name="Normal 104 4" xfId="11331"/>
    <cellStyle name="Normal 105" xfId="11332"/>
    <cellStyle name="Normal 105 2" xfId="11333"/>
    <cellStyle name="Normal 105 3" xfId="11334"/>
    <cellStyle name="Normal 105 4" xfId="11335"/>
    <cellStyle name="Normal 106" xfId="11336"/>
    <cellStyle name="Normal 106 2" xfId="11337"/>
    <cellStyle name="Normal 106 3" xfId="11338"/>
    <cellStyle name="Normal 106 4" xfId="11339"/>
    <cellStyle name="Normal 107" xfId="11340"/>
    <cellStyle name="Normal 107 2" xfId="11341"/>
    <cellStyle name="Normal 107 2 2" xfId="11342"/>
    <cellStyle name="Normal 107 2 3" xfId="11343"/>
    <cellStyle name="Normal 107 2 4" xfId="11344"/>
    <cellStyle name="Normal 107 2 4 2" xfId="11345"/>
    <cellStyle name="Normal 107 2 4 2 2" xfId="11346"/>
    <cellStyle name="Normal 107 2 4 3" xfId="11347"/>
    <cellStyle name="Normal 107 2 4 4" xfId="11348"/>
    <cellStyle name="Normal 107 2 4 5" xfId="11349"/>
    <cellStyle name="Normal 107 2 5" xfId="11350"/>
    <cellStyle name="Normal 107 2 5 2" xfId="11351"/>
    <cellStyle name="Normal 107 2 5 2 2" xfId="11352"/>
    <cellStyle name="Normal 107 2 5 2 2 2" xfId="11353"/>
    <cellStyle name="Normal 107 2 5 2 3" xfId="11354"/>
    <cellStyle name="Normal 107 2 6" xfId="11355"/>
    <cellStyle name="Normal 107 2 6 2" xfId="11356"/>
    <cellStyle name="Normal 107 2 7" xfId="11357"/>
    <cellStyle name="Normal 107 3" xfId="11358"/>
    <cellStyle name="Normal 108" xfId="39"/>
    <cellStyle name="Normal 108 2" xfId="11359"/>
    <cellStyle name="Normal 108 3" xfId="11360"/>
    <cellStyle name="Normal 108 4" xfId="11361"/>
    <cellStyle name="Normal 108 5" xfId="11362"/>
    <cellStyle name="Normal 109" xfId="11363"/>
    <cellStyle name="Normal 109 10" xfId="11364"/>
    <cellStyle name="Normal 109 11" xfId="11365"/>
    <cellStyle name="Normal 109 12" xfId="11366"/>
    <cellStyle name="Normal 109 13" xfId="11367"/>
    <cellStyle name="Normal 109 14" xfId="11368"/>
    <cellStyle name="Normal 109 2" xfId="11369"/>
    <cellStyle name="Normal 109 2 2" xfId="11370"/>
    <cellStyle name="Normal 109 2 2 2" xfId="11371"/>
    <cellStyle name="Normal 109 2 2 2 2" xfId="11372"/>
    <cellStyle name="Normal 109 2 2 2 2 2" xfId="11373"/>
    <cellStyle name="Normal 109 2 2 2 3" xfId="11374"/>
    <cellStyle name="Normal 109 2 2 2 3 2" xfId="11375"/>
    <cellStyle name="Normal 109 2 2 2 4" xfId="11376"/>
    <cellStyle name="Normal 109 2 2 3" xfId="11377"/>
    <cellStyle name="Normal 109 2 2 3 2" xfId="11378"/>
    <cellStyle name="Normal 109 2 2 4" xfId="11379"/>
    <cellStyle name="Normal 109 2 2 4 2" xfId="11380"/>
    <cellStyle name="Normal 109 2 2 5" xfId="11381"/>
    <cellStyle name="Normal 109 2 2 6" xfId="11382"/>
    <cellStyle name="Normal 109 2 3" xfId="11383"/>
    <cellStyle name="Normal 109 2 3 2" xfId="11384"/>
    <cellStyle name="Normal 109 2 3 2 2" xfId="11385"/>
    <cellStyle name="Normal 109 2 3 2 2 2" xfId="11386"/>
    <cellStyle name="Normal 109 2 3 2 3" xfId="11387"/>
    <cellStyle name="Normal 109 2 3 2 3 2" xfId="11388"/>
    <cellStyle name="Normal 109 2 3 2 4" xfId="11389"/>
    <cellStyle name="Normal 109 2 3 3" xfId="11390"/>
    <cellStyle name="Normal 109 2 3 3 2" xfId="11391"/>
    <cellStyle name="Normal 109 2 3 4" xfId="11392"/>
    <cellStyle name="Normal 109 2 3 4 2" xfId="11393"/>
    <cellStyle name="Normal 109 2 3 5" xfId="11394"/>
    <cellStyle name="Normal 109 2 4" xfId="11395"/>
    <cellStyle name="Normal 109 2 4 2" xfId="11396"/>
    <cellStyle name="Normal 109 2 4 2 2" xfId="11397"/>
    <cellStyle name="Normal 109 2 4 3" xfId="11398"/>
    <cellStyle name="Normal 109 2 4 3 2" xfId="11399"/>
    <cellStyle name="Normal 109 2 4 4" xfId="11400"/>
    <cellStyle name="Normal 109 2 5" xfId="11401"/>
    <cellStyle name="Normal 109 2 5 2" xfId="11402"/>
    <cellStyle name="Normal 109 2 5 2 2" xfId="11403"/>
    <cellStyle name="Normal 109 2 5 3" xfId="11404"/>
    <cellStyle name="Normal 109 2 5 3 2" xfId="11405"/>
    <cellStyle name="Normal 109 2 5 4" xfId="11406"/>
    <cellStyle name="Normal 109 2 6" xfId="11407"/>
    <cellStyle name="Normal 109 2 6 2" xfId="11408"/>
    <cellStyle name="Normal 109 2 7" xfId="11409"/>
    <cellStyle name="Normal 109 2 7 2" xfId="11410"/>
    <cellStyle name="Normal 109 2 8" xfId="11411"/>
    <cellStyle name="Normal 109 2 9" xfId="11412"/>
    <cellStyle name="Normal 109 3" xfId="11413"/>
    <cellStyle name="Normal 109 3 2" xfId="11414"/>
    <cellStyle name="Normal 109 3 2 2" xfId="11415"/>
    <cellStyle name="Normal 109 3 2 2 2" xfId="11416"/>
    <cellStyle name="Normal 109 3 2 2 2 2" xfId="11417"/>
    <cellStyle name="Normal 109 3 2 2 3" xfId="11418"/>
    <cellStyle name="Normal 109 3 2 2 3 2" xfId="11419"/>
    <cellStyle name="Normal 109 3 2 2 4" xfId="11420"/>
    <cellStyle name="Normal 109 3 2 3" xfId="11421"/>
    <cellStyle name="Normal 109 3 2 3 2" xfId="11422"/>
    <cellStyle name="Normal 109 3 2 4" xfId="11423"/>
    <cellStyle name="Normal 109 3 2 4 2" xfId="11424"/>
    <cellStyle name="Normal 109 3 2 5" xfId="11425"/>
    <cellStyle name="Normal 109 3 2 6" xfId="11426"/>
    <cellStyle name="Normal 109 3 3" xfId="11427"/>
    <cellStyle name="Normal 109 3 3 2" xfId="11428"/>
    <cellStyle name="Normal 109 3 3 2 2" xfId="11429"/>
    <cellStyle name="Normal 109 3 3 3" xfId="11430"/>
    <cellStyle name="Normal 109 3 3 3 2" xfId="11431"/>
    <cellStyle name="Normal 109 3 3 4" xfId="11432"/>
    <cellStyle name="Normal 109 3 4" xfId="11433"/>
    <cellStyle name="Normal 109 3 4 2" xfId="11434"/>
    <cellStyle name="Normal 109 3 5" xfId="11435"/>
    <cellStyle name="Normal 109 3 5 2" xfId="11436"/>
    <cellStyle name="Normal 109 3 6" xfId="11437"/>
    <cellStyle name="Normal 109 3 7" xfId="11438"/>
    <cellStyle name="Normal 109 4" xfId="11439"/>
    <cellStyle name="Normal 109 4 2" xfId="11440"/>
    <cellStyle name="Normal 109 5" xfId="11441"/>
    <cellStyle name="Normal 109 5 2" xfId="11442"/>
    <cellStyle name="Normal 109 5 2 2" xfId="11443"/>
    <cellStyle name="Normal 109 5 2 2 2" xfId="11444"/>
    <cellStyle name="Normal 109 5 2 3" xfId="11445"/>
    <cellStyle name="Normal 109 5 2 3 2" xfId="11446"/>
    <cellStyle name="Normal 109 5 2 4" xfId="11447"/>
    <cellStyle name="Normal 109 5 3" xfId="11448"/>
    <cellStyle name="Normal 109 5 3 2" xfId="11449"/>
    <cellStyle name="Normal 109 5 4" xfId="11450"/>
    <cellStyle name="Normal 109 5 4 2" xfId="11451"/>
    <cellStyle name="Normal 109 5 5" xfId="11452"/>
    <cellStyle name="Normal 109 5 6" xfId="11453"/>
    <cellStyle name="Normal 109 6" xfId="11454"/>
    <cellStyle name="Normal 109 6 2" xfId="11455"/>
    <cellStyle name="Normal 109 6 2 2" xfId="11456"/>
    <cellStyle name="Normal 109 6 3" xfId="11457"/>
    <cellStyle name="Normal 109 6 3 2" xfId="11458"/>
    <cellStyle name="Normal 109 6 4" xfId="11459"/>
    <cellStyle name="Normal 109 7" xfId="11460"/>
    <cellStyle name="Normal 109 7 2" xfId="11461"/>
    <cellStyle name="Normal 109 7 2 2" xfId="11462"/>
    <cellStyle name="Normal 109 7 3" xfId="11463"/>
    <cellStyle name="Normal 109 7 3 2" xfId="11464"/>
    <cellStyle name="Normal 109 7 4" xfId="11465"/>
    <cellStyle name="Normal 109 8" xfId="11466"/>
    <cellStyle name="Normal 109 8 2" xfId="11467"/>
    <cellStyle name="Normal 109 9" xfId="11468"/>
    <cellStyle name="Normal 109_260313_SSFs baseline new GRANTS-rev" xfId="11469"/>
    <cellStyle name="Normal 11" xfId="11470"/>
    <cellStyle name="Normal 11 10" xfId="11471"/>
    <cellStyle name="Normal 11 11" xfId="11472"/>
    <cellStyle name="Normal 11 2" xfId="11473"/>
    <cellStyle name="Normal 11 2 2" xfId="11474"/>
    <cellStyle name="Normal 11 2 2 2" xfId="11475"/>
    <cellStyle name="Normal 11 2 2 2 2" xfId="11476"/>
    <cellStyle name="Normal 11 2 2 2 3" xfId="11477"/>
    <cellStyle name="Normal 11 2 2 2 4" xfId="11478"/>
    <cellStyle name="Normal 11 2 2 2 5" xfId="11479"/>
    <cellStyle name="Normal 11 2 2 3" xfId="11480"/>
    <cellStyle name="Normal 11 2 2 4" xfId="11481"/>
    <cellStyle name="Normal 11 2 2_20120313_final_participating_bonds_mar2012_interest_calc" xfId="11482"/>
    <cellStyle name="Normal 11 2 3" xfId="11483"/>
    <cellStyle name="Normal 11 2 3 2" xfId="11484"/>
    <cellStyle name="Normal 11 2 3 3" xfId="11485"/>
    <cellStyle name="Normal 11 2 3 4" xfId="11486"/>
    <cellStyle name="Normal 11 2 3 5" xfId="11487"/>
    <cellStyle name="Normal 11 2 4" xfId="11488"/>
    <cellStyle name="Normal 11 2 5" xfId="11489"/>
    <cellStyle name="Normal 11 2_20120313_final_participating_bonds_mar2012_interest_calc" xfId="11490"/>
    <cellStyle name="Normal 11 3" xfId="11491"/>
    <cellStyle name="Normal 11 3 2" xfId="11492"/>
    <cellStyle name="Normal 11 3 2 2" xfId="11493"/>
    <cellStyle name="Normal 11 3 2 3" xfId="11494"/>
    <cellStyle name="Normal 11 3 2 4" xfId="11495"/>
    <cellStyle name="Normal 11 3 2 5" xfId="11496"/>
    <cellStyle name="Normal 11 3 3" xfId="11497"/>
    <cellStyle name="Normal 11 3 4" xfId="11498"/>
    <cellStyle name="Normal 11 3 5" xfId="11499"/>
    <cellStyle name="Normal 11 3 6" xfId="11500"/>
    <cellStyle name="Normal 11 3 7" xfId="11501"/>
    <cellStyle name="Normal 11 3_20120313_final_participating_bonds_mar2012_interest_calc" xfId="11502"/>
    <cellStyle name="Normal 11 4" xfId="11503"/>
    <cellStyle name="Normal 11 4 2" xfId="11504"/>
    <cellStyle name="Normal 11 4 3" xfId="11505"/>
    <cellStyle name="Normal 11 4 4" xfId="11506"/>
    <cellStyle name="Normal 11 4 5" xfId="11507"/>
    <cellStyle name="Normal 11 5" xfId="11508"/>
    <cellStyle name="Normal 11 6" xfId="11509"/>
    <cellStyle name="Normal 11 7" xfId="11510"/>
    <cellStyle name="Normal 11 8" xfId="11511"/>
    <cellStyle name="Normal 11 9" xfId="11512"/>
    <cellStyle name="Normal 11_20120313_final_participating_bonds_mar2012_interest_calc" xfId="11513"/>
    <cellStyle name="Normal 110" xfId="11514"/>
    <cellStyle name="Normal 110 10" xfId="11515"/>
    <cellStyle name="Normal 110 11" xfId="11516"/>
    <cellStyle name="Normal 110 12" xfId="11517"/>
    <cellStyle name="Normal 110 13" xfId="11518"/>
    <cellStyle name="Normal 110 2" xfId="11519"/>
    <cellStyle name="Normal 110 2 10" xfId="11520"/>
    <cellStyle name="Normal 110 2 10 2" xfId="11521"/>
    <cellStyle name="Normal 110 2 10 2 2" xfId="11522"/>
    <cellStyle name="Normal 110 2 10 2 3" xfId="11523"/>
    <cellStyle name="Normal 110 2 10 3" xfId="11524"/>
    <cellStyle name="Normal 110 2 10 3 2" xfId="11525"/>
    <cellStyle name="Normal 110 2 10 3 3" xfId="11526"/>
    <cellStyle name="Normal 110 2 11" xfId="11527"/>
    <cellStyle name="Normal 110 2 11 2" xfId="11528"/>
    <cellStyle name="Normal 110 2 11 2 2" xfId="11529"/>
    <cellStyle name="Normal 110 2 11 2 3" xfId="40"/>
    <cellStyle name="Normal 110 2 11 2 3 2" xfId="11530"/>
    <cellStyle name="Normal 110 2 11 3" xfId="11531"/>
    <cellStyle name="Normal 110 2 2" xfId="11532"/>
    <cellStyle name="Normal 110 2 2 2" xfId="11533"/>
    <cellStyle name="Normal 110 2 2 2 2" xfId="11534"/>
    <cellStyle name="Normal 110 2 2 2 2 2" xfId="11535"/>
    <cellStyle name="Normal 110 2 2 2 3" xfId="11536"/>
    <cellStyle name="Normal 110 2 2 2 3 2" xfId="11537"/>
    <cellStyle name="Normal 110 2 2 2 4" xfId="11538"/>
    <cellStyle name="Normal 110 2 2 3" xfId="11539"/>
    <cellStyle name="Normal 110 2 2 3 2" xfId="11540"/>
    <cellStyle name="Normal 110 2 2 4" xfId="11541"/>
    <cellStyle name="Normal 110 2 2 4 2" xfId="11542"/>
    <cellStyle name="Normal 110 2 2 5" xfId="11543"/>
    <cellStyle name="Normal 110 2 3" xfId="11544"/>
    <cellStyle name="Normal 110 2 3 2" xfId="11545"/>
    <cellStyle name="Normal 110 2 3 2 2" xfId="11546"/>
    <cellStyle name="Normal 110 2 3 2 2 2" xfId="11547"/>
    <cellStyle name="Normal 110 2 3 2 3" xfId="11548"/>
    <cellStyle name="Normal 110 2 3 2 3 2" xfId="11549"/>
    <cellStyle name="Normal 110 2 3 2 4" xfId="11550"/>
    <cellStyle name="Normal 110 2 3 3" xfId="11551"/>
    <cellStyle name="Normal 110 2 3 3 2" xfId="11552"/>
    <cellStyle name="Normal 110 2 3 4" xfId="11553"/>
    <cellStyle name="Normal 110 2 3 4 2" xfId="11554"/>
    <cellStyle name="Normal 110 2 3 5" xfId="11555"/>
    <cellStyle name="Normal 110 2 4" xfId="11556"/>
    <cellStyle name="Normal 110 2 4 2" xfId="11557"/>
    <cellStyle name="Normal 110 2 4 2 2" xfId="11558"/>
    <cellStyle name="Normal 110 2 4 3" xfId="11559"/>
    <cellStyle name="Normal 110 2 4 3 2" xfId="11560"/>
    <cellStyle name="Normal 110 2 4 4" xfId="11561"/>
    <cellStyle name="Normal 110 2 5" xfId="11562"/>
    <cellStyle name="Normal 110 2 5 2" xfId="11563"/>
    <cellStyle name="Normal 110 2 5 2 2" xfId="11564"/>
    <cellStyle name="Normal 110 2 5 3" xfId="11565"/>
    <cellStyle name="Normal 110 2 5 3 2" xfId="11566"/>
    <cellStyle name="Normal 110 2 5 4" xfId="11567"/>
    <cellStyle name="Normal 110 2 6" xfId="11568"/>
    <cellStyle name="Normal 110 2 6 2" xfId="11569"/>
    <cellStyle name="Normal 110 2 7" xfId="11570"/>
    <cellStyle name="Normal 110 2 7 2" xfId="11571"/>
    <cellStyle name="Normal 110 2 8" xfId="11572"/>
    <cellStyle name="Normal 110 2 9" xfId="11573"/>
    <cellStyle name="Normal 110 3" xfId="11574"/>
    <cellStyle name="Normal 110 3 2" xfId="11575"/>
    <cellStyle name="Normal 110 3 2 2" xfId="11576"/>
    <cellStyle name="Normal 110 3 2 2 2" xfId="11577"/>
    <cellStyle name="Normal 110 3 2 2 2 2" xfId="11578"/>
    <cellStyle name="Normal 110 3 2 2 3" xfId="11579"/>
    <cellStyle name="Normal 110 3 2 2 3 2" xfId="11580"/>
    <cellStyle name="Normal 110 3 2 2 4" xfId="11581"/>
    <cellStyle name="Normal 110 3 2 3" xfId="11582"/>
    <cellStyle name="Normal 110 3 2 3 2" xfId="11583"/>
    <cellStyle name="Normal 110 3 2 4" xfId="11584"/>
    <cellStyle name="Normal 110 3 2 4 2" xfId="11585"/>
    <cellStyle name="Normal 110 3 2 5" xfId="11586"/>
    <cellStyle name="Normal 110 3 3" xfId="11587"/>
    <cellStyle name="Normal 110 3 3 2" xfId="11588"/>
    <cellStyle name="Normal 110 3 3 2 2" xfId="11589"/>
    <cellStyle name="Normal 110 3 3 3" xfId="11590"/>
    <cellStyle name="Normal 110 3 3 3 2" xfId="11591"/>
    <cellStyle name="Normal 110 3 3 4" xfId="11592"/>
    <cellStyle name="Normal 110 3 4" xfId="11593"/>
    <cellStyle name="Normal 110 3 4 2" xfId="11594"/>
    <cellStyle name="Normal 110 3 5" xfId="11595"/>
    <cellStyle name="Normal 110 3 5 2" xfId="11596"/>
    <cellStyle name="Normal 110 3 6" xfId="11597"/>
    <cellStyle name="Normal 110 4" xfId="11598"/>
    <cellStyle name="Normal 110 5" xfId="11599"/>
    <cellStyle name="Normal 110 5 2" xfId="11600"/>
    <cellStyle name="Normal 110 5 2 2" xfId="11601"/>
    <cellStyle name="Normal 110 5 2 2 2" xfId="11602"/>
    <cellStyle name="Normal 110 5 2 3" xfId="11603"/>
    <cellStyle name="Normal 110 5 2 3 2" xfId="11604"/>
    <cellStyle name="Normal 110 5 2 4" xfId="11605"/>
    <cellStyle name="Normal 110 5 3" xfId="11606"/>
    <cellStyle name="Normal 110 5 3 2" xfId="11607"/>
    <cellStyle name="Normal 110 5 4" xfId="11608"/>
    <cellStyle name="Normal 110 5 4 2" xfId="11609"/>
    <cellStyle name="Normal 110 5 5" xfId="11610"/>
    <cellStyle name="Normal 110 6" xfId="11611"/>
    <cellStyle name="Normal 110 6 2" xfId="11612"/>
    <cellStyle name="Normal 110 6 2 2" xfId="11613"/>
    <cellStyle name="Normal 110 6 3" xfId="11614"/>
    <cellStyle name="Normal 110 6 3 2" xfId="11615"/>
    <cellStyle name="Normal 110 6 4" xfId="11616"/>
    <cellStyle name="Normal 110 7" xfId="11617"/>
    <cellStyle name="Normal 110 7 2" xfId="11618"/>
    <cellStyle name="Normal 110 7 2 2" xfId="11619"/>
    <cellStyle name="Normal 110 7 3" xfId="11620"/>
    <cellStyle name="Normal 110 7 3 2" xfId="11621"/>
    <cellStyle name="Normal 110 7 4" xfId="11622"/>
    <cellStyle name="Normal 110 8" xfId="11623"/>
    <cellStyle name="Normal 110 8 2" xfId="11624"/>
    <cellStyle name="Normal 110 9" xfId="11625"/>
    <cellStyle name="Normal 111" xfId="41"/>
    <cellStyle name="Normal 111 2" xfId="11626"/>
    <cellStyle name="Normal 112" xfId="11627"/>
    <cellStyle name="Normal 113" xfId="11628"/>
    <cellStyle name="Normal 113 2" xfId="11629"/>
    <cellStyle name="Normal 113 2 2" xfId="11630"/>
    <cellStyle name="Normal 113 2 2 2" xfId="11631"/>
    <cellStyle name="Normal 113 2 3" xfId="11632"/>
    <cellStyle name="Normal 113 3" xfId="11633"/>
    <cellStyle name="Normal 113 4" xfId="11634"/>
    <cellStyle name="Normal 113 5" xfId="11635"/>
    <cellStyle name="Normal 114" xfId="11636"/>
    <cellStyle name="Normal 114 2" xfId="11637"/>
    <cellStyle name="Normal 114 3" xfId="11638"/>
    <cellStyle name="Normal 115" xfId="11639"/>
    <cellStyle name="Normal 115 2" xfId="11640"/>
    <cellStyle name="Normal 115 3" xfId="11641"/>
    <cellStyle name="Normal 116" xfId="11642"/>
    <cellStyle name="Normal 116 2" xfId="11643"/>
    <cellStyle name="Normal 116 3" xfId="11644"/>
    <cellStyle name="Normal 117" xfId="11645"/>
    <cellStyle name="Normal 117 2" xfId="11646"/>
    <cellStyle name="Normal 118" xfId="11647"/>
    <cellStyle name="Normal 118 2" xfId="11648"/>
    <cellStyle name="Normal 118 2 2" xfId="11649"/>
    <cellStyle name="Normal 118 2 2 2" xfId="11650"/>
    <cellStyle name="Normal 118 2 2 2 2" xfId="11651"/>
    <cellStyle name="Normal 118 2 2 3" xfId="11652"/>
    <cellStyle name="Normal 118 2 2 3 2" xfId="11653"/>
    <cellStyle name="Normal 118 2 2 4" xfId="11654"/>
    <cellStyle name="Normal 118 2 3" xfId="11655"/>
    <cellStyle name="Normal 118 2 3 2" xfId="11656"/>
    <cellStyle name="Normal 118 2 4" xfId="11657"/>
    <cellStyle name="Normal 118 2 4 2" xfId="11658"/>
    <cellStyle name="Normal 118 2 5" xfId="11659"/>
    <cellStyle name="Normal 118 3" xfId="11660"/>
    <cellStyle name="Normal 118 3 2" xfId="11661"/>
    <cellStyle name="Normal 118 3 2 2" xfId="11662"/>
    <cellStyle name="Normal 118 3 2 2 2" xfId="11663"/>
    <cellStyle name="Normal 118 3 2 3" xfId="11664"/>
    <cellStyle name="Normal 118 3 2 3 2" xfId="11665"/>
    <cellStyle name="Normal 118 3 2 4" xfId="11666"/>
    <cellStyle name="Normal 118 3 3" xfId="11667"/>
    <cellStyle name="Normal 118 3 3 2" xfId="11668"/>
    <cellStyle name="Normal 118 3 4" xfId="11669"/>
    <cellStyle name="Normal 118 3 4 2" xfId="11670"/>
    <cellStyle name="Normal 118 3 5" xfId="11671"/>
    <cellStyle name="Normal 118 4" xfId="11672"/>
    <cellStyle name="Normal 118 4 2" xfId="11673"/>
    <cellStyle name="Normal 118 4 2 2" xfId="11674"/>
    <cellStyle name="Normal 118 4 3" xfId="11675"/>
    <cellStyle name="Normal 118 4 3 2" xfId="11676"/>
    <cellStyle name="Normal 118 4 4" xfId="11677"/>
    <cellStyle name="Normal 118 5" xfId="11678"/>
    <cellStyle name="Normal 118 5 2" xfId="11679"/>
    <cellStyle name="Normal 118 5 2 2" xfId="11680"/>
    <cellStyle name="Normal 118 5 3" xfId="11681"/>
    <cellStyle name="Normal 118 5 3 2" xfId="11682"/>
    <cellStyle name="Normal 118 5 4" xfId="11683"/>
    <cellStyle name="Normal 118 6" xfId="11684"/>
    <cellStyle name="Normal 118 6 2" xfId="11685"/>
    <cellStyle name="Normal 118 7" xfId="11686"/>
    <cellStyle name="Normal 118 7 2" xfId="11687"/>
    <cellStyle name="Normal 118 8" xfId="11688"/>
    <cellStyle name="Normal 119" xfId="11689"/>
    <cellStyle name="Normal 119 2" xfId="11690"/>
    <cellStyle name="Normal 119 2 2" xfId="11691"/>
    <cellStyle name="Normal 119 2 2 2" xfId="11692"/>
    <cellStyle name="Normal 119 2 2 2 2" xfId="11693"/>
    <cellStyle name="Normal 119 2 2 3" xfId="11694"/>
    <cellStyle name="Normal 119 2 2 3 2" xfId="11695"/>
    <cellStyle name="Normal 119 2 2 4" xfId="11696"/>
    <cellStyle name="Normal 119 2 3" xfId="11697"/>
    <cellStyle name="Normal 119 2 3 2" xfId="11698"/>
    <cellStyle name="Normal 119 2 4" xfId="11699"/>
    <cellStyle name="Normal 119 2 4 2" xfId="11700"/>
    <cellStyle name="Normal 119 2 5" xfId="11701"/>
    <cellStyle name="Normal 119 3" xfId="11702"/>
    <cellStyle name="Normal 119 3 2" xfId="11703"/>
    <cellStyle name="Normal 119 3 2 2" xfId="11704"/>
    <cellStyle name="Normal 119 3 2 2 2" xfId="11705"/>
    <cellStyle name="Normal 119 3 2 3" xfId="11706"/>
    <cellStyle name="Normal 119 3 2 3 2" xfId="11707"/>
    <cellStyle name="Normal 119 3 2 4" xfId="11708"/>
    <cellStyle name="Normal 119 3 3" xfId="11709"/>
    <cellStyle name="Normal 119 3 3 2" xfId="11710"/>
    <cellStyle name="Normal 119 3 4" xfId="11711"/>
    <cellStyle name="Normal 119 3 4 2" xfId="11712"/>
    <cellStyle name="Normal 119 3 5" xfId="11713"/>
    <cellStyle name="Normal 119 4" xfId="11714"/>
    <cellStyle name="Normal 119 4 2" xfId="11715"/>
    <cellStyle name="Normal 119 4 2 2" xfId="11716"/>
    <cellStyle name="Normal 119 4 3" xfId="11717"/>
    <cellStyle name="Normal 119 4 3 2" xfId="11718"/>
    <cellStyle name="Normal 119 4 4" xfId="11719"/>
    <cellStyle name="Normal 119 5" xfId="11720"/>
    <cellStyle name="Normal 119 5 2" xfId="11721"/>
    <cellStyle name="Normal 119 5 2 2" xfId="11722"/>
    <cellStyle name="Normal 119 5 3" xfId="11723"/>
    <cellStyle name="Normal 119 5 3 2" xfId="11724"/>
    <cellStyle name="Normal 119 5 4" xfId="11725"/>
    <cellStyle name="Normal 119 6" xfId="11726"/>
    <cellStyle name="Normal 119 6 2" xfId="11727"/>
    <cellStyle name="Normal 119 7" xfId="11728"/>
    <cellStyle name="Normal 119 7 2" xfId="11729"/>
    <cellStyle name="Normal 119 8" xfId="11730"/>
    <cellStyle name="Normal 12" xfId="11731"/>
    <cellStyle name="Normal 12 2" xfId="11732"/>
    <cellStyle name="Normal 12 2 2" xfId="11733"/>
    <cellStyle name="Normal 12 2 3" xfId="11734"/>
    <cellStyle name="Normal 12 2 4" xfId="11735"/>
    <cellStyle name="Normal 12 2 5" xfId="11736"/>
    <cellStyle name="Normal 12 3" xfId="11737"/>
    <cellStyle name="Normal 12 4" xfId="11738"/>
    <cellStyle name="Normal 12 5" xfId="11739"/>
    <cellStyle name="Normal 12 6" xfId="11740"/>
    <cellStyle name="Normal 12 7" xfId="11741"/>
    <cellStyle name="Normal 12 8" xfId="11742"/>
    <cellStyle name="Normal 12_GGB DomLaw Results" xfId="11743"/>
    <cellStyle name="Normal 120" xfId="11744"/>
    <cellStyle name="Normal 120 2" xfId="11745"/>
    <cellStyle name="Normal 120 2 2" xfId="11746"/>
    <cellStyle name="Normal 120 2 2 2" xfId="11747"/>
    <cellStyle name="Normal 120 2 2 2 2" xfId="11748"/>
    <cellStyle name="Normal 120 2 2 3" xfId="11749"/>
    <cellStyle name="Normal 120 2 2 3 2" xfId="11750"/>
    <cellStyle name="Normal 120 2 2 4" xfId="11751"/>
    <cellStyle name="Normal 120 2 3" xfId="11752"/>
    <cellStyle name="Normal 120 2 3 2" xfId="11753"/>
    <cellStyle name="Normal 120 2 4" xfId="11754"/>
    <cellStyle name="Normal 120 2 4 2" xfId="11755"/>
    <cellStyle name="Normal 120 2 5" xfId="11756"/>
    <cellStyle name="Normal 120 3" xfId="11757"/>
    <cellStyle name="Normal 120 3 2" xfId="11758"/>
    <cellStyle name="Normal 120 3 2 2" xfId="11759"/>
    <cellStyle name="Normal 120 3 2 2 2" xfId="11760"/>
    <cellStyle name="Normal 120 3 2 3" xfId="11761"/>
    <cellStyle name="Normal 120 3 2 3 2" xfId="11762"/>
    <cellStyle name="Normal 120 3 2 4" xfId="11763"/>
    <cellStyle name="Normal 120 3 3" xfId="11764"/>
    <cellStyle name="Normal 120 3 3 2" xfId="11765"/>
    <cellStyle name="Normal 120 3 4" xfId="11766"/>
    <cellStyle name="Normal 120 3 4 2" xfId="11767"/>
    <cellStyle name="Normal 120 3 5" xfId="11768"/>
    <cellStyle name="Normal 120 4" xfId="11769"/>
    <cellStyle name="Normal 120 4 2" xfId="11770"/>
    <cellStyle name="Normal 120 4 2 2" xfId="11771"/>
    <cellStyle name="Normal 120 4 3" xfId="11772"/>
    <cellStyle name="Normal 120 4 3 2" xfId="11773"/>
    <cellStyle name="Normal 120 4 4" xfId="11774"/>
    <cellStyle name="Normal 120 5" xfId="11775"/>
    <cellStyle name="Normal 120 5 2" xfId="11776"/>
    <cellStyle name="Normal 120 5 2 2" xfId="11777"/>
    <cellStyle name="Normal 120 5 3" xfId="11778"/>
    <cellStyle name="Normal 120 5 3 2" xfId="11779"/>
    <cellStyle name="Normal 120 5 4" xfId="11780"/>
    <cellStyle name="Normal 120 6" xfId="11781"/>
    <cellStyle name="Normal 120 6 2" xfId="11782"/>
    <cellStyle name="Normal 120 7" xfId="11783"/>
    <cellStyle name="Normal 120 7 2" xfId="11784"/>
    <cellStyle name="Normal 120 8" xfId="11785"/>
    <cellStyle name="Normal 121" xfId="11786"/>
    <cellStyle name="Normal 121 2" xfId="11787"/>
    <cellStyle name="Normal 121 2 2" xfId="11788"/>
    <cellStyle name="Normal 121 2 2 2" xfId="11789"/>
    <cellStyle name="Normal 121 2 2 2 2" xfId="11790"/>
    <cellStyle name="Normal 121 2 2 3" xfId="11791"/>
    <cellStyle name="Normal 121 2 2 3 2" xfId="11792"/>
    <cellStyle name="Normal 121 2 2 4" xfId="11793"/>
    <cellStyle name="Normal 121 2 3" xfId="11794"/>
    <cellStyle name="Normal 121 2 3 2" xfId="11795"/>
    <cellStyle name="Normal 121 2 4" xfId="11796"/>
    <cellStyle name="Normal 121 2 4 2" xfId="11797"/>
    <cellStyle name="Normal 121 2 5" xfId="11798"/>
    <cellStyle name="Normal 121 3" xfId="11799"/>
    <cellStyle name="Normal 121 3 2" xfId="11800"/>
    <cellStyle name="Normal 121 3 2 2" xfId="11801"/>
    <cellStyle name="Normal 121 3 2 2 2" xfId="11802"/>
    <cellStyle name="Normal 121 3 2 3" xfId="11803"/>
    <cellStyle name="Normal 121 3 2 3 2" xfId="11804"/>
    <cellStyle name="Normal 121 3 2 4" xfId="11805"/>
    <cellStyle name="Normal 121 3 3" xfId="11806"/>
    <cellStyle name="Normal 121 3 3 2" xfId="11807"/>
    <cellStyle name="Normal 121 3 4" xfId="11808"/>
    <cellStyle name="Normal 121 3 4 2" xfId="11809"/>
    <cellStyle name="Normal 121 3 5" xfId="11810"/>
    <cellStyle name="Normal 121 4" xfId="11811"/>
    <cellStyle name="Normal 121 4 2" xfId="11812"/>
    <cellStyle name="Normal 121 4 2 2" xfId="11813"/>
    <cellStyle name="Normal 121 4 3" xfId="11814"/>
    <cellStyle name="Normal 121 4 3 2" xfId="11815"/>
    <cellStyle name="Normal 121 4 4" xfId="11816"/>
    <cellStyle name="Normal 121 5" xfId="11817"/>
    <cellStyle name="Normal 121 5 2" xfId="11818"/>
    <cellStyle name="Normal 121 5 2 2" xfId="11819"/>
    <cellStyle name="Normal 121 5 3" xfId="11820"/>
    <cellStyle name="Normal 121 5 3 2" xfId="11821"/>
    <cellStyle name="Normal 121 5 4" xfId="11822"/>
    <cellStyle name="Normal 121 6" xfId="11823"/>
    <cellStyle name="Normal 121 6 2" xfId="11824"/>
    <cellStyle name="Normal 121 7" xfId="11825"/>
    <cellStyle name="Normal 121 7 2" xfId="11826"/>
    <cellStyle name="Normal 121 8" xfId="11827"/>
    <cellStyle name="Normal 122" xfId="11828"/>
    <cellStyle name="Normal 123" xfId="11829"/>
    <cellStyle name="Normal 123 2" xfId="11830"/>
    <cellStyle name="Normal 123 2 2" xfId="11831"/>
    <cellStyle name="Normal 123 2 2 2" xfId="11832"/>
    <cellStyle name="Normal 123 2 2 2 2" xfId="11833"/>
    <cellStyle name="Normal 123 2 2 3" xfId="11834"/>
    <cellStyle name="Normal 123 2 2 3 2" xfId="11835"/>
    <cellStyle name="Normal 123 2 2 4" xfId="11836"/>
    <cellStyle name="Normal 123 2 3" xfId="11837"/>
    <cellStyle name="Normal 123 2 3 2" xfId="11838"/>
    <cellStyle name="Normal 123 2 4" xfId="11839"/>
    <cellStyle name="Normal 123 2 4 2" xfId="11840"/>
    <cellStyle name="Normal 123 2 5" xfId="11841"/>
    <cellStyle name="Normal 123 3" xfId="11842"/>
    <cellStyle name="Normal 123 3 2" xfId="11843"/>
    <cellStyle name="Normal 123 3 2 2" xfId="11844"/>
    <cellStyle name="Normal 123 3 2 2 2" xfId="11845"/>
    <cellStyle name="Normal 123 3 2 3" xfId="11846"/>
    <cellStyle name="Normal 123 3 2 3 2" xfId="11847"/>
    <cellStyle name="Normal 123 3 2 4" xfId="11848"/>
    <cellStyle name="Normal 123 3 3" xfId="11849"/>
    <cellStyle name="Normal 123 3 3 2" xfId="11850"/>
    <cellStyle name="Normal 123 3 4" xfId="11851"/>
    <cellStyle name="Normal 123 3 4 2" xfId="11852"/>
    <cellStyle name="Normal 123 3 5" xfId="11853"/>
    <cellStyle name="Normal 123 4" xfId="11854"/>
    <cellStyle name="Normal 123 4 2" xfId="11855"/>
    <cellStyle name="Normal 123 4 2 2" xfId="11856"/>
    <cellStyle name="Normal 123 4 3" xfId="11857"/>
    <cellStyle name="Normal 123 4 3 2" xfId="11858"/>
    <cellStyle name="Normal 123 4 4" xfId="11859"/>
    <cellStyle name="Normal 123 5" xfId="11860"/>
    <cellStyle name="Normal 123 5 2" xfId="11861"/>
    <cellStyle name="Normal 123 5 2 2" xfId="11862"/>
    <cellStyle name="Normal 123 5 3" xfId="11863"/>
    <cellStyle name="Normal 123 5 3 2" xfId="11864"/>
    <cellStyle name="Normal 123 5 4" xfId="11865"/>
    <cellStyle name="Normal 123 6" xfId="11866"/>
    <cellStyle name="Normal 123 6 2" xfId="11867"/>
    <cellStyle name="Normal 123 7" xfId="11868"/>
    <cellStyle name="Normal 123 7 2" xfId="11869"/>
    <cellStyle name="Normal 123 8" xfId="11870"/>
    <cellStyle name="Normal 124" xfId="11871"/>
    <cellStyle name="Normal 124 10" xfId="11872"/>
    <cellStyle name="Normal 124 2" xfId="11873"/>
    <cellStyle name="Normal 124 2 2" xfId="11874"/>
    <cellStyle name="Normal 124 2 2 2" xfId="11875"/>
    <cellStyle name="Normal 124 2 2 2 2" xfId="11876"/>
    <cellStyle name="Normal 124 2 2 3" xfId="11877"/>
    <cellStyle name="Normal 124 2 2 3 2" xfId="11878"/>
    <cellStyle name="Normal 124 2 2 4" xfId="11879"/>
    <cellStyle name="Normal 124 2 3" xfId="11880"/>
    <cellStyle name="Normal 124 2 3 2" xfId="11881"/>
    <cellStyle name="Normal 124 2 4" xfId="11882"/>
    <cellStyle name="Normal 124 2 4 2" xfId="11883"/>
    <cellStyle name="Normal 124 2 5" xfId="11884"/>
    <cellStyle name="Normal 124 2 6" xfId="11885"/>
    <cellStyle name="Normal 124 3" xfId="11886"/>
    <cellStyle name="Normal 124 3 2" xfId="11887"/>
    <cellStyle name="Normal 124 3 2 2" xfId="11888"/>
    <cellStyle name="Normal 124 3 2 2 2" xfId="11889"/>
    <cellStyle name="Normal 124 3 2 3" xfId="11890"/>
    <cellStyle name="Normal 124 3 2 3 2" xfId="11891"/>
    <cellStyle name="Normal 124 3 2 4" xfId="11892"/>
    <cellStyle name="Normal 124 3 3" xfId="11893"/>
    <cellStyle name="Normal 124 3 3 2" xfId="11894"/>
    <cellStyle name="Normal 124 3 4" xfId="11895"/>
    <cellStyle name="Normal 124 3 4 2" xfId="11896"/>
    <cellStyle name="Normal 124 3 5" xfId="11897"/>
    <cellStyle name="Normal 124 4" xfId="11898"/>
    <cellStyle name="Normal 124 4 2" xfId="11899"/>
    <cellStyle name="Normal 124 4 2 2" xfId="11900"/>
    <cellStyle name="Normal 124 4 3" xfId="11901"/>
    <cellStyle name="Normal 124 4 3 2" xfId="11902"/>
    <cellStyle name="Normal 124 4 4" xfId="11903"/>
    <cellStyle name="Normal 124 5" xfId="11904"/>
    <cellStyle name="Normal 124 5 2" xfId="11905"/>
    <cellStyle name="Normal 124 5 2 2" xfId="11906"/>
    <cellStyle name="Normal 124 5 3" xfId="11907"/>
    <cellStyle name="Normal 124 5 3 2" xfId="11908"/>
    <cellStyle name="Normal 124 5 4" xfId="11909"/>
    <cellStyle name="Normal 124 6" xfId="11910"/>
    <cellStyle name="Normal 124 6 2" xfId="11911"/>
    <cellStyle name="Normal 124 7" xfId="11912"/>
    <cellStyle name="Normal 124 7 2" xfId="11913"/>
    <cellStyle name="Normal 124 8" xfId="11914"/>
    <cellStyle name="Normal 124 9" xfId="11915"/>
    <cellStyle name="Normal 125" xfId="11916"/>
    <cellStyle name="Normal 125 2" xfId="11917"/>
    <cellStyle name="Normal 126" xfId="11918"/>
    <cellStyle name="Normal 126 2" xfId="11919"/>
    <cellStyle name="Normal 126 3" xfId="11920"/>
    <cellStyle name="Normal 127" xfId="11921"/>
    <cellStyle name="Normal 127 2" xfId="11922"/>
    <cellStyle name="Normal 128" xfId="11923"/>
    <cellStyle name="Normal 128 2" xfId="11924"/>
    <cellStyle name="Normal 129" xfId="11925"/>
    <cellStyle name="Normal 13" xfId="11926"/>
    <cellStyle name="Normal 13 10" xfId="11927"/>
    <cellStyle name="Normal 13 10 2" xfId="11928"/>
    <cellStyle name="Normal 13 10 2 2" xfId="11929"/>
    <cellStyle name="Normal 13 10 3" xfId="11930"/>
    <cellStyle name="Normal 13 10 3 2" xfId="11931"/>
    <cellStyle name="Normal 13 10 4" xfId="11932"/>
    <cellStyle name="Normal 13 11" xfId="11933"/>
    <cellStyle name="Normal 13 11 2" xfId="11934"/>
    <cellStyle name="Normal 13 12" xfId="11935"/>
    <cellStyle name="Normal 13 13" xfId="11936"/>
    <cellStyle name="Normal 13 14" xfId="11937"/>
    <cellStyle name="Normal 13 15" xfId="11938"/>
    <cellStyle name="Normal 13 16" xfId="11939"/>
    <cellStyle name="Normal 13 17" xfId="11940"/>
    <cellStyle name="Normal 13 2" xfId="11941"/>
    <cellStyle name="Normal 13 2 10" xfId="11942"/>
    <cellStyle name="Normal 13 2 10 2" xfId="11943"/>
    <cellStyle name="Normal 13 2 11" xfId="11944"/>
    <cellStyle name="Normal 13 2 12" xfId="11945"/>
    <cellStyle name="Normal 13 2 13" xfId="11946"/>
    <cellStyle name="Normal 13 2 14" xfId="11947"/>
    <cellStyle name="Normal 13 2 15" xfId="11948"/>
    <cellStyle name="Normal 13 2 16" xfId="11949"/>
    <cellStyle name="Normal 13 2 2" xfId="11950"/>
    <cellStyle name="Normal 13 2 2 2" xfId="11951"/>
    <cellStyle name="Normal 13 2 2 3" xfId="11952"/>
    <cellStyle name="Normal 13 2 2 4" xfId="11953"/>
    <cellStyle name="Normal 13 2 2 5" xfId="11954"/>
    <cellStyle name="Normal 13 2 3" xfId="11955"/>
    <cellStyle name="Normal 13 2 3 2" xfId="11956"/>
    <cellStyle name="Normal 13 2 3 3" xfId="11957"/>
    <cellStyle name="Normal 13 2 3 4" xfId="11958"/>
    <cellStyle name="Normal 13 2 3 5" xfId="11959"/>
    <cellStyle name="Normal 13 2 4" xfId="11960"/>
    <cellStyle name="Normal 13 2 4 10" xfId="11961"/>
    <cellStyle name="Normal 13 2 4 2" xfId="11962"/>
    <cellStyle name="Normal 13 2 4 2 2" xfId="11963"/>
    <cellStyle name="Normal 13 2 4 2 2 2" xfId="11964"/>
    <cellStyle name="Normal 13 2 4 2 2 2 2" xfId="11965"/>
    <cellStyle name="Normal 13 2 4 2 2 3" xfId="11966"/>
    <cellStyle name="Normal 13 2 4 2 2 3 2" xfId="11967"/>
    <cellStyle name="Normal 13 2 4 2 2 4" xfId="11968"/>
    <cellStyle name="Normal 13 2 4 2 3" xfId="11969"/>
    <cellStyle name="Normal 13 2 4 2 3 2" xfId="11970"/>
    <cellStyle name="Normal 13 2 4 2 4" xfId="11971"/>
    <cellStyle name="Normal 13 2 4 2 4 2" xfId="11972"/>
    <cellStyle name="Normal 13 2 4 2 5" xfId="11973"/>
    <cellStyle name="Normal 13 2 4 2 6" xfId="11974"/>
    <cellStyle name="Normal 13 2 4 3" xfId="11975"/>
    <cellStyle name="Normal 13 2 4 3 2" xfId="11976"/>
    <cellStyle name="Normal 13 2 4 3 2 2" xfId="11977"/>
    <cellStyle name="Normal 13 2 4 3 2 2 2" xfId="11978"/>
    <cellStyle name="Normal 13 2 4 3 2 3" xfId="11979"/>
    <cellStyle name="Normal 13 2 4 3 2 3 2" xfId="11980"/>
    <cellStyle name="Normal 13 2 4 3 2 4" xfId="11981"/>
    <cellStyle name="Normal 13 2 4 3 3" xfId="11982"/>
    <cellStyle name="Normal 13 2 4 3 3 2" xfId="11983"/>
    <cellStyle name="Normal 13 2 4 3 4" xfId="11984"/>
    <cellStyle name="Normal 13 2 4 3 4 2" xfId="11985"/>
    <cellStyle name="Normal 13 2 4 3 5" xfId="11986"/>
    <cellStyle name="Normal 13 2 4 4" xfId="11987"/>
    <cellStyle name="Normal 13 2 4 4 2" xfId="11988"/>
    <cellStyle name="Normal 13 2 4 4 2 2" xfId="11989"/>
    <cellStyle name="Normal 13 2 4 4 3" xfId="11990"/>
    <cellStyle name="Normal 13 2 4 4 3 2" xfId="11991"/>
    <cellStyle name="Normal 13 2 4 4 4" xfId="11992"/>
    <cellStyle name="Normal 13 2 4 5" xfId="11993"/>
    <cellStyle name="Normal 13 2 4 5 2" xfId="11994"/>
    <cellStyle name="Normal 13 2 4 5 2 2" xfId="11995"/>
    <cellStyle name="Normal 13 2 4 5 3" xfId="11996"/>
    <cellStyle name="Normal 13 2 4 5 3 2" xfId="11997"/>
    <cellStyle name="Normal 13 2 4 5 4" xfId="11998"/>
    <cellStyle name="Normal 13 2 4 6" xfId="11999"/>
    <cellStyle name="Normal 13 2 4 6 2" xfId="12000"/>
    <cellStyle name="Normal 13 2 4 7" xfId="12001"/>
    <cellStyle name="Normal 13 2 4 7 2" xfId="12002"/>
    <cellStyle name="Normal 13 2 4 8" xfId="12003"/>
    <cellStyle name="Normal 13 2 4 9" xfId="12004"/>
    <cellStyle name="Normal 13 2 5" xfId="12005"/>
    <cellStyle name="Normal 13 2 5 2" xfId="12006"/>
    <cellStyle name="Normal 13 2 5 2 2" xfId="12007"/>
    <cellStyle name="Normal 13 2 5 2 2 2" xfId="12008"/>
    <cellStyle name="Normal 13 2 5 2 2 2 2" xfId="12009"/>
    <cellStyle name="Normal 13 2 5 2 2 3" xfId="12010"/>
    <cellStyle name="Normal 13 2 5 2 2 3 2" xfId="12011"/>
    <cellStyle name="Normal 13 2 5 2 2 4" xfId="12012"/>
    <cellStyle name="Normal 13 2 5 2 3" xfId="12013"/>
    <cellStyle name="Normal 13 2 5 2 3 2" xfId="12014"/>
    <cellStyle name="Normal 13 2 5 2 4" xfId="12015"/>
    <cellStyle name="Normal 13 2 5 2 4 2" xfId="12016"/>
    <cellStyle name="Normal 13 2 5 2 5" xfId="12017"/>
    <cellStyle name="Normal 13 2 5 2 6" xfId="12018"/>
    <cellStyle name="Normal 13 2 5 3" xfId="12019"/>
    <cellStyle name="Normal 13 2 5 3 2" xfId="12020"/>
    <cellStyle name="Normal 13 2 5 3 2 2" xfId="12021"/>
    <cellStyle name="Normal 13 2 5 3 3" xfId="12022"/>
    <cellStyle name="Normal 13 2 5 3 3 2" xfId="12023"/>
    <cellStyle name="Normal 13 2 5 3 4" xfId="12024"/>
    <cellStyle name="Normal 13 2 5 4" xfId="12025"/>
    <cellStyle name="Normal 13 2 5 4 2" xfId="12026"/>
    <cellStyle name="Normal 13 2 5 5" xfId="12027"/>
    <cellStyle name="Normal 13 2 5 5 2" xfId="12028"/>
    <cellStyle name="Normal 13 2 5 6" xfId="12029"/>
    <cellStyle name="Normal 13 2 5 7" xfId="12030"/>
    <cellStyle name="Normal 13 2 6" xfId="12031"/>
    <cellStyle name="Normal 13 2 6 2" xfId="12032"/>
    <cellStyle name="Normal 13 2 6 2 2" xfId="12033"/>
    <cellStyle name="Normal 13 2 6 3" xfId="12034"/>
    <cellStyle name="Normal 13 2 7" xfId="12035"/>
    <cellStyle name="Normal 13 2 7 2" xfId="12036"/>
    <cellStyle name="Normal 13 2 7 2 2" xfId="12037"/>
    <cellStyle name="Normal 13 2 7 2 2 2" xfId="12038"/>
    <cellStyle name="Normal 13 2 7 2 3" xfId="12039"/>
    <cellStyle name="Normal 13 2 7 2 3 2" xfId="12040"/>
    <cellStyle name="Normal 13 2 7 2 4" xfId="12041"/>
    <cellStyle name="Normal 13 2 7 3" xfId="12042"/>
    <cellStyle name="Normal 13 2 7 3 2" xfId="12043"/>
    <cellStyle name="Normal 13 2 7 4" xfId="12044"/>
    <cellStyle name="Normal 13 2 7 4 2" xfId="12045"/>
    <cellStyle name="Normal 13 2 7 5" xfId="12046"/>
    <cellStyle name="Normal 13 2 7 6" xfId="12047"/>
    <cellStyle name="Normal 13 2 8" xfId="12048"/>
    <cellStyle name="Normal 13 2 8 2" xfId="12049"/>
    <cellStyle name="Normal 13 2 8 2 2" xfId="12050"/>
    <cellStyle name="Normal 13 2 8 3" xfId="12051"/>
    <cellStyle name="Normal 13 2 8 3 2" xfId="12052"/>
    <cellStyle name="Normal 13 2 8 4" xfId="12053"/>
    <cellStyle name="Normal 13 2 9" xfId="12054"/>
    <cellStyle name="Normal 13 2 9 2" xfId="12055"/>
    <cellStyle name="Normal 13 2 9 2 2" xfId="12056"/>
    <cellStyle name="Normal 13 2 9 3" xfId="12057"/>
    <cellStyle name="Normal 13 2 9 3 2" xfId="12058"/>
    <cellStyle name="Normal 13 2 9 4" xfId="12059"/>
    <cellStyle name="Normal 13 2_260313_SSFs baseline new GRANTS-rev" xfId="12060"/>
    <cellStyle name="Normal 13 3" xfId="12061"/>
    <cellStyle name="Normal 13 3 2" xfId="12062"/>
    <cellStyle name="Normal 13 3 3" xfId="12063"/>
    <cellStyle name="Normal 13 3 4" xfId="12064"/>
    <cellStyle name="Normal 13 3 5" xfId="12065"/>
    <cellStyle name="Normal 13 4" xfId="12066"/>
    <cellStyle name="Normal 13 4 2" xfId="12067"/>
    <cellStyle name="Normal 13 4 3" xfId="12068"/>
    <cellStyle name="Normal 13 4 4" xfId="12069"/>
    <cellStyle name="Normal 13 4 5" xfId="12070"/>
    <cellStyle name="Normal 13 5" xfId="12071"/>
    <cellStyle name="Normal 13 5 10" xfId="12072"/>
    <cellStyle name="Normal 13 5 2" xfId="12073"/>
    <cellStyle name="Normal 13 5 2 2" xfId="12074"/>
    <cellStyle name="Normal 13 5 2 2 2" xfId="12075"/>
    <cellStyle name="Normal 13 5 2 2 2 2" xfId="12076"/>
    <cellStyle name="Normal 13 5 2 2 3" xfId="12077"/>
    <cellStyle name="Normal 13 5 2 2 3 2" xfId="12078"/>
    <cellStyle name="Normal 13 5 2 2 4" xfId="12079"/>
    <cellStyle name="Normal 13 5 2 3" xfId="12080"/>
    <cellStyle name="Normal 13 5 2 3 2" xfId="12081"/>
    <cellStyle name="Normal 13 5 2 4" xfId="12082"/>
    <cellStyle name="Normal 13 5 2 4 2" xfId="12083"/>
    <cellStyle name="Normal 13 5 2 5" xfId="12084"/>
    <cellStyle name="Normal 13 5 2 6" xfId="12085"/>
    <cellStyle name="Normal 13 5 3" xfId="12086"/>
    <cellStyle name="Normal 13 5 3 2" xfId="12087"/>
    <cellStyle name="Normal 13 5 3 2 2" xfId="12088"/>
    <cellStyle name="Normal 13 5 3 2 2 2" xfId="12089"/>
    <cellStyle name="Normal 13 5 3 2 3" xfId="12090"/>
    <cellStyle name="Normal 13 5 3 2 3 2" xfId="12091"/>
    <cellStyle name="Normal 13 5 3 2 4" xfId="12092"/>
    <cellStyle name="Normal 13 5 3 3" xfId="12093"/>
    <cellStyle name="Normal 13 5 3 3 2" xfId="12094"/>
    <cellStyle name="Normal 13 5 3 4" xfId="12095"/>
    <cellStyle name="Normal 13 5 3 4 2" xfId="12096"/>
    <cellStyle name="Normal 13 5 3 5" xfId="12097"/>
    <cellStyle name="Normal 13 5 4" xfId="12098"/>
    <cellStyle name="Normal 13 5 4 2" xfId="12099"/>
    <cellStyle name="Normal 13 5 4 2 2" xfId="12100"/>
    <cellStyle name="Normal 13 5 4 3" xfId="12101"/>
    <cellStyle name="Normal 13 5 4 3 2" xfId="12102"/>
    <cellStyle name="Normal 13 5 4 4" xfId="12103"/>
    <cellStyle name="Normal 13 5 5" xfId="12104"/>
    <cellStyle name="Normal 13 5 5 2" xfId="12105"/>
    <cellStyle name="Normal 13 5 5 2 2" xfId="12106"/>
    <cellStyle name="Normal 13 5 5 3" xfId="12107"/>
    <cellStyle name="Normal 13 5 5 3 2" xfId="12108"/>
    <cellStyle name="Normal 13 5 5 4" xfId="12109"/>
    <cellStyle name="Normal 13 5 6" xfId="12110"/>
    <cellStyle name="Normal 13 5 6 2" xfId="12111"/>
    <cellStyle name="Normal 13 5 7" xfId="12112"/>
    <cellStyle name="Normal 13 5 7 2" xfId="12113"/>
    <cellStyle name="Normal 13 5 8" xfId="12114"/>
    <cellStyle name="Normal 13 5 9" xfId="12115"/>
    <cellStyle name="Normal 13 6" xfId="12116"/>
    <cellStyle name="Normal 13 6 2" xfId="12117"/>
    <cellStyle name="Normal 13 6 2 2" xfId="12118"/>
    <cellStyle name="Normal 13 6 2 2 2" xfId="12119"/>
    <cellStyle name="Normal 13 6 2 2 2 2" xfId="12120"/>
    <cellStyle name="Normal 13 6 2 2 3" xfId="12121"/>
    <cellStyle name="Normal 13 6 2 2 3 2" xfId="12122"/>
    <cellStyle name="Normal 13 6 2 2 4" xfId="12123"/>
    <cellStyle name="Normal 13 6 2 3" xfId="12124"/>
    <cellStyle name="Normal 13 6 2 3 2" xfId="12125"/>
    <cellStyle name="Normal 13 6 2 4" xfId="12126"/>
    <cellStyle name="Normal 13 6 2 4 2" xfId="12127"/>
    <cellStyle name="Normal 13 6 2 5" xfId="12128"/>
    <cellStyle name="Normal 13 6 2 6" xfId="12129"/>
    <cellStyle name="Normal 13 6 3" xfId="12130"/>
    <cellStyle name="Normal 13 6 3 2" xfId="12131"/>
    <cellStyle name="Normal 13 6 3 2 2" xfId="12132"/>
    <cellStyle name="Normal 13 6 3 3" xfId="12133"/>
    <cellStyle name="Normal 13 6 3 3 2" xfId="12134"/>
    <cellStyle name="Normal 13 6 3 4" xfId="12135"/>
    <cellStyle name="Normal 13 6 4" xfId="12136"/>
    <cellStyle name="Normal 13 6 4 2" xfId="12137"/>
    <cellStyle name="Normal 13 6 5" xfId="12138"/>
    <cellStyle name="Normal 13 6 5 2" xfId="12139"/>
    <cellStyle name="Normal 13 6 6" xfId="12140"/>
    <cellStyle name="Normal 13 6 7" xfId="12141"/>
    <cellStyle name="Normal 13 7" xfId="12142"/>
    <cellStyle name="Normal 13 7 2" xfId="12143"/>
    <cellStyle name="Normal 13 7 2 2" xfId="12144"/>
    <cellStyle name="Normal 13 7 3" xfId="12145"/>
    <cellStyle name="Normal 13 8" xfId="12146"/>
    <cellStyle name="Normal 13 8 2" xfId="12147"/>
    <cellStyle name="Normal 13 8 2 2" xfId="12148"/>
    <cellStyle name="Normal 13 8 2 2 2" xfId="12149"/>
    <cellStyle name="Normal 13 8 2 3" xfId="12150"/>
    <cellStyle name="Normal 13 8 2 3 2" xfId="12151"/>
    <cellStyle name="Normal 13 8 2 4" xfId="12152"/>
    <cellStyle name="Normal 13 8 3" xfId="12153"/>
    <cellStyle name="Normal 13 8 3 2" xfId="12154"/>
    <cellStyle name="Normal 13 8 4" xfId="12155"/>
    <cellStyle name="Normal 13 8 4 2" xfId="12156"/>
    <cellStyle name="Normal 13 8 5" xfId="12157"/>
    <cellStyle name="Normal 13 8 6" xfId="12158"/>
    <cellStyle name="Normal 13 9" xfId="12159"/>
    <cellStyle name="Normal 13 9 2" xfId="12160"/>
    <cellStyle name="Normal 13 9 2 2" xfId="12161"/>
    <cellStyle name="Normal 13 9 3" xfId="12162"/>
    <cellStyle name="Normal 13 9 3 2" xfId="12163"/>
    <cellStyle name="Normal 13 9 4" xfId="12164"/>
    <cellStyle name="Normal 13_20110918_Additional measures_ECB" xfId="12165"/>
    <cellStyle name="Normal 130" xfId="12166"/>
    <cellStyle name="Normal 130 2" xfId="12167"/>
    <cellStyle name="Normal 131" xfId="12168"/>
    <cellStyle name="Normal 132" xfId="12169"/>
    <cellStyle name="Normal 133" xfId="12170"/>
    <cellStyle name="Normal 134" xfId="12171"/>
    <cellStyle name="Normal 135" xfId="12172"/>
    <cellStyle name="Normal 136" xfId="12173"/>
    <cellStyle name="Normal 137" xfId="12174"/>
    <cellStyle name="Normal 138" xfId="12175"/>
    <cellStyle name="Normal 139" xfId="12176"/>
    <cellStyle name="Normal 14" xfId="12177"/>
    <cellStyle name="Normal 14 10" xfId="12178"/>
    <cellStyle name="Normal 14 10 2" xfId="12179"/>
    <cellStyle name="Normal 14 10 2 2" xfId="12180"/>
    <cellStyle name="Normal 14 10 3" xfId="12181"/>
    <cellStyle name="Normal 14 10 3 2" xfId="12182"/>
    <cellStyle name="Normal 14 10 4" xfId="12183"/>
    <cellStyle name="Normal 14 11" xfId="12184"/>
    <cellStyle name="Normal 14 11 2" xfId="12185"/>
    <cellStyle name="Normal 14 12" xfId="12186"/>
    <cellStyle name="Normal 14 13" xfId="12187"/>
    <cellStyle name="Normal 14 14" xfId="12188"/>
    <cellStyle name="Normal 14 15" xfId="12189"/>
    <cellStyle name="Normal 14 16" xfId="12190"/>
    <cellStyle name="Normal 14 17" xfId="12191"/>
    <cellStyle name="Normal 14 2" xfId="12192"/>
    <cellStyle name="Normal 14 2 10" xfId="12193"/>
    <cellStyle name="Normal 14 2 10 2" xfId="12194"/>
    <cellStyle name="Normal 14 2 11" xfId="12195"/>
    <cellStyle name="Normal 14 2 12" xfId="12196"/>
    <cellStyle name="Normal 14 2 13" xfId="12197"/>
    <cellStyle name="Normal 14 2 14" xfId="12198"/>
    <cellStyle name="Normal 14 2 15" xfId="12199"/>
    <cellStyle name="Normal 14 2 16" xfId="12200"/>
    <cellStyle name="Normal 14 2 2" xfId="12201"/>
    <cellStyle name="Normal 14 2 2 2" xfId="12202"/>
    <cellStyle name="Normal 14 2 2 3" xfId="12203"/>
    <cellStyle name="Normal 14 2 2 4" xfId="12204"/>
    <cellStyle name="Normal 14 2 2 5" xfId="12205"/>
    <cellStyle name="Normal 14 2 3" xfId="12206"/>
    <cellStyle name="Normal 14 2 3 2" xfId="12207"/>
    <cellStyle name="Normal 14 2 3 3" xfId="12208"/>
    <cellStyle name="Normal 14 2 3 4" xfId="12209"/>
    <cellStyle name="Normal 14 2 3 5" xfId="12210"/>
    <cellStyle name="Normal 14 2 4" xfId="12211"/>
    <cellStyle name="Normal 14 2 4 10" xfId="12212"/>
    <cellStyle name="Normal 14 2 4 2" xfId="12213"/>
    <cellStyle name="Normal 14 2 4 2 2" xfId="12214"/>
    <cellStyle name="Normal 14 2 4 2 2 2" xfId="12215"/>
    <cellStyle name="Normal 14 2 4 2 2 2 2" xfId="12216"/>
    <cellStyle name="Normal 14 2 4 2 2 3" xfId="12217"/>
    <cellStyle name="Normal 14 2 4 2 2 3 2" xfId="12218"/>
    <cellStyle name="Normal 14 2 4 2 2 4" xfId="12219"/>
    <cellStyle name="Normal 14 2 4 2 3" xfId="12220"/>
    <cellStyle name="Normal 14 2 4 2 3 2" xfId="12221"/>
    <cellStyle name="Normal 14 2 4 2 4" xfId="12222"/>
    <cellStyle name="Normal 14 2 4 2 4 2" xfId="12223"/>
    <cellStyle name="Normal 14 2 4 2 5" xfId="12224"/>
    <cellStyle name="Normal 14 2 4 2 6" xfId="12225"/>
    <cellStyle name="Normal 14 2 4 3" xfId="12226"/>
    <cellStyle name="Normal 14 2 4 3 2" xfId="12227"/>
    <cellStyle name="Normal 14 2 4 3 2 2" xfId="12228"/>
    <cellStyle name="Normal 14 2 4 3 2 2 2" xfId="12229"/>
    <cellStyle name="Normal 14 2 4 3 2 3" xfId="12230"/>
    <cellStyle name="Normal 14 2 4 3 2 3 2" xfId="12231"/>
    <cellStyle name="Normal 14 2 4 3 2 4" xfId="12232"/>
    <cellStyle name="Normal 14 2 4 3 3" xfId="12233"/>
    <cellStyle name="Normal 14 2 4 3 3 2" xfId="12234"/>
    <cellStyle name="Normal 14 2 4 3 4" xfId="12235"/>
    <cellStyle name="Normal 14 2 4 3 4 2" xfId="12236"/>
    <cellStyle name="Normal 14 2 4 3 5" xfId="12237"/>
    <cellStyle name="Normal 14 2 4 4" xfId="12238"/>
    <cellStyle name="Normal 14 2 4 4 2" xfId="12239"/>
    <cellStyle name="Normal 14 2 4 4 2 2" xfId="12240"/>
    <cellStyle name="Normal 14 2 4 4 3" xfId="12241"/>
    <cellStyle name="Normal 14 2 4 4 3 2" xfId="12242"/>
    <cellStyle name="Normal 14 2 4 4 4" xfId="12243"/>
    <cellStyle name="Normal 14 2 4 5" xfId="12244"/>
    <cellStyle name="Normal 14 2 4 5 2" xfId="12245"/>
    <cellStyle name="Normal 14 2 4 5 2 2" xfId="12246"/>
    <cellStyle name="Normal 14 2 4 5 3" xfId="12247"/>
    <cellStyle name="Normal 14 2 4 5 3 2" xfId="12248"/>
    <cellStyle name="Normal 14 2 4 5 4" xfId="12249"/>
    <cellStyle name="Normal 14 2 4 6" xfId="12250"/>
    <cellStyle name="Normal 14 2 4 6 2" xfId="12251"/>
    <cellStyle name="Normal 14 2 4 7" xfId="12252"/>
    <cellStyle name="Normal 14 2 4 7 2" xfId="12253"/>
    <cellStyle name="Normal 14 2 4 8" xfId="12254"/>
    <cellStyle name="Normal 14 2 4 9" xfId="12255"/>
    <cellStyle name="Normal 14 2 5" xfId="12256"/>
    <cellStyle name="Normal 14 2 5 2" xfId="12257"/>
    <cellStyle name="Normal 14 2 5 2 2" xfId="12258"/>
    <cellStyle name="Normal 14 2 5 2 2 2" xfId="12259"/>
    <cellStyle name="Normal 14 2 5 2 2 2 2" xfId="12260"/>
    <cellStyle name="Normal 14 2 5 2 2 3" xfId="12261"/>
    <cellStyle name="Normal 14 2 5 2 2 3 2" xfId="12262"/>
    <cellStyle name="Normal 14 2 5 2 2 4" xfId="12263"/>
    <cellStyle name="Normal 14 2 5 2 3" xfId="12264"/>
    <cellStyle name="Normal 14 2 5 2 3 2" xfId="12265"/>
    <cellStyle name="Normal 14 2 5 2 4" xfId="12266"/>
    <cellStyle name="Normal 14 2 5 2 4 2" xfId="12267"/>
    <cellStyle name="Normal 14 2 5 2 5" xfId="12268"/>
    <cellStyle name="Normal 14 2 5 2 6" xfId="12269"/>
    <cellStyle name="Normal 14 2 5 3" xfId="12270"/>
    <cellStyle name="Normal 14 2 5 3 2" xfId="12271"/>
    <cellStyle name="Normal 14 2 5 3 2 2" xfId="12272"/>
    <cellStyle name="Normal 14 2 5 3 3" xfId="12273"/>
    <cellStyle name="Normal 14 2 5 3 3 2" xfId="12274"/>
    <cellStyle name="Normal 14 2 5 3 4" xfId="12275"/>
    <cellStyle name="Normal 14 2 5 4" xfId="12276"/>
    <cellStyle name="Normal 14 2 5 4 2" xfId="12277"/>
    <cellStyle name="Normal 14 2 5 5" xfId="12278"/>
    <cellStyle name="Normal 14 2 5 5 2" xfId="12279"/>
    <cellStyle name="Normal 14 2 5 6" xfId="12280"/>
    <cellStyle name="Normal 14 2 5 7" xfId="12281"/>
    <cellStyle name="Normal 14 2 6" xfId="12282"/>
    <cellStyle name="Normal 14 2 6 2" xfId="12283"/>
    <cellStyle name="Normal 14 2 6 2 2" xfId="12284"/>
    <cellStyle name="Normal 14 2 6 3" xfId="12285"/>
    <cellStyle name="Normal 14 2 7" xfId="12286"/>
    <cellStyle name="Normal 14 2 7 2" xfId="12287"/>
    <cellStyle name="Normal 14 2 7 2 2" xfId="12288"/>
    <cellStyle name="Normal 14 2 7 2 2 2" xfId="12289"/>
    <cellStyle name="Normal 14 2 7 2 3" xfId="12290"/>
    <cellStyle name="Normal 14 2 7 2 3 2" xfId="12291"/>
    <cellStyle name="Normal 14 2 7 2 4" xfId="12292"/>
    <cellStyle name="Normal 14 2 7 3" xfId="12293"/>
    <cellStyle name="Normal 14 2 7 3 2" xfId="12294"/>
    <cellStyle name="Normal 14 2 7 4" xfId="12295"/>
    <cellStyle name="Normal 14 2 7 4 2" xfId="12296"/>
    <cellStyle name="Normal 14 2 7 5" xfId="12297"/>
    <cellStyle name="Normal 14 2 7 6" xfId="12298"/>
    <cellStyle name="Normal 14 2 8" xfId="12299"/>
    <cellStyle name="Normal 14 2 8 2" xfId="12300"/>
    <cellStyle name="Normal 14 2 8 2 2" xfId="12301"/>
    <cellStyle name="Normal 14 2 8 3" xfId="12302"/>
    <cellStyle name="Normal 14 2 8 3 2" xfId="12303"/>
    <cellStyle name="Normal 14 2 8 4" xfId="12304"/>
    <cellStyle name="Normal 14 2 9" xfId="12305"/>
    <cellStyle name="Normal 14 2 9 2" xfId="12306"/>
    <cellStyle name="Normal 14 2 9 2 2" xfId="12307"/>
    <cellStyle name="Normal 14 2 9 3" xfId="12308"/>
    <cellStyle name="Normal 14 2 9 3 2" xfId="12309"/>
    <cellStyle name="Normal 14 2 9 4" xfId="12310"/>
    <cellStyle name="Normal 14 2_260313_SSFs baseline new GRANTS-rev" xfId="12311"/>
    <cellStyle name="Normal 14 3" xfId="12312"/>
    <cellStyle name="Normal 14 3 2" xfId="12313"/>
    <cellStyle name="Normal 14 3 3" xfId="12314"/>
    <cellStyle name="Normal 14 3 4" xfId="12315"/>
    <cellStyle name="Normal 14 3 5" xfId="12316"/>
    <cellStyle name="Normal 14 4" xfId="12317"/>
    <cellStyle name="Normal 14 4 2" xfId="12318"/>
    <cellStyle name="Normal 14 4 3" xfId="12319"/>
    <cellStyle name="Normal 14 4 4" xfId="12320"/>
    <cellStyle name="Normal 14 4 5" xfId="12321"/>
    <cellStyle name="Normal 14 5" xfId="12322"/>
    <cellStyle name="Normal 14 5 10" xfId="12323"/>
    <cellStyle name="Normal 14 5 2" xfId="12324"/>
    <cellStyle name="Normal 14 5 2 2" xfId="12325"/>
    <cellStyle name="Normal 14 5 2 2 2" xfId="12326"/>
    <cellStyle name="Normal 14 5 2 2 2 2" xfId="12327"/>
    <cellStyle name="Normal 14 5 2 2 3" xfId="12328"/>
    <cellStyle name="Normal 14 5 2 2 3 2" xfId="12329"/>
    <cellStyle name="Normal 14 5 2 2 4" xfId="12330"/>
    <cellStyle name="Normal 14 5 2 3" xfId="12331"/>
    <cellStyle name="Normal 14 5 2 3 2" xfId="12332"/>
    <cellStyle name="Normal 14 5 2 4" xfId="12333"/>
    <cellStyle name="Normal 14 5 2 4 2" xfId="12334"/>
    <cellStyle name="Normal 14 5 2 5" xfId="12335"/>
    <cellStyle name="Normal 14 5 2 6" xfId="12336"/>
    <cellStyle name="Normal 14 5 3" xfId="12337"/>
    <cellStyle name="Normal 14 5 3 2" xfId="12338"/>
    <cellStyle name="Normal 14 5 3 2 2" xfId="12339"/>
    <cellStyle name="Normal 14 5 3 2 2 2" xfId="12340"/>
    <cellStyle name="Normal 14 5 3 2 3" xfId="12341"/>
    <cellStyle name="Normal 14 5 3 2 3 2" xfId="12342"/>
    <cellStyle name="Normal 14 5 3 2 4" xfId="12343"/>
    <cellStyle name="Normal 14 5 3 3" xfId="12344"/>
    <cellStyle name="Normal 14 5 3 3 2" xfId="12345"/>
    <cellStyle name="Normal 14 5 3 4" xfId="12346"/>
    <cellStyle name="Normal 14 5 3 4 2" xfId="12347"/>
    <cellStyle name="Normal 14 5 3 5" xfId="12348"/>
    <cellStyle name="Normal 14 5 4" xfId="12349"/>
    <cellStyle name="Normal 14 5 4 2" xfId="12350"/>
    <cellStyle name="Normal 14 5 4 2 2" xfId="12351"/>
    <cellStyle name="Normal 14 5 4 3" xfId="12352"/>
    <cellStyle name="Normal 14 5 4 3 2" xfId="12353"/>
    <cellStyle name="Normal 14 5 4 4" xfId="12354"/>
    <cellStyle name="Normal 14 5 5" xfId="12355"/>
    <cellStyle name="Normal 14 5 5 2" xfId="12356"/>
    <cellStyle name="Normal 14 5 5 2 2" xfId="12357"/>
    <cellStyle name="Normal 14 5 5 3" xfId="12358"/>
    <cellStyle name="Normal 14 5 5 3 2" xfId="12359"/>
    <cellStyle name="Normal 14 5 5 4" xfId="12360"/>
    <cellStyle name="Normal 14 5 6" xfId="12361"/>
    <cellStyle name="Normal 14 5 6 2" xfId="12362"/>
    <cellStyle name="Normal 14 5 7" xfId="12363"/>
    <cellStyle name="Normal 14 5 7 2" xfId="12364"/>
    <cellStyle name="Normal 14 5 8" xfId="12365"/>
    <cellStyle name="Normal 14 5 9" xfId="12366"/>
    <cellStyle name="Normal 14 6" xfId="12367"/>
    <cellStyle name="Normal 14 6 2" xfId="12368"/>
    <cellStyle name="Normal 14 6 2 2" xfId="12369"/>
    <cellStyle name="Normal 14 6 2 2 2" xfId="12370"/>
    <cellStyle name="Normal 14 6 2 2 2 2" xfId="12371"/>
    <cellStyle name="Normal 14 6 2 2 3" xfId="12372"/>
    <cellStyle name="Normal 14 6 2 2 3 2" xfId="12373"/>
    <cellStyle name="Normal 14 6 2 2 4" xfId="12374"/>
    <cellStyle name="Normal 14 6 2 3" xfId="12375"/>
    <cellStyle name="Normal 14 6 2 3 2" xfId="12376"/>
    <cellStyle name="Normal 14 6 2 4" xfId="12377"/>
    <cellStyle name="Normal 14 6 2 4 2" xfId="12378"/>
    <cellStyle name="Normal 14 6 2 5" xfId="12379"/>
    <cellStyle name="Normal 14 6 2 6" xfId="12380"/>
    <cellStyle name="Normal 14 6 3" xfId="12381"/>
    <cellStyle name="Normal 14 6 3 2" xfId="12382"/>
    <cellStyle name="Normal 14 6 3 2 2" xfId="12383"/>
    <cellStyle name="Normal 14 6 3 3" xfId="12384"/>
    <cellStyle name="Normal 14 6 3 3 2" xfId="12385"/>
    <cellStyle name="Normal 14 6 3 4" xfId="12386"/>
    <cellStyle name="Normal 14 6 4" xfId="12387"/>
    <cellStyle name="Normal 14 6 4 2" xfId="12388"/>
    <cellStyle name="Normal 14 6 5" xfId="12389"/>
    <cellStyle name="Normal 14 6 5 2" xfId="12390"/>
    <cellStyle name="Normal 14 6 6" xfId="12391"/>
    <cellStyle name="Normal 14 6 7" xfId="12392"/>
    <cellStyle name="Normal 14 7" xfId="12393"/>
    <cellStyle name="Normal 14 7 2" xfId="12394"/>
    <cellStyle name="Normal 14 7 2 2" xfId="12395"/>
    <cellStyle name="Normal 14 7 3" xfId="12396"/>
    <cellStyle name="Normal 14 8" xfId="12397"/>
    <cellStyle name="Normal 14 8 2" xfId="12398"/>
    <cellStyle name="Normal 14 8 2 2" xfId="12399"/>
    <cellStyle name="Normal 14 8 2 2 2" xfId="12400"/>
    <cellStyle name="Normal 14 8 2 3" xfId="12401"/>
    <cellStyle name="Normal 14 8 2 3 2" xfId="12402"/>
    <cellStyle name="Normal 14 8 2 4" xfId="12403"/>
    <cellStyle name="Normal 14 8 3" xfId="12404"/>
    <cellStyle name="Normal 14 8 3 2" xfId="12405"/>
    <cellStyle name="Normal 14 8 4" xfId="12406"/>
    <cellStyle name="Normal 14 8 4 2" xfId="12407"/>
    <cellStyle name="Normal 14 8 5" xfId="12408"/>
    <cellStyle name="Normal 14 8 6" xfId="12409"/>
    <cellStyle name="Normal 14 9" xfId="12410"/>
    <cellStyle name="Normal 14 9 2" xfId="12411"/>
    <cellStyle name="Normal 14 9 2 2" xfId="12412"/>
    <cellStyle name="Normal 14 9 3" xfId="12413"/>
    <cellStyle name="Normal 14 9 3 2" xfId="12414"/>
    <cellStyle name="Normal 14 9 4" xfId="12415"/>
    <cellStyle name="Normal 14_20110918_Additional measures_ECB" xfId="12416"/>
    <cellStyle name="Normal 140" xfId="12417"/>
    <cellStyle name="Normal 141" xfId="12418"/>
    <cellStyle name="Normal 141 2" xfId="12419"/>
    <cellStyle name="Normal 142" xfId="12420"/>
    <cellStyle name="Normal 142 2" xfId="12421"/>
    <cellStyle name="Normal 142 2 2" xfId="12422"/>
    <cellStyle name="Normal 142 3" xfId="12423"/>
    <cellStyle name="Normal 142 3 2" xfId="12424"/>
    <cellStyle name="Normal 142 4" xfId="12425"/>
    <cellStyle name="Normal 143" xfId="12426"/>
    <cellStyle name="Normal 143 2" xfId="12427"/>
    <cellStyle name="Normal 143 2 2" xfId="12428"/>
    <cellStyle name="Normal 143 3" xfId="12429"/>
    <cellStyle name="Normal 143 3 2" xfId="12430"/>
    <cellStyle name="Normal 143 4" xfId="12431"/>
    <cellStyle name="Normal 144" xfId="12432"/>
    <cellStyle name="Normal 144 2" xfId="12433"/>
    <cellStyle name="Normal 144 2 2" xfId="12434"/>
    <cellStyle name="Normal 144 3" xfId="12435"/>
    <cellStyle name="Normal 144 3 2" xfId="12436"/>
    <cellStyle name="Normal 144 4" xfId="12437"/>
    <cellStyle name="Normal 145" xfId="12438"/>
    <cellStyle name="Normal 145 2" xfId="12439"/>
    <cellStyle name="Normal 145 2 2" xfId="12440"/>
    <cellStyle name="Normal 145 3" xfId="12441"/>
    <cellStyle name="Normal 145 3 2" xfId="12442"/>
    <cellStyle name="Normal 145 4" xfId="12443"/>
    <cellStyle name="Normal 146" xfId="12444"/>
    <cellStyle name="Normal 146 2" xfId="12445"/>
    <cellStyle name="Normal 146 2 2" xfId="12446"/>
    <cellStyle name="Normal 146 3" xfId="12447"/>
    <cellStyle name="Normal 146 3 2" xfId="12448"/>
    <cellStyle name="Normal 146 4" xfId="12449"/>
    <cellStyle name="Normal 147" xfId="12450"/>
    <cellStyle name="Normal 147 2" xfId="12451"/>
    <cellStyle name="Normal 147 2 2" xfId="12452"/>
    <cellStyle name="Normal 147 3" xfId="12453"/>
    <cellStyle name="Normal 147 3 2" xfId="12454"/>
    <cellStyle name="Normal 147 4" xfId="12455"/>
    <cellStyle name="Normal 148" xfId="12456"/>
    <cellStyle name="Normal 148 2" xfId="12457"/>
    <cellStyle name="Normal 148 2 2" xfId="12458"/>
    <cellStyle name="Normal 148 3" xfId="12459"/>
    <cellStyle name="Normal 148 3 2" xfId="12460"/>
    <cellStyle name="Normal 148 4" xfId="12461"/>
    <cellStyle name="Normal 149" xfId="12462"/>
    <cellStyle name="Normal 149 2" xfId="12463"/>
    <cellStyle name="Normal 149 2 2" xfId="12464"/>
    <cellStyle name="Normal 149 3" xfId="12465"/>
    <cellStyle name="Normal 149 3 2" xfId="12466"/>
    <cellStyle name="Normal 149 4" xfId="12467"/>
    <cellStyle name="Normal 15" xfId="12468"/>
    <cellStyle name="Normal 15 10" xfId="12469"/>
    <cellStyle name="Normal 15 2" xfId="12470"/>
    <cellStyle name="Normal 15 2 2" xfId="12471"/>
    <cellStyle name="Normal 15 2 2 2" xfId="12472"/>
    <cellStyle name="Normal 15 2 2 3" xfId="12473"/>
    <cellStyle name="Normal 15 2 2 4" xfId="12474"/>
    <cellStyle name="Normal 15 2 2 5" xfId="12475"/>
    <cellStyle name="Normal 15 2 3" xfId="12476"/>
    <cellStyle name="Normal 15 2 4" xfId="12477"/>
    <cellStyle name="Normal 15 2 5" xfId="12478"/>
    <cellStyle name="Normal 15 2 6" xfId="12479"/>
    <cellStyle name="Normal 15 2 7" xfId="12480"/>
    <cellStyle name="Normal 15 2_20120313_final_participating_bonds_mar2012_interest_calc" xfId="12481"/>
    <cellStyle name="Normal 15 3" xfId="12482"/>
    <cellStyle name="Normal 15 3 2" xfId="12483"/>
    <cellStyle name="Normal 15 3 3" xfId="12484"/>
    <cellStyle name="Normal 15 3 4" xfId="12485"/>
    <cellStyle name="Normal 15 3 5" xfId="12486"/>
    <cellStyle name="Normal 15 4" xfId="12487"/>
    <cellStyle name="Normal 15 5" xfId="12488"/>
    <cellStyle name="Normal 15 6" xfId="12489"/>
    <cellStyle name="Normal 15 7" xfId="12490"/>
    <cellStyle name="Normal 15 8" xfId="12491"/>
    <cellStyle name="Normal 15 9" xfId="12492"/>
    <cellStyle name="Normal 15_20120313_final_participating_bonds_mar2012_interest_calc" xfId="12493"/>
    <cellStyle name="Normal 150" xfId="12494"/>
    <cellStyle name="Normal 150 2" xfId="12495"/>
    <cellStyle name="Normal 151" xfId="12496"/>
    <cellStyle name="Normal 152" xfId="12497"/>
    <cellStyle name="Normal 152 2" xfId="12498"/>
    <cellStyle name="Normal 152 2 2" xfId="12499"/>
    <cellStyle name="Normal 152 3" xfId="12500"/>
    <cellStyle name="Normal 153" xfId="12501"/>
    <cellStyle name="Normal 153 2" xfId="12502"/>
    <cellStyle name="Normal 154" xfId="12503"/>
    <cellStyle name="Normal 155" xfId="12504"/>
    <cellStyle name="Normal 156" xfId="12505"/>
    <cellStyle name="Normal 157" xfId="12506"/>
    <cellStyle name="Normal 158" xfId="12507"/>
    <cellStyle name="Normal 158 2" xfId="12508"/>
    <cellStyle name="Normal 159" xfId="12509"/>
    <cellStyle name="Normal 16" xfId="12510"/>
    <cellStyle name="Normal 16 10" xfId="12511"/>
    <cellStyle name="Normal 16 2" xfId="12512"/>
    <cellStyle name="Normal 16 2 2" xfId="12513"/>
    <cellStyle name="Normal 16 2 2 2" xfId="12514"/>
    <cellStyle name="Normal 16 2 2 3" xfId="12515"/>
    <cellStyle name="Normal 16 2 2 4" xfId="12516"/>
    <cellStyle name="Normal 16 2 2 5" xfId="12517"/>
    <cellStyle name="Normal 16 2 3" xfId="12518"/>
    <cellStyle name="Normal 16 2 4" xfId="12519"/>
    <cellStyle name="Normal 16 2 5" xfId="12520"/>
    <cellStyle name="Normal 16 2 6" xfId="12521"/>
    <cellStyle name="Normal 16 2 7" xfId="12522"/>
    <cellStyle name="Normal 16 2_20120313_final_participating_bonds_mar2012_interest_calc" xfId="12523"/>
    <cellStyle name="Normal 16 3" xfId="12524"/>
    <cellStyle name="Normal 16 3 2" xfId="12525"/>
    <cellStyle name="Normal 16 3 3" xfId="12526"/>
    <cellStyle name="Normal 16 3 4" xfId="12527"/>
    <cellStyle name="Normal 16 3 5" xfId="12528"/>
    <cellStyle name="Normal 16 4" xfId="12529"/>
    <cellStyle name="Normal 16 5" xfId="12530"/>
    <cellStyle name="Normal 16 6" xfId="12531"/>
    <cellStyle name="Normal 16 7" xfId="12532"/>
    <cellStyle name="Normal 16 8" xfId="12533"/>
    <cellStyle name="Normal 16 9" xfId="12534"/>
    <cellStyle name="Normal 16_20120313_final_participating_bonds_mar2012_interest_calc" xfId="12535"/>
    <cellStyle name="Normal 160" xfId="12536"/>
    <cellStyle name="Normal 161" xfId="12537"/>
    <cellStyle name="Normal 162" xfId="12538"/>
    <cellStyle name="Normal 163" xfId="12539"/>
    <cellStyle name="Normal 164" xfId="12540"/>
    <cellStyle name="Normal 165" xfId="12541"/>
    <cellStyle name="Normal 166" xfId="12542"/>
    <cellStyle name="Normal 167" xfId="12543"/>
    <cellStyle name="Normal 168" xfId="12544"/>
    <cellStyle name="Normal 169" xfId="12545"/>
    <cellStyle name="Normal 17" xfId="12546"/>
    <cellStyle name="Normal 17 10" xfId="12547"/>
    <cellStyle name="Normal 17 2" xfId="12548"/>
    <cellStyle name="Normal 17 2 2" xfId="12549"/>
    <cellStyle name="Normal 17 2 2 2" xfId="12550"/>
    <cellStyle name="Normal 17 2 2 3" xfId="12551"/>
    <cellStyle name="Normal 17 2 2 4" xfId="12552"/>
    <cellStyle name="Normal 17 2 2 5" xfId="12553"/>
    <cellStyle name="Normal 17 2 3" xfId="12554"/>
    <cellStyle name="Normal 17 2 4" xfId="12555"/>
    <cellStyle name="Normal 17 2 5" xfId="12556"/>
    <cellStyle name="Normal 17 2 6" xfId="12557"/>
    <cellStyle name="Normal 17 2 7" xfId="12558"/>
    <cellStyle name="Normal 17 2_20120313_final_participating_bonds_mar2012_interest_calc" xfId="12559"/>
    <cellStyle name="Normal 17 3" xfId="12560"/>
    <cellStyle name="Normal 17 3 2" xfId="12561"/>
    <cellStyle name="Normal 17 3 3" xfId="12562"/>
    <cellStyle name="Normal 17 3 4" xfId="12563"/>
    <cellStyle name="Normal 17 3 5" xfId="12564"/>
    <cellStyle name="Normal 17 4" xfId="12565"/>
    <cellStyle name="Normal 17 5" xfId="12566"/>
    <cellStyle name="Normal 17 6" xfId="12567"/>
    <cellStyle name="Normal 17 7" xfId="12568"/>
    <cellStyle name="Normal 17 8" xfId="12569"/>
    <cellStyle name="Normal 17 9" xfId="12570"/>
    <cellStyle name="Normal 17_20120313_final_participating_bonds_mar2012_interest_calc" xfId="12571"/>
    <cellStyle name="Normal 170" xfId="12572"/>
    <cellStyle name="Normal 171" xfId="12573"/>
    <cellStyle name="Normal 172" xfId="12574"/>
    <cellStyle name="Normal 173" xfId="12575"/>
    <cellStyle name="Normal 174" xfId="12576"/>
    <cellStyle name="Normal 175" xfId="12577"/>
    <cellStyle name="Normal 176" xfId="12578"/>
    <cellStyle name="Normal 177" xfId="12579"/>
    <cellStyle name="Normal 178" xfId="12580"/>
    <cellStyle name="Normal 179" xfId="12581"/>
    <cellStyle name="Normal 18" xfId="12582"/>
    <cellStyle name="Normal 18 10" xfId="12583"/>
    <cellStyle name="Normal 18 2" xfId="12584"/>
    <cellStyle name="Normal 18 2 2" xfId="12585"/>
    <cellStyle name="Normal 18 2 2 2" xfId="12586"/>
    <cellStyle name="Normal 18 2 2 3" xfId="12587"/>
    <cellStyle name="Normal 18 2 2 4" xfId="12588"/>
    <cellStyle name="Normal 18 2 2 5" xfId="12589"/>
    <cellStyle name="Normal 18 2 3" xfId="12590"/>
    <cellStyle name="Normal 18 2 4" xfId="12591"/>
    <cellStyle name="Normal 18 2 5" xfId="12592"/>
    <cellStyle name="Normal 18 2 6" xfId="12593"/>
    <cellStyle name="Normal 18 2 7" xfId="12594"/>
    <cellStyle name="Normal 18 2_20120313_final_participating_bonds_mar2012_interest_calc" xfId="12595"/>
    <cellStyle name="Normal 18 3" xfId="12596"/>
    <cellStyle name="Normal 18 3 2" xfId="12597"/>
    <cellStyle name="Normal 18 3 3" xfId="12598"/>
    <cellStyle name="Normal 18 3 4" xfId="12599"/>
    <cellStyle name="Normal 18 3 5" xfId="12600"/>
    <cellStyle name="Normal 18 4" xfId="12601"/>
    <cellStyle name="Normal 18 5" xfId="12602"/>
    <cellStyle name="Normal 18 6" xfId="12603"/>
    <cellStyle name="Normal 18 7" xfId="12604"/>
    <cellStyle name="Normal 18 8" xfId="12605"/>
    <cellStyle name="Normal 18 9" xfId="12606"/>
    <cellStyle name="Normal 18_20120313_final_participating_bonds_mar2012_interest_calc" xfId="12607"/>
    <cellStyle name="Normal 180" xfId="12608"/>
    <cellStyle name="Normal 181" xfId="12609"/>
    <cellStyle name="Normal 181 2" xfId="12610"/>
    <cellStyle name="Normal 182" xfId="12611"/>
    <cellStyle name="Normal 183" xfId="12612"/>
    <cellStyle name="Normal 184" xfId="12613"/>
    <cellStyle name="Normal 185" xfId="12614"/>
    <cellStyle name="Normal 186" xfId="12615"/>
    <cellStyle name="Normal 187" xfId="12616"/>
    <cellStyle name="Normal 188" xfId="12617"/>
    <cellStyle name="Normal 189" xfId="12618"/>
    <cellStyle name="Normal 19" xfId="12619"/>
    <cellStyle name="Normal 19 10" xfId="12620"/>
    <cellStyle name="Normal 19 2" xfId="12621"/>
    <cellStyle name="Normal 19 2 2" xfId="12622"/>
    <cellStyle name="Normal 19 2 2 2" xfId="12623"/>
    <cellStyle name="Normal 19 2 2 3" xfId="12624"/>
    <cellStyle name="Normal 19 2 2 4" xfId="12625"/>
    <cellStyle name="Normal 19 2 2 5" xfId="12626"/>
    <cellStyle name="Normal 19 2 3" xfId="12627"/>
    <cellStyle name="Normal 19 2 4" xfId="12628"/>
    <cellStyle name="Normal 19 2 5" xfId="12629"/>
    <cellStyle name="Normal 19 2 6" xfId="12630"/>
    <cellStyle name="Normal 19 2 7" xfId="12631"/>
    <cellStyle name="Normal 19 2_20120313_final_participating_bonds_mar2012_interest_calc" xfId="12632"/>
    <cellStyle name="Normal 19 3" xfId="12633"/>
    <cellStyle name="Normal 19 3 2" xfId="12634"/>
    <cellStyle name="Normal 19 3 3" xfId="12635"/>
    <cellStyle name="Normal 19 3 4" xfId="12636"/>
    <cellStyle name="Normal 19 3 5" xfId="12637"/>
    <cellStyle name="Normal 19 4" xfId="12638"/>
    <cellStyle name="Normal 19 5" xfId="12639"/>
    <cellStyle name="Normal 19 6" xfId="12640"/>
    <cellStyle name="Normal 19 7" xfId="12641"/>
    <cellStyle name="Normal 19 8" xfId="12642"/>
    <cellStyle name="Normal 19 9" xfId="12643"/>
    <cellStyle name="Normal 19_20120313_final_participating_bonds_mar2012_interest_calc" xfId="12644"/>
    <cellStyle name="Normal 190" xfId="12645"/>
    <cellStyle name="Normal 191" xfId="12646"/>
    <cellStyle name="Normal 192" xfId="12647"/>
    <cellStyle name="Normal 192 2" xfId="12648"/>
    <cellStyle name="Normal 192 2 2" xfId="12649"/>
    <cellStyle name="Normal 192 3" xfId="12650"/>
    <cellStyle name="Normal 193" xfId="12651"/>
    <cellStyle name="Normal 193 2" xfId="12652"/>
    <cellStyle name="Normal 194" xfId="12653"/>
    <cellStyle name="Normal 194 2" xfId="12654"/>
    <cellStyle name="Normal 194 2 2" xfId="12655"/>
    <cellStyle name="Normal 195" xfId="12656"/>
    <cellStyle name="Normal 196" xfId="12657"/>
    <cellStyle name="Normal 197" xfId="12658"/>
    <cellStyle name="Normal 198" xfId="12659"/>
    <cellStyle name="Normal 199" xfId="12660"/>
    <cellStyle name="Normal 2" xfId="42"/>
    <cellStyle name="Normal 2 10" xfId="12661"/>
    <cellStyle name="Normal 2 10 2" xfId="12662"/>
    <cellStyle name="Normal 2 11" xfId="12663"/>
    <cellStyle name="Normal 2 12" xfId="12664"/>
    <cellStyle name="Normal 2 12 2" xfId="12665"/>
    <cellStyle name="Normal 2 12 2 2" xfId="12666"/>
    <cellStyle name="Normal 2 12 3" xfId="12667"/>
    <cellStyle name="Normal 2 12 3 2" xfId="12668"/>
    <cellStyle name="Normal 2 12 4" xfId="12669"/>
    <cellStyle name="Normal 2 13" xfId="12670"/>
    <cellStyle name="Normal 2 14" xfId="12671"/>
    <cellStyle name="Normal 2 15" xfId="12672"/>
    <cellStyle name="Normal 2 16" xfId="12673"/>
    <cellStyle name="Normal 2 17" xfId="12674"/>
    <cellStyle name="Normal 2 2" xfId="43"/>
    <cellStyle name="Normal 2 2 10" xfId="12675"/>
    <cellStyle name="Normal 2 2 2" xfId="12676"/>
    <cellStyle name="Normal 2 2 2 2" xfId="12677"/>
    <cellStyle name="Normal 2 2 2 2 2" xfId="12678"/>
    <cellStyle name="Normal 2 2 2 2 2 2" xfId="12679"/>
    <cellStyle name="Normal 2 2 2 2 2 3" xfId="12680"/>
    <cellStyle name="Normal 2 2 2 2 2 4" xfId="12681"/>
    <cellStyle name="Normal 2 2 2 2 2 5" xfId="12682"/>
    <cellStyle name="Normal 2 2 2 2 3" xfId="12683"/>
    <cellStyle name="Normal 2 2 2 2 4" xfId="12684"/>
    <cellStyle name="Normal 2 2 2 2 5" xfId="12685"/>
    <cellStyle name="Normal 2 2 2 2 6" xfId="12686"/>
    <cellStyle name="Normal 2 2 2 2 7" xfId="12687"/>
    <cellStyle name="Normal 2 2 2 2_20120313_final_participating_bonds_mar2012_interest_calc" xfId="12688"/>
    <cellStyle name="Normal 2 2 2 3" xfId="12689"/>
    <cellStyle name="Normal 2 2 2 3 2" xfId="12690"/>
    <cellStyle name="Normal 2 2 2 3 3" xfId="12691"/>
    <cellStyle name="Normal 2 2 2 3 4" xfId="12692"/>
    <cellStyle name="Normal 2 2 2 3 5" xfId="12693"/>
    <cellStyle name="Normal 2 2 2 4" xfId="12694"/>
    <cellStyle name="Normal 2 2 2 5" xfId="12695"/>
    <cellStyle name="Normal 2 2 2 6" xfId="12696"/>
    <cellStyle name="Normal 2 2 2 7" xfId="12697"/>
    <cellStyle name="Normal 2 2 2 8" xfId="12698"/>
    <cellStyle name="Normal 2 2 2_20120313_final_participating_bonds_mar2012_interest_calc" xfId="12699"/>
    <cellStyle name="Normal 2 2 3" xfId="12700"/>
    <cellStyle name="Normal 2 2 3 2" xfId="12701"/>
    <cellStyle name="Normal 2 2 3 2 2" xfId="12702"/>
    <cellStyle name="Normal 2 2 3 2 3" xfId="12703"/>
    <cellStyle name="Normal 2 2 3 2 4" xfId="12704"/>
    <cellStyle name="Normal 2 2 3 2 5" xfId="12705"/>
    <cellStyle name="Normal 2 2 3 3" xfId="12706"/>
    <cellStyle name="Normal 2 2 3 4" xfId="12707"/>
    <cellStyle name="Normal 2 2 3 5" xfId="12708"/>
    <cellStyle name="Normal 2 2 3 6" xfId="12709"/>
    <cellStyle name="Normal 2 2 3 7" xfId="12710"/>
    <cellStyle name="Normal 2 2 3 8" xfId="12711"/>
    <cellStyle name="Normal 2 2 3_20120313_final_participating_bonds_mar2012_interest_calc" xfId="12712"/>
    <cellStyle name="Normal 2 2 4" xfId="12713"/>
    <cellStyle name="Normal 2 2 4 2" xfId="12714"/>
    <cellStyle name="Normal 2 2 4 3" xfId="12715"/>
    <cellStyle name="Normal 2 2 4 4" xfId="12716"/>
    <cellStyle name="Normal 2 2 4 5" xfId="12717"/>
    <cellStyle name="Normal 2 2 4 6" xfId="12718"/>
    <cellStyle name="Normal 2 2 4 7" xfId="12719"/>
    <cellStyle name="Normal 2 2 4 8" xfId="12720"/>
    <cellStyle name="Normal 2 2 5" xfId="12721"/>
    <cellStyle name="Normal 2 2 5 2" xfId="12722"/>
    <cellStyle name="Normal 2 2 5 3" xfId="12723"/>
    <cellStyle name="Normal 2 2 6" xfId="12724"/>
    <cellStyle name="Normal 2 2 7" xfId="12725"/>
    <cellStyle name="Normal 2 2 8" xfId="12726"/>
    <cellStyle name="Normal 2 2 9" xfId="12727"/>
    <cellStyle name="Normal 2 2_20110918_Additional measures_ECB" xfId="12728"/>
    <cellStyle name="Normal 2 3" xfId="44"/>
    <cellStyle name="Normal 2 3 2" xfId="12729"/>
    <cellStyle name="Normal 2 3 2 2" xfId="12730"/>
    <cellStyle name="Normal 2 3 2 3" xfId="12731"/>
    <cellStyle name="Normal 2 3 2 4" xfId="12732"/>
    <cellStyle name="Normal 2 3 2 5" xfId="12733"/>
    <cellStyle name="Normal 2 3 2 6" xfId="12734"/>
    <cellStyle name="Normal 2 3 2_260313_SSFs baseline new GRANTS-rev" xfId="12735"/>
    <cellStyle name="Normal 2 3 3" xfId="12736"/>
    <cellStyle name="Normal 2 3 3 2" xfId="12737"/>
    <cellStyle name="Normal 2 3 3 3" xfId="12738"/>
    <cellStyle name="Normal 2 3 3 4" xfId="12739"/>
    <cellStyle name="Normal 2 3 3 5" xfId="12740"/>
    <cellStyle name="Normal 2 3 3 6" xfId="12741"/>
    <cellStyle name="Normal 2 3 3 7" xfId="12742"/>
    <cellStyle name="Normal 2 3 4" xfId="12743"/>
    <cellStyle name="Normal 2 3 4 2" xfId="12744"/>
    <cellStyle name="Normal 2 3 4 3" xfId="12745"/>
    <cellStyle name="Normal 2 3 4 4" xfId="12746"/>
    <cellStyle name="Normal 2 3 5" xfId="12747"/>
    <cellStyle name="Normal 2 3 5 2" xfId="12748"/>
    <cellStyle name="Normal 2 3 5 3" xfId="12749"/>
    <cellStyle name="Normal 2 3 6" xfId="12750"/>
    <cellStyle name="Normal 2 3 7" xfId="12751"/>
    <cellStyle name="Normal 2 3 8" xfId="12752"/>
    <cellStyle name="Normal 2 3_260313_SSFs baseline new GRANTS-rev" xfId="12753"/>
    <cellStyle name="Normal 2 4" xfId="12754"/>
    <cellStyle name="Normal 2 4 2" xfId="12755"/>
    <cellStyle name="Normal 2 4 2 2" xfId="12756"/>
    <cellStyle name="Normal 2 4 2 3" xfId="12757"/>
    <cellStyle name="Normal 2 4 2 4" xfId="12758"/>
    <cellStyle name="Normal 2 4 3" xfId="12759"/>
    <cellStyle name="Normal 2 4 4" xfId="12760"/>
    <cellStyle name="Normal 2 4 5" xfId="12761"/>
    <cellStyle name="Normal 2 4 6" xfId="12762"/>
    <cellStyle name="Normal 2 4 7" xfId="12763"/>
    <cellStyle name="Normal 2 4_260313_SSFs baseline new GRANTS-rev" xfId="12764"/>
    <cellStyle name="Normal 2 5" xfId="12765"/>
    <cellStyle name="Normal 2 5 2" xfId="12766"/>
    <cellStyle name="Normal 2 5 2 2" xfId="12767"/>
    <cellStyle name="Normal 2 5 2 3" xfId="12768"/>
    <cellStyle name="Normal 2 5 2 4" xfId="12769"/>
    <cellStyle name="Normal 2 5 2 5" xfId="12770"/>
    <cellStyle name="Normal 2 5 2 6" xfId="12771"/>
    <cellStyle name="Normal 2 5 3" xfId="12772"/>
    <cellStyle name="Normal 2 5 3 2" xfId="12773"/>
    <cellStyle name="Normal 2 5 4" xfId="12774"/>
    <cellStyle name="Normal 2 5 4 2" xfId="12775"/>
    <cellStyle name="Normal 2 5 5" xfId="12776"/>
    <cellStyle name="Normal 2 5_260313_SSFs baseline new GRANTS-rev" xfId="12777"/>
    <cellStyle name="Normal 2 6" xfId="12778"/>
    <cellStyle name="Normal 2 6 2" xfId="12779"/>
    <cellStyle name="Normal 2 6 2 2" xfId="12780"/>
    <cellStyle name="Normal 2 6 2 3" xfId="12781"/>
    <cellStyle name="Normal 2 6 3" xfId="12782"/>
    <cellStyle name="Normal 2 6 4" xfId="12783"/>
    <cellStyle name="Normal 2 7" xfId="12784"/>
    <cellStyle name="Normal 2 7 2" xfId="12785"/>
    <cellStyle name="Normal 2 7 2 2" xfId="12786"/>
    <cellStyle name="Normal 2 7 3" xfId="12787"/>
    <cellStyle name="Normal 2 7 4" xfId="12788"/>
    <cellStyle name="Normal 2 7 5" xfId="12789"/>
    <cellStyle name="Normal 2 8" xfId="12790"/>
    <cellStyle name="Normal 2 8 2" xfId="12791"/>
    <cellStyle name="Normal 2 9" xfId="12792"/>
    <cellStyle name="Normal 2 9 2" xfId="12793"/>
    <cellStyle name="Normal 2_20110905_HELLENIC DEBT PER ISIN_charts_profile" xfId="12794"/>
    <cellStyle name="Normal 20" xfId="12795"/>
    <cellStyle name="Normal 20 10" xfId="12796"/>
    <cellStyle name="Normal 20 2" xfId="12797"/>
    <cellStyle name="Normal 20 2 2" xfId="12798"/>
    <cellStyle name="Normal 20 2 2 2" xfId="12799"/>
    <cellStyle name="Normal 20 2 2 3" xfId="12800"/>
    <cellStyle name="Normal 20 2 2 4" xfId="12801"/>
    <cellStyle name="Normal 20 2 2 5" xfId="12802"/>
    <cellStyle name="Normal 20 2 3" xfId="12803"/>
    <cellStyle name="Normal 20 2 4" xfId="12804"/>
    <cellStyle name="Normal 20 2 5" xfId="12805"/>
    <cellStyle name="Normal 20 2 6" xfId="12806"/>
    <cellStyle name="Normal 20 2 7" xfId="12807"/>
    <cellStyle name="Normal 20 2_20120313_final_participating_bonds_mar2012_interest_calc" xfId="12808"/>
    <cellStyle name="Normal 20 3" xfId="12809"/>
    <cellStyle name="Normal 20 3 2" xfId="12810"/>
    <cellStyle name="Normal 20 3 3" xfId="12811"/>
    <cellStyle name="Normal 20 3 4" xfId="12812"/>
    <cellStyle name="Normal 20 3 5" xfId="12813"/>
    <cellStyle name="Normal 20 4" xfId="12814"/>
    <cellStyle name="Normal 20 4 2" xfId="12815"/>
    <cellStyle name="Normal 20 5" xfId="12816"/>
    <cellStyle name="Normal 20 6" xfId="12817"/>
    <cellStyle name="Normal 20 7" xfId="12818"/>
    <cellStyle name="Normal 20 8" xfId="12819"/>
    <cellStyle name="Normal 20 9" xfId="12820"/>
    <cellStyle name="Normal 20_20120313_final_participating_bonds_mar2012_interest_calc" xfId="12821"/>
    <cellStyle name="Normal 209" xfId="12822"/>
    <cellStyle name="Normal 21" xfId="12823"/>
    <cellStyle name="Normal 21 10" xfId="12824"/>
    <cellStyle name="Normal 21 10 2" xfId="12825"/>
    <cellStyle name="Normal 21 10 2 2" xfId="12826"/>
    <cellStyle name="Normal 21 10 3" xfId="12827"/>
    <cellStyle name="Normal 21 10 3 2" xfId="12828"/>
    <cellStyle name="Normal 21 10 4" xfId="12829"/>
    <cellStyle name="Normal 21 11" xfId="12830"/>
    <cellStyle name="Normal 21 11 2" xfId="12831"/>
    <cellStyle name="Normal 21 12" xfId="12832"/>
    <cellStyle name="Normal 21 13" xfId="12833"/>
    <cellStyle name="Normal 21 14" xfId="12834"/>
    <cellStyle name="Normal 21 15" xfId="12835"/>
    <cellStyle name="Normal 21 16" xfId="12836"/>
    <cellStyle name="Normal 21 17" xfId="12837"/>
    <cellStyle name="Normal 21 2" xfId="12838"/>
    <cellStyle name="Normal 21 2 10" xfId="12839"/>
    <cellStyle name="Normal 21 2 10 2" xfId="12840"/>
    <cellStyle name="Normal 21 2 11" xfId="12841"/>
    <cellStyle name="Normal 21 2 12" xfId="12842"/>
    <cellStyle name="Normal 21 2 13" xfId="12843"/>
    <cellStyle name="Normal 21 2 14" xfId="12844"/>
    <cellStyle name="Normal 21 2 15" xfId="12845"/>
    <cellStyle name="Normal 21 2 16" xfId="12846"/>
    <cellStyle name="Normal 21 2 2" xfId="12847"/>
    <cellStyle name="Normal 21 2 2 2" xfId="12848"/>
    <cellStyle name="Normal 21 2 2 3" xfId="12849"/>
    <cellStyle name="Normal 21 2 2 4" xfId="12850"/>
    <cellStyle name="Normal 21 2 2 5" xfId="12851"/>
    <cellStyle name="Normal 21 2 3" xfId="12852"/>
    <cellStyle name="Normal 21 2 3 2" xfId="12853"/>
    <cellStyle name="Normal 21 2 3 3" xfId="12854"/>
    <cellStyle name="Normal 21 2 3 4" xfId="12855"/>
    <cellStyle name="Normal 21 2 3 5" xfId="12856"/>
    <cellStyle name="Normal 21 2 4" xfId="12857"/>
    <cellStyle name="Normal 21 2 4 10" xfId="12858"/>
    <cellStyle name="Normal 21 2 4 2" xfId="12859"/>
    <cellStyle name="Normal 21 2 4 2 2" xfId="12860"/>
    <cellStyle name="Normal 21 2 4 2 2 2" xfId="12861"/>
    <cellStyle name="Normal 21 2 4 2 2 2 2" xfId="12862"/>
    <cellStyle name="Normal 21 2 4 2 2 3" xfId="12863"/>
    <cellStyle name="Normal 21 2 4 2 2 3 2" xfId="12864"/>
    <cellStyle name="Normal 21 2 4 2 2 4" xfId="12865"/>
    <cellStyle name="Normal 21 2 4 2 3" xfId="12866"/>
    <cellStyle name="Normal 21 2 4 2 3 2" xfId="12867"/>
    <cellStyle name="Normal 21 2 4 2 4" xfId="12868"/>
    <cellStyle name="Normal 21 2 4 2 4 2" xfId="12869"/>
    <cellStyle name="Normal 21 2 4 2 5" xfId="12870"/>
    <cellStyle name="Normal 21 2 4 2 6" xfId="12871"/>
    <cellStyle name="Normal 21 2 4 3" xfId="12872"/>
    <cellStyle name="Normal 21 2 4 3 2" xfId="12873"/>
    <cellStyle name="Normal 21 2 4 3 2 2" xfId="12874"/>
    <cellStyle name="Normal 21 2 4 3 2 2 2" xfId="12875"/>
    <cellStyle name="Normal 21 2 4 3 2 3" xfId="12876"/>
    <cellStyle name="Normal 21 2 4 3 2 3 2" xfId="12877"/>
    <cellStyle name="Normal 21 2 4 3 2 4" xfId="12878"/>
    <cellStyle name="Normal 21 2 4 3 3" xfId="12879"/>
    <cellStyle name="Normal 21 2 4 3 3 2" xfId="12880"/>
    <cellStyle name="Normal 21 2 4 3 4" xfId="12881"/>
    <cellStyle name="Normal 21 2 4 3 4 2" xfId="12882"/>
    <cellStyle name="Normal 21 2 4 3 5" xfId="12883"/>
    <cellStyle name="Normal 21 2 4 4" xfId="12884"/>
    <cellStyle name="Normal 21 2 4 4 2" xfId="12885"/>
    <cellStyle name="Normal 21 2 4 4 2 2" xfId="12886"/>
    <cellStyle name="Normal 21 2 4 4 3" xfId="12887"/>
    <cellStyle name="Normal 21 2 4 4 3 2" xfId="12888"/>
    <cellStyle name="Normal 21 2 4 4 4" xfId="12889"/>
    <cellStyle name="Normal 21 2 4 5" xfId="12890"/>
    <cellStyle name="Normal 21 2 4 5 2" xfId="12891"/>
    <cellStyle name="Normal 21 2 4 5 2 2" xfId="12892"/>
    <cellStyle name="Normal 21 2 4 5 3" xfId="12893"/>
    <cellStyle name="Normal 21 2 4 5 3 2" xfId="12894"/>
    <cellStyle name="Normal 21 2 4 5 4" xfId="12895"/>
    <cellStyle name="Normal 21 2 4 6" xfId="12896"/>
    <cellStyle name="Normal 21 2 4 6 2" xfId="12897"/>
    <cellStyle name="Normal 21 2 4 7" xfId="12898"/>
    <cellStyle name="Normal 21 2 4 7 2" xfId="12899"/>
    <cellStyle name="Normal 21 2 4 8" xfId="12900"/>
    <cellStyle name="Normal 21 2 4 9" xfId="12901"/>
    <cellStyle name="Normal 21 2 5" xfId="12902"/>
    <cellStyle name="Normal 21 2 5 2" xfId="12903"/>
    <cellStyle name="Normal 21 2 5 2 2" xfId="12904"/>
    <cellStyle name="Normal 21 2 5 2 2 2" xfId="12905"/>
    <cellStyle name="Normal 21 2 5 2 2 2 2" xfId="12906"/>
    <cellStyle name="Normal 21 2 5 2 2 3" xfId="12907"/>
    <cellStyle name="Normal 21 2 5 2 2 3 2" xfId="12908"/>
    <cellStyle name="Normal 21 2 5 2 2 4" xfId="12909"/>
    <cellStyle name="Normal 21 2 5 2 3" xfId="12910"/>
    <cellStyle name="Normal 21 2 5 2 3 2" xfId="12911"/>
    <cellStyle name="Normal 21 2 5 2 4" xfId="12912"/>
    <cellStyle name="Normal 21 2 5 2 4 2" xfId="12913"/>
    <cellStyle name="Normal 21 2 5 2 5" xfId="12914"/>
    <cellStyle name="Normal 21 2 5 2 6" xfId="12915"/>
    <cellStyle name="Normal 21 2 5 3" xfId="12916"/>
    <cellStyle name="Normal 21 2 5 3 2" xfId="12917"/>
    <cellStyle name="Normal 21 2 5 3 2 2" xfId="12918"/>
    <cellStyle name="Normal 21 2 5 3 3" xfId="12919"/>
    <cellStyle name="Normal 21 2 5 3 3 2" xfId="12920"/>
    <cellStyle name="Normal 21 2 5 3 4" xfId="12921"/>
    <cellStyle name="Normal 21 2 5 4" xfId="12922"/>
    <cellStyle name="Normal 21 2 5 4 2" xfId="12923"/>
    <cellStyle name="Normal 21 2 5 5" xfId="12924"/>
    <cellStyle name="Normal 21 2 5 5 2" xfId="12925"/>
    <cellStyle name="Normal 21 2 5 6" xfId="12926"/>
    <cellStyle name="Normal 21 2 5 7" xfId="12927"/>
    <cellStyle name="Normal 21 2 6" xfId="12928"/>
    <cellStyle name="Normal 21 2 6 2" xfId="12929"/>
    <cellStyle name="Normal 21 2 6 2 2" xfId="12930"/>
    <cellStyle name="Normal 21 2 6 3" xfId="12931"/>
    <cellStyle name="Normal 21 2 7" xfId="12932"/>
    <cellStyle name="Normal 21 2 7 2" xfId="12933"/>
    <cellStyle name="Normal 21 2 7 2 2" xfId="12934"/>
    <cellStyle name="Normal 21 2 7 2 2 2" xfId="12935"/>
    <cellStyle name="Normal 21 2 7 2 3" xfId="12936"/>
    <cellStyle name="Normal 21 2 7 2 3 2" xfId="12937"/>
    <cellStyle name="Normal 21 2 7 2 4" xfId="12938"/>
    <cellStyle name="Normal 21 2 7 3" xfId="12939"/>
    <cellStyle name="Normal 21 2 7 3 2" xfId="12940"/>
    <cellStyle name="Normal 21 2 7 4" xfId="12941"/>
    <cellStyle name="Normal 21 2 7 4 2" xfId="12942"/>
    <cellStyle name="Normal 21 2 7 5" xfId="12943"/>
    <cellStyle name="Normal 21 2 7 6" xfId="12944"/>
    <cellStyle name="Normal 21 2 8" xfId="12945"/>
    <cellStyle name="Normal 21 2 8 2" xfId="12946"/>
    <cellStyle name="Normal 21 2 8 2 2" xfId="12947"/>
    <cellStyle name="Normal 21 2 8 3" xfId="12948"/>
    <cellStyle name="Normal 21 2 8 3 2" xfId="12949"/>
    <cellStyle name="Normal 21 2 8 4" xfId="12950"/>
    <cellStyle name="Normal 21 2 9" xfId="12951"/>
    <cellStyle name="Normal 21 2 9 2" xfId="12952"/>
    <cellStyle name="Normal 21 2 9 2 2" xfId="12953"/>
    <cellStyle name="Normal 21 2 9 3" xfId="12954"/>
    <cellStyle name="Normal 21 2 9 3 2" xfId="12955"/>
    <cellStyle name="Normal 21 2 9 4" xfId="12956"/>
    <cellStyle name="Normal 21 2_260313_SSFs baseline new GRANTS-rev" xfId="12957"/>
    <cellStyle name="Normal 21 3" xfId="12958"/>
    <cellStyle name="Normal 21 3 2" xfId="12959"/>
    <cellStyle name="Normal 21 3 3" xfId="12960"/>
    <cellStyle name="Normal 21 3 4" xfId="12961"/>
    <cellStyle name="Normal 21 3 5" xfId="12962"/>
    <cellStyle name="Normal 21 4" xfId="12963"/>
    <cellStyle name="Normal 21 4 2" xfId="12964"/>
    <cellStyle name="Normal 21 4 3" xfId="12965"/>
    <cellStyle name="Normal 21 4 4" xfId="12966"/>
    <cellStyle name="Normal 21 4 5" xfId="12967"/>
    <cellStyle name="Normal 21 5" xfId="12968"/>
    <cellStyle name="Normal 21 5 10" xfId="12969"/>
    <cellStyle name="Normal 21 5 2" xfId="12970"/>
    <cellStyle name="Normal 21 5 2 2" xfId="12971"/>
    <cellStyle name="Normal 21 5 2 2 2" xfId="12972"/>
    <cellStyle name="Normal 21 5 2 2 2 2" xfId="12973"/>
    <cellStyle name="Normal 21 5 2 2 3" xfId="12974"/>
    <cellStyle name="Normal 21 5 2 2 3 2" xfId="12975"/>
    <cellStyle name="Normal 21 5 2 2 4" xfId="12976"/>
    <cellStyle name="Normal 21 5 2 3" xfId="12977"/>
    <cellStyle name="Normal 21 5 2 3 2" xfId="12978"/>
    <cellStyle name="Normal 21 5 2 4" xfId="12979"/>
    <cellStyle name="Normal 21 5 2 4 2" xfId="12980"/>
    <cellStyle name="Normal 21 5 2 5" xfId="12981"/>
    <cellStyle name="Normal 21 5 2 6" xfId="12982"/>
    <cellStyle name="Normal 21 5 3" xfId="12983"/>
    <cellStyle name="Normal 21 5 3 2" xfId="12984"/>
    <cellStyle name="Normal 21 5 3 2 2" xfId="12985"/>
    <cellStyle name="Normal 21 5 3 2 2 2" xfId="12986"/>
    <cellStyle name="Normal 21 5 3 2 3" xfId="12987"/>
    <cellStyle name="Normal 21 5 3 2 3 2" xfId="12988"/>
    <cellStyle name="Normal 21 5 3 2 4" xfId="12989"/>
    <cellStyle name="Normal 21 5 3 3" xfId="12990"/>
    <cellStyle name="Normal 21 5 3 3 2" xfId="12991"/>
    <cellStyle name="Normal 21 5 3 4" xfId="12992"/>
    <cellStyle name="Normal 21 5 3 4 2" xfId="12993"/>
    <cellStyle name="Normal 21 5 3 5" xfId="12994"/>
    <cellStyle name="Normal 21 5 4" xfId="12995"/>
    <cellStyle name="Normal 21 5 4 2" xfId="12996"/>
    <cellStyle name="Normal 21 5 4 2 2" xfId="12997"/>
    <cellStyle name="Normal 21 5 4 3" xfId="12998"/>
    <cellStyle name="Normal 21 5 4 3 2" xfId="12999"/>
    <cellStyle name="Normal 21 5 4 4" xfId="13000"/>
    <cellStyle name="Normal 21 5 5" xfId="13001"/>
    <cellStyle name="Normal 21 5 5 2" xfId="13002"/>
    <cellStyle name="Normal 21 5 5 2 2" xfId="13003"/>
    <cellStyle name="Normal 21 5 5 3" xfId="13004"/>
    <cellStyle name="Normal 21 5 5 3 2" xfId="13005"/>
    <cellStyle name="Normal 21 5 5 4" xfId="13006"/>
    <cellStyle name="Normal 21 5 6" xfId="13007"/>
    <cellStyle name="Normal 21 5 6 2" xfId="13008"/>
    <cellStyle name="Normal 21 5 7" xfId="13009"/>
    <cellStyle name="Normal 21 5 7 2" xfId="13010"/>
    <cellStyle name="Normal 21 5 8" xfId="13011"/>
    <cellStyle name="Normal 21 5 9" xfId="13012"/>
    <cellStyle name="Normal 21 6" xfId="13013"/>
    <cellStyle name="Normal 21 6 2" xfId="13014"/>
    <cellStyle name="Normal 21 6 2 2" xfId="13015"/>
    <cellStyle name="Normal 21 6 2 2 2" xfId="13016"/>
    <cellStyle name="Normal 21 6 2 2 2 2" xfId="13017"/>
    <cellStyle name="Normal 21 6 2 2 3" xfId="13018"/>
    <cellStyle name="Normal 21 6 2 2 3 2" xfId="13019"/>
    <cellStyle name="Normal 21 6 2 2 4" xfId="13020"/>
    <cellStyle name="Normal 21 6 2 3" xfId="13021"/>
    <cellStyle name="Normal 21 6 2 3 2" xfId="13022"/>
    <cellStyle name="Normal 21 6 2 4" xfId="13023"/>
    <cellStyle name="Normal 21 6 2 4 2" xfId="13024"/>
    <cellStyle name="Normal 21 6 2 5" xfId="13025"/>
    <cellStyle name="Normal 21 6 2 6" xfId="13026"/>
    <cellStyle name="Normal 21 6 3" xfId="13027"/>
    <cellStyle name="Normal 21 6 3 2" xfId="13028"/>
    <cellStyle name="Normal 21 6 3 2 2" xfId="13029"/>
    <cellStyle name="Normal 21 6 3 3" xfId="13030"/>
    <cellStyle name="Normal 21 6 3 3 2" xfId="13031"/>
    <cellStyle name="Normal 21 6 3 4" xfId="13032"/>
    <cellStyle name="Normal 21 6 4" xfId="13033"/>
    <cellStyle name="Normal 21 6 4 2" xfId="13034"/>
    <cellStyle name="Normal 21 6 5" xfId="13035"/>
    <cellStyle name="Normal 21 6 5 2" xfId="13036"/>
    <cellStyle name="Normal 21 6 6" xfId="13037"/>
    <cellStyle name="Normal 21 6 7" xfId="13038"/>
    <cellStyle name="Normal 21 7" xfId="13039"/>
    <cellStyle name="Normal 21 7 2" xfId="13040"/>
    <cellStyle name="Normal 21 7 2 2" xfId="13041"/>
    <cellStyle name="Normal 21 7 3" xfId="13042"/>
    <cellStyle name="Normal 21 8" xfId="13043"/>
    <cellStyle name="Normal 21 8 2" xfId="13044"/>
    <cellStyle name="Normal 21 8 2 2" xfId="13045"/>
    <cellStyle name="Normal 21 8 2 2 2" xfId="13046"/>
    <cellStyle name="Normal 21 8 2 3" xfId="13047"/>
    <cellStyle name="Normal 21 8 2 3 2" xfId="13048"/>
    <cellStyle name="Normal 21 8 2 4" xfId="13049"/>
    <cellStyle name="Normal 21 8 3" xfId="13050"/>
    <cellStyle name="Normal 21 8 3 2" xfId="13051"/>
    <cellStyle name="Normal 21 8 4" xfId="13052"/>
    <cellStyle name="Normal 21 8 4 2" xfId="13053"/>
    <cellStyle name="Normal 21 8 5" xfId="13054"/>
    <cellStyle name="Normal 21 8 6" xfId="13055"/>
    <cellStyle name="Normal 21 9" xfId="13056"/>
    <cellStyle name="Normal 21 9 2" xfId="13057"/>
    <cellStyle name="Normal 21 9 2 2" xfId="13058"/>
    <cellStyle name="Normal 21 9 3" xfId="13059"/>
    <cellStyle name="Normal 21 9 3 2" xfId="13060"/>
    <cellStyle name="Normal 21 9 4" xfId="13061"/>
    <cellStyle name="Normal 21_20110918_Additional measures_ECB" xfId="13062"/>
    <cellStyle name="Normal 22" xfId="13063"/>
    <cellStyle name="Normal 22 2" xfId="13064"/>
    <cellStyle name="Normal 22 2 2" xfId="13065"/>
    <cellStyle name="Normal 22 2 3" xfId="13066"/>
    <cellStyle name="Normal 22 3" xfId="13067"/>
    <cellStyle name="Normal 22 4" xfId="13068"/>
    <cellStyle name="Normal 23" xfId="13069"/>
    <cellStyle name="Normal 23 10" xfId="13070"/>
    <cellStyle name="Normal 23 10 2" xfId="13071"/>
    <cellStyle name="Normal 23 10 2 2" xfId="13072"/>
    <cellStyle name="Normal 23 10 3" xfId="13073"/>
    <cellStyle name="Normal 23 10 3 2" xfId="13074"/>
    <cellStyle name="Normal 23 10 4" xfId="13075"/>
    <cellStyle name="Normal 23 11" xfId="13076"/>
    <cellStyle name="Normal 23 11 2" xfId="13077"/>
    <cellStyle name="Normal 23 12" xfId="13078"/>
    <cellStyle name="Normal 23 13" xfId="13079"/>
    <cellStyle name="Normal 23 14" xfId="13080"/>
    <cellStyle name="Normal 23 15" xfId="13081"/>
    <cellStyle name="Normal 23 16" xfId="13082"/>
    <cellStyle name="Normal 23 17" xfId="13083"/>
    <cellStyle name="Normal 23 2" xfId="13084"/>
    <cellStyle name="Normal 23 2 10" xfId="13085"/>
    <cellStyle name="Normal 23 2 10 2" xfId="13086"/>
    <cellStyle name="Normal 23 2 11" xfId="13087"/>
    <cellStyle name="Normal 23 2 12" xfId="13088"/>
    <cellStyle name="Normal 23 2 13" xfId="13089"/>
    <cellStyle name="Normal 23 2 14" xfId="13090"/>
    <cellStyle name="Normal 23 2 15" xfId="13091"/>
    <cellStyle name="Normal 23 2 16" xfId="13092"/>
    <cellStyle name="Normal 23 2 2" xfId="13093"/>
    <cellStyle name="Normal 23 2 2 2" xfId="13094"/>
    <cellStyle name="Normal 23 2 2 3" xfId="13095"/>
    <cellStyle name="Normal 23 2 2 4" xfId="13096"/>
    <cellStyle name="Normal 23 2 2 5" xfId="13097"/>
    <cellStyle name="Normal 23 2 3" xfId="13098"/>
    <cellStyle name="Normal 23 2 3 2" xfId="13099"/>
    <cellStyle name="Normal 23 2 3 3" xfId="13100"/>
    <cellStyle name="Normal 23 2 3 4" xfId="13101"/>
    <cellStyle name="Normal 23 2 3 5" xfId="13102"/>
    <cellStyle name="Normal 23 2 4" xfId="13103"/>
    <cellStyle name="Normal 23 2 4 10" xfId="13104"/>
    <cellStyle name="Normal 23 2 4 2" xfId="13105"/>
    <cellStyle name="Normal 23 2 4 2 2" xfId="13106"/>
    <cellStyle name="Normal 23 2 4 2 2 2" xfId="13107"/>
    <cellStyle name="Normal 23 2 4 2 2 2 2" xfId="13108"/>
    <cellStyle name="Normal 23 2 4 2 2 3" xfId="13109"/>
    <cellStyle name="Normal 23 2 4 2 2 3 2" xfId="13110"/>
    <cellStyle name="Normal 23 2 4 2 2 4" xfId="13111"/>
    <cellStyle name="Normal 23 2 4 2 3" xfId="13112"/>
    <cellStyle name="Normal 23 2 4 2 3 2" xfId="13113"/>
    <cellStyle name="Normal 23 2 4 2 4" xfId="13114"/>
    <cellStyle name="Normal 23 2 4 2 4 2" xfId="13115"/>
    <cellStyle name="Normal 23 2 4 2 5" xfId="13116"/>
    <cellStyle name="Normal 23 2 4 2 6" xfId="13117"/>
    <cellStyle name="Normal 23 2 4 3" xfId="13118"/>
    <cellStyle name="Normal 23 2 4 3 2" xfId="13119"/>
    <cellStyle name="Normal 23 2 4 3 2 2" xfId="13120"/>
    <cellStyle name="Normal 23 2 4 3 2 2 2" xfId="13121"/>
    <cellStyle name="Normal 23 2 4 3 2 3" xfId="13122"/>
    <cellStyle name="Normal 23 2 4 3 2 3 2" xfId="13123"/>
    <cellStyle name="Normal 23 2 4 3 2 4" xfId="13124"/>
    <cellStyle name="Normal 23 2 4 3 3" xfId="13125"/>
    <cellStyle name="Normal 23 2 4 3 3 2" xfId="13126"/>
    <cellStyle name="Normal 23 2 4 3 4" xfId="13127"/>
    <cellStyle name="Normal 23 2 4 3 4 2" xfId="13128"/>
    <cellStyle name="Normal 23 2 4 3 5" xfId="13129"/>
    <cellStyle name="Normal 23 2 4 4" xfId="13130"/>
    <cellStyle name="Normal 23 2 4 4 2" xfId="13131"/>
    <cellStyle name="Normal 23 2 4 4 2 2" xfId="13132"/>
    <cellStyle name="Normal 23 2 4 4 3" xfId="13133"/>
    <cellStyle name="Normal 23 2 4 4 3 2" xfId="13134"/>
    <cellStyle name="Normal 23 2 4 4 4" xfId="13135"/>
    <cellStyle name="Normal 23 2 4 5" xfId="13136"/>
    <cellStyle name="Normal 23 2 4 5 2" xfId="13137"/>
    <cellStyle name="Normal 23 2 4 5 2 2" xfId="13138"/>
    <cellStyle name="Normal 23 2 4 5 3" xfId="13139"/>
    <cellStyle name="Normal 23 2 4 5 3 2" xfId="13140"/>
    <cellStyle name="Normal 23 2 4 5 4" xfId="13141"/>
    <cellStyle name="Normal 23 2 4 6" xfId="13142"/>
    <cellStyle name="Normal 23 2 4 6 2" xfId="13143"/>
    <cellStyle name="Normal 23 2 4 7" xfId="13144"/>
    <cellStyle name="Normal 23 2 4 7 2" xfId="13145"/>
    <cellStyle name="Normal 23 2 4 8" xfId="13146"/>
    <cellStyle name="Normal 23 2 4 9" xfId="13147"/>
    <cellStyle name="Normal 23 2 5" xfId="13148"/>
    <cellStyle name="Normal 23 2 5 2" xfId="13149"/>
    <cellStyle name="Normal 23 2 5 2 2" xfId="13150"/>
    <cellStyle name="Normal 23 2 5 2 2 2" xfId="13151"/>
    <cellStyle name="Normal 23 2 5 2 2 2 2" xfId="13152"/>
    <cellStyle name="Normal 23 2 5 2 2 3" xfId="13153"/>
    <cellStyle name="Normal 23 2 5 2 2 3 2" xfId="13154"/>
    <cellStyle name="Normal 23 2 5 2 2 4" xfId="13155"/>
    <cellStyle name="Normal 23 2 5 2 3" xfId="13156"/>
    <cellStyle name="Normal 23 2 5 2 3 2" xfId="13157"/>
    <cellStyle name="Normal 23 2 5 2 4" xfId="13158"/>
    <cellStyle name="Normal 23 2 5 2 4 2" xfId="13159"/>
    <cellStyle name="Normal 23 2 5 2 5" xfId="13160"/>
    <cellStyle name="Normal 23 2 5 2 6" xfId="13161"/>
    <cellStyle name="Normal 23 2 5 3" xfId="13162"/>
    <cellStyle name="Normal 23 2 5 3 2" xfId="13163"/>
    <cellStyle name="Normal 23 2 5 3 2 2" xfId="13164"/>
    <cellStyle name="Normal 23 2 5 3 3" xfId="13165"/>
    <cellStyle name="Normal 23 2 5 3 3 2" xfId="13166"/>
    <cellStyle name="Normal 23 2 5 3 4" xfId="13167"/>
    <cellStyle name="Normal 23 2 5 4" xfId="13168"/>
    <cellStyle name="Normal 23 2 5 4 2" xfId="13169"/>
    <cellStyle name="Normal 23 2 5 5" xfId="13170"/>
    <cellStyle name="Normal 23 2 5 5 2" xfId="13171"/>
    <cellStyle name="Normal 23 2 5 6" xfId="13172"/>
    <cellStyle name="Normal 23 2 5 7" xfId="13173"/>
    <cellStyle name="Normal 23 2 6" xfId="13174"/>
    <cellStyle name="Normal 23 2 6 2" xfId="13175"/>
    <cellStyle name="Normal 23 2 6 2 2" xfId="13176"/>
    <cellStyle name="Normal 23 2 6 3" xfId="13177"/>
    <cellStyle name="Normal 23 2 7" xfId="13178"/>
    <cellStyle name="Normal 23 2 7 2" xfId="13179"/>
    <cellStyle name="Normal 23 2 7 2 2" xfId="13180"/>
    <cellStyle name="Normal 23 2 7 2 2 2" xfId="13181"/>
    <cellStyle name="Normal 23 2 7 2 3" xfId="13182"/>
    <cellStyle name="Normal 23 2 7 2 3 2" xfId="13183"/>
    <cellStyle name="Normal 23 2 7 2 4" xfId="13184"/>
    <cellStyle name="Normal 23 2 7 3" xfId="13185"/>
    <cellStyle name="Normal 23 2 7 3 2" xfId="13186"/>
    <cellStyle name="Normal 23 2 7 4" xfId="13187"/>
    <cellStyle name="Normal 23 2 7 4 2" xfId="13188"/>
    <cellStyle name="Normal 23 2 7 5" xfId="13189"/>
    <cellStyle name="Normal 23 2 7 6" xfId="13190"/>
    <cellStyle name="Normal 23 2 8" xfId="13191"/>
    <cellStyle name="Normal 23 2 8 2" xfId="13192"/>
    <cellStyle name="Normal 23 2 8 2 2" xfId="13193"/>
    <cellStyle name="Normal 23 2 8 3" xfId="13194"/>
    <cellStyle name="Normal 23 2 8 3 2" xfId="13195"/>
    <cellStyle name="Normal 23 2 8 4" xfId="13196"/>
    <cellStyle name="Normal 23 2 9" xfId="13197"/>
    <cellStyle name="Normal 23 2 9 2" xfId="13198"/>
    <cellStyle name="Normal 23 2 9 2 2" xfId="13199"/>
    <cellStyle name="Normal 23 2 9 3" xfId="13200"/>
    <cellStyle name="Normal 23 2 9 3 2" xfId="13201"/>
    <cellStyle name="Normal 23 2 9 4" xfId="13202"/>
    <cellStyle name="Normal 23 2_260313_SSFs baseline new GRANTS-rev" xfId="13203"/>
    <cellStyle name="Normal 23 3" xfId="13204"/>
    <cellStyle name="Normal 23 3 2" xfId="13205"/>
    <cellStyle name="Normal 23 3 3" xfId="13206"/>
    <cellStyle name="Normal 23 3 4" xfId="13207"/>
    <cellStyle name="Normal 23 3 5" xfId="13208"/>
    <cellStyle name="Normal 23 4" xfId="13209"/>
    <cellStyle name="Normal 23 4 2" xfId="13210"/>
    <cellStyle name="Normal 23 4 3" xfId="13211"/>
    <cellStyle name="Normal 23 4 4" xfId="13212"/>
    <cellStyle name="Normal 23 4 5" xfId="13213"/>
    <cellStyle name="Normal 23 5" xfId="13214"/>
    <cellStyle name="Normal 23 5 10" xfId="13215"/>
    <cellStyle name="Normal 23 5 2" xfId="13216"/>
    <cellStyle name="Normal 23 5 2 2" xfId="13217"/>
    <cellStyle name="Normal 23 5 2 2 2" xfId="13218"/>
    <cellStyle name="Normal 23 5 2 2 2 2" xfId="13219"/>
    <cellStyle name="Normal 23 5 2 2 3" xfId="13220"/>
    <cellStyle name="Normal 23 5 2 2 3 2" xfId="13221"/>
    <cellStyle name="Normal 23 5 2 2 4" xfId="13222"/>
    <cellStyle name="Normal 23 5 2 3" xfId="13223"/>
    <cellStyle name="Normal 23 5 2 3 2" xfId="13224"/>
    <cellStyle name="Normal 23 5 2 4" xfId="13225"/>
    <cellStyle name="Normal 23 5 2 4 2" xfId="13226"/>
    <cellStyle name="Normal 23 5 2 5" xfId="13227"/>
    <cellStyle name="Normal 23 5 2 6" xfId="13228"/>
    <cellStyle name="Normal 23 5 3" xfId="13229"/>
    <cellStyle name="Normal 23 5 3 2" xfId="13230"/>
    <cellStyle name="Normal 23 5 3 2 2" xfId="13231"/>
    <cellStyle name="Normal 23 5 3 2 2 2" xfId="13232"/>
    <cellStyle name="Normal 23 5 3 2 3" xfId="13233"/>
    <cellStyle name="Normal 23 5 3 2 3 2" xfId="13234"/>
    <cellStyle name="Normal 23 5 3 2 4" xfId="13235"/>
    <cellStyle name="Normal 23 5 3 3" xfId="13236"/>
    <cellStyle name="Normal 23 5 3 3 2" xfId="13237"/>
    <cellStyle name="Normal 23 5 3 4" xfId="13238"/>
    <cellStyle name="Normal 23 5 3 4 2" xfId="13239"/>
    <cellStyle name="Normal 23 5 3 5" xfId="13240"/>
    <cellStyle name="Normal 23 5 4" xfId="13241"/>
    <cellStyle name="Normal 23 5 4 2" xfId="13242"/>
    <cellStyle name="Normal 23 5 4 2 2" xfId="13243"/>
    <cellStyle name="Normal 23 5 4 3" xfId="13244"/>
    <cellStyle name="Normal 23 5 4 3 2" xfId="13245"/>
    <cellStyle name="Normal 23 5 4 4" xfId="13246"/>
    <cellStyle name="Normal 23 5 5" xfId="13247"/>
    <cellStyle name="Normal 23 5 5 2" xfId="13248"/>
    <cellStyle name="Normal 23 5 5 2 2" xfId="13249"/>
    <cellStyle name="Normal 23 5 5 3" xfId="13250"/>
    <cellStyle name="Normal 23 5 5 3 2" xfId="13251"/>
    <cellStyle name="Normal 23 5 5 4" xfId="13252"/>
    <cellStyle name="Normal 23 5 6" xfId="13253"/>
    <cellStyle name="Normal 23 5 6 2" xfId="13254"/>
    <cellStyle name="Normal 23 5 7" xfId="13255"/>
    <cellStyle name="Normal 23 5 7 2" xfId="13256"/>
    <cellStyle name="Normal 23 5 8" xfId="13257"/>
    <cellStyle name="Normal 23 5 9" xfId="13258"/>
    <cellStyle name="Normal 23 6" xfId="13259"/>
    <cellStyle name="Normal 23 6 2" xfId="13260"/>
    <cellStyle name="Normal 23 6 2 2" xfId="13261"/>
    <cellStyle name="Normal 23 6 2 2 2" xfId="13262"/>
    <cellStyle name="Normal 23 6 2 2 2 2" xfId="13263"/>
    <cellStyle name="Normal 23 6 2 2 3" xfId="13264"/>
    <cellStyle name="Normal 23 6 2 2 3 2" xfId="13265"/>
    <cellStyle name="Normal 23 6 2 2 4" xfId="13266"/>
    <cellStyle name="Normal 23 6 2 3" xfId="13267"/>
    <cellStyle name="Normal 23 6 2 3 2" xfId="13268"/>
    <cellStyle name="Normal 23 6 2 4" xfId="13269"/>
    <cellStyle name="Normal 23 6 2 4 2" xfId="13270"/>
    <cellStyle name="Normal 23 6 2 5" xfId="13271"/>
    <cellStyle name="Normal 23 6 2 6" xfId="13272"/>
    <cellStyle name="Normal 23 6 3" xfId="13273"/>
    <cellStyle name="Normal 23 6 3 2" xfId="13274"/>
    <cellStyle name="Normal 23 6 3 2 2" xfId="13275"/>
    <cellStyle name="Normal 23 6 3 3" xfId="13276"/>
    <cellStyle name="Normal 23 6 3 3 2" xfId="13277"/>
    <cellStyle name="Normal 23 6 3 4" xfId="13278"/>
    <cellStyle name="Normal 23 6 4" xfId="13279"/>
    <cellStyle name="Normal 23 6 4 2" xfId="13280"/>
    <cellStyle name="Normal 23 6 5" xfId="13281"/>
    <cellStyle name="Normal 23 6 5 2" xfId="13282"/>
    <cellStyle name="Normal 23 6 6" xfId="13283"/>
    <cellStyle name="Normal 23 6 7" xfId="13284"/>
    <cellStyle name="Normal 23 7" xfId="13285"/>
    <cellStyle name="Normal 23 7 2" xfId="13286"/>
    <cellStyle name="Normal 23 7 2 2" xfId="13287"/>
    <cellStyle name="Normal 23 7 3" xfId="13288"/>
    <cellStyle name="Normal 23 8" xfId="13289"/>
    <cellStyle name="Normal 23 8 2" xfId="13290"/>
    <cellStyle name="Normal 23 8 2 2" xfId="13291"/>
    <cellStyle name="Normal 23 8 2 2 2" xfId="13292"/>
    <cellStyle name="Normal 23 8 2 3" xfId="13293"/>
    <cellStyle name="Normal 23 8 2 3 2" xfId="13294"/>
    <cellStyle name="Normal 23 8 2 4" xfId="13295"/>
    <cellStyle name="Normal 23 8 3" xfId="13296"/>
    <cellStyle name="Normal 23 8 3 2" xfId="13297"/>
    <cellStyle name="Normal 23 8 4" xfId="13298"/>
    <cellStyle name="Normal 23 8 4 2" xfId="13299"/>
    <cellStyle name="Normal 23 8 5" xfId="13300"/>
    <cellStyle name="Normal 23 8 6" xfId="13301"/>
    <cellStyle name="Normal 23 9" xfId="13302"/>
    <cellStyle name="Normal 23 9 2" xfId="13303"/>
    <cellStyle name="Normal 23 9 2 2" xfId="13304"/>
    <cellStyle name="Normal 23 9 3" xfId="13305"/>
    <cellStyle name="Normal 23 9 3 2" xfId="13306"/>
    <cellStyle name="Normal 23 9 4" xfId="13307"/>
    <cellStyle name="Normal 23_20110918_Additional measures_ECB" xfId="13308"/>
    <cellStyle name="Normal 24" xfId="13309"/>
    <cellStyle name="Normal 24 10" xfId="13310"/>
    <cellStyle name="Normal 24 10 2" xfId="13311"/>
    <cellStyle name="Normal 24 10 2 2" xfId="13312"/>
    <cellStyle name="Normal 24 10 3" xfId="13313"/>
    <cellStyle name="Normal 24 10 3 2" xfId="13314"/>
    <cellStyle name="Normal 24 10 4" xfId="13315"/>
    <cellStyle name="Normal 24 11" xfId="13316"/>
    <cellStyle name="Normal 24 11 2" xfId="13317"/>
    <cellStyle name="Normal 24 12" xfId="13318"/>
    <cellStyle name="Normal 24 13" xfId="13319"/>
    <cellStyle name="Normal 24 14" xfId="13320"/>
    <cellStyle name="Normal 24 15" xfId="13321"/>
    <cellStyle name="Normal 24 16" xfId="13322"/>
    <cellStyle name="Normal 24 17" xfId="13323"/>
    <cellStyle name="Normal 24 2" xfId="13324"/>
    <cellStyle name="Normal 24 2 10" xfId="13325"/>
    <cellStyle name="Normal 24 2 10 2" xfId="13326"/>
    <cellStyle name="Normal 24 2 11" xfId="13327"/>
    <cellStyle name="Normal 24 2 12" xfId="13328"/>
    <cellStyle name="Normal 24 2 13" xfId="13329"/>
    <cellStyle name="Normal 24 2 14" xfId="13330"/>
    <cellStyle name="Normal 24 2 15" xfId="13331"/>
    <cellStyle name="Normal 24 2 16" xfId="13332"/>
    <cellStyle name="Normal 24 2 2" xfId="13333"/>
    <cellStyle name="Normal 24 2 2 2" xfId="13334"/>
    <cellStyle name="Normal 24 2 2 3" xfId="13335"/>
    <cellStyle name="Normal 24 2 2 4" xfId="13336"/>
    <cellStyle name="Normal 24 2 2 5" xfId="13337"/>
    <cellStyle name="Normal 24 2 3" xfId="13338"/>
    <cellStyle name="Normal 24 2 3 2" xfId="13339"/>
    <cellStyle name="Normal 24 2 3 3" xfId="13340"/>
    <cellStyle name="Normal 24 2 3 4" xfId="13341"/>
    <cellStyle name="Normal 24 2 3 5" xfId="13342"/>
    <cellStyle name="Normal 24 2 4" xfId="13343"/>
    <cellStyle name="Normal 24 2 4 10" xfId="13344"/>
    <cellStyle name="Normal 24 2 4 2" xfId="13345"/>
    <cellStyle name="Normal 24 2 4 2 2" xfId="13346"/>
    <cellStyle name="Normal 24 2 4 2 2 2" xfId="13347"/>
    <cellStyle name="Normal 24 2 4 2 2 2 2" xfId="13348"/>
    <cellStyle name="Normal 24 2 4 2 2 3" xfId="13349"/>
    <cellStyle name="Normal 24 2 4 2 2 3 2" xfId="13350"/>
    <cellStyle name="Normal 24 2 4 2 2 4" xfId="13351"/>
    <cellStyle name="Normal 24 2 4 2 3" xfId="13352"/>
    <cellStyle name="Normal 24 2 4 2 3 2" xfId="13353"/>
    <cellStyle name="Normal 24 2 4 2 4" xfId="13354"/>
    <cellStyle name="Normal 24 2 4 2 4 2" xfId="13355"/>
    <cellStyle name="Normal 24 2 4 2 5" xfId="13356"/>
    <cellStyle name="Normal 24 2 4 2 6" xfId="13357"/>
    <cellStyle name="Normal 24 2 4 3" xfId="13358"/>
    <cellStyle name="Normal 24 2 4 3 2" xfId="13359"/>
    <cellStyle name="Normal 24 2 4 3 2 2" xfId="13360"/>
    <cellStyle name="Normal 24 2 4 3 2 2 2" xfId="13361"/>
    <cellStyle name="Normal 24 2 4 3 2 3" xfId="13362"/>
    <cellStyle name="Normal 24 2 4 3 2 3 2" xfId="13363"/>
    <cellStyle name="Normal 24 2 4 3 2 4" xfId="13364"/>
    <cellStyle name="Normal 24 2 4 3 3" xfId="13365"/>
    <cellStyle name="Normal 24 2 4 3 3 2" xfId="13366"/>
    <cellStyle name="Normal 24 2 4 3 4" xfId="13367"/>
    <cellStyle name="Normal 24 2 4 3 4 2" xfId="13368"/>
    <cellStyle name="Normal 24 2 4 3 5" xfId="13369"/>
    <cellStyle name="Normal 24 2 4 4" xfId="13370"/>
    <cellStyle name="Normal 24 2 4 4 2" xfId="13371"/>
    <cellStyle name="Normal 24 2 4 4 2 2" xfId="13372"/>
    <cellStyle name="Normal 24 2 4 4 3" xfId="13373"/>
    <cellStyle name="Normal 24 2 4 4 3 2" xfId="13374"/>
    <cellStyle name="Normal 24 2 4 4 4" xfId="13375"/>
    <cellStyle name="Normal 24 2 4 5" xfId="13376"/>
    <cellStyle name="Normal 24 2 4 5 2" xfId="13377"/>
    <cellStyle name="Normal 24 2 4 5 2 2" xfId="13378"/>
    <cellStyle name="Normal 24 2 4 5 3" xfId="13379"/>
    <cellStyle name="Normal 24 2 4 5 3 2" xfId="13380"/>
    <cellStyle name="Normal 24 2 4 5 4" xfId="13381"/>
    <cellStyle name="Normal 24 2 4 6" xfId="13382"/>
    <cellStyle name="Normal 24 2 4 6 2" xfId="13383"/>
    <cellStyle name="Normal 24 2 4 7" xfId="13384"/>
    <cellStyle name="Normal 24 2 4 7 2" xfId="13385"/>
    <cellStyle name="Normal 24 2 4 8" xfId="13386"/>
    <cellStyle name="Normal 24 2 4 9" xfId="13387"/>
    <cellStyle name="Normal 24 2 5" xfId="13388"/>
    <cellStyle name="Normal 24 2 5 2" xfId="13389"/>
    <cellStyle name="Normal 24 2 5 2 2" xfId="13390"/>
    <cellStyle name="Normal 24 2 5 2 2 2" xfId="13391"/>
    <cellStyle name="Normal 24 2 5 2 2 2 2" xfId="13392"/>
    <cellStyle name="Normal 24 2 5 2 2 3" xfId="13393"/>
    <cellStyle name="Normal 24 2 5 2 2 3 2" xfId="13394"/>
    <cellStyle name="Normal 24 2 5 2 2 4" xfId="13395"/>
    <cellStyle name="Normal 24 2 5 2 3" xfId="13396"/>
    <cellStyle name="Normal 24 2 5 2 3 2" xfId="13397"/>
    <cellStyle name="Normal 24 2 5 2 4" xfId="13398"/>
    <cellStyle name="Normal 24 2 5 2 4 2" xfId="13399"/>
    <cellStyle name="Normal 24 2 5 2 5" xfId="13400"/>
    <cellStyle name="Normal 24 2 5 2 6" xfId="13401"/>
    <cellStyle name="Normal 24 2 5 3" xfId="13402"/>
    <cellStyle name="Normal 24 2 5 3 2" xfId="13403"/>
    <cellStyle name="Normal 24 2 5 3 2 2" xfId="13404"/>
    <cellStyle name="Normal 24 2 5 3 3" xfId="13405"/>
    <cellStyle name="Normal 24 2 5 3 3 2" xfId="13406"/>
    <cellStyle name="Normal 24 2 5 3 4" xfId="13407"/>
    <cellStyle name="Normal 24 2 5 4" xfId="13408"/>
    <cellStyle name="Normal 24 2 5 4 2" xfId="13409"/>
    <cellStyle name="Normal 24 2 5 5" xfId="13410"/>
    <cellStyle name="Normal 24 2 5 5 2" xfId="13411"/>
    <cellStyle name="Normal 24 2 5 6" xfId="13412"/>
    <cellStyle name="Normal 24 2 5 7" xfId="13413"/>
    <cellStyle name="Normal 24 2 6" xfId="13414"/>
    <cellStyle name="Normal 24 2 6 2" xfId="13415"/>
    <cellStyle name="Normal 24 2 6 2 2" xfId="13416"/>
    <cellStyle name="Normal 24 2 6 3" xfId="13417"/>
    <cellStyle name="Normal 24 2 7" xfId="13418"/>
    <cellStyle name="Normal 24 2 7 2" xfId="13419"/>
    <cellStyle name="Normal 24 2 7 2 2" xfId="13420"/>
    <cellStyle name="Normal 24 2 7 2 2 2" xfId="13421"/>
    <cellStyle name="Normal 24 2 7 2 3" xfId="13422"/>
    <cellStyle name="Normal 24 2 7 2 3 2" xfId="13423"/>
    <cellStyle name="Normal 24 2 7 2 4" xfId="13424"/>
    <cellStyle name="Normal 24 2 7 3" xfId="13425"/>
    <cellStyle name="Normal 24 2 7 3 2" xfId="13426"/>
    <cellStyle name="Normal 24 2 7 4" xfId="13427"/>
    <cellStyle name="Normal 24 2 7 4 2" xfId="13428"/>
    <cellStyle name="Normal 24 2 7 5" xfId="13429"/>
    <cellStyle name="Normal 24 2 7 6" xfId="13430"/>
    <cellStyle name="Normal 24 2 8" xfId="13431"/>
    <cellStyle name="Normal 24 2 8 2" xfId="13432"/>
    <cellStyle name="Normal 24 2 8 2 2" xfId="13433"/>
    <cellStyle name="Normal 24 2 8 3" xfId="13434"/>
    <cellStyle name="Normal 24 2 8 3 2" xfId="13435"/>
    <cellStyle name="Normal 24 2 8 4" xfId="13436"/>
    <cellStyle name="Normal 24 2 9" xfId="13437"/>
    <cellStyle name="Normal 24 2 9 2" xfId="13438"/>
    <cellStyle name="Normal 24 2 9 2 2" xfId="13439"/>
    <cellStyle name="Normal 24 2 9 3" xfId="13440"/>
    <cellStyle name="Normal 24 2 9 3 2" xfId="13441"/>
    <cellStyle name="Normal 24 2 9 4" xfId="13442"/>
    <cellStyle name="Normal 24 2_260313_SSFs baseline new GRANTS-rev" xfId="13443"/>
    <cellStyle name="Normal 24 3" xfId="13444"/>
    <cellStyle name="Normal 24 3 2" xfId="13445"/>
    <cellStyle name="Normal 24 3 3" xfId="13446"/>
    <cellStyle name="Normal 24 3 4" xfId="13447"/>
    <cellStyle name="Normal 24 3 5" xfId="13448"/>
    <cellStyle name="Normal 24 4" xfId="13449"/>
    <cellStyle name="Normal 24 4 2" xfId="13450"/>
    <cellStyle name="Normal 24 4 3" xfId="13451"/>
    <cellStyle name="Normal 24 4 4" xfId="13452"/>
    <cellStyle name="Normal 24 4 5" xfId="13453"/>
    <cellStyle name="Normal 24 5" xfId="13454"/>
    <cellStyle name="Normal 24 5 10" xfId="13455"/>
    <cellStyle name="Normal 24 5 2" xfId="13456"/>
    <cellStyle name="Normal 24 5 2 2" xfId="13457"/>
    <cellStyle name="Normal 24 5 2 2 2" xfId="13458"/>
    <cellStyle name="Normal 24 5 2 2 2 2" xfId="13459"/>
    <cellStyle name="Normal 24 5 2 2 3" xfId="13460"/>
    <cellStyle name="Normal 24 5 2 2 3 2" xfId="13461"/>
    <cellStyle name="Normal 24 5 2 2 4" xfId="13462"/>
    <cellStyle name="Normal 24 5 2 3" xfId="13463"/>
    <cellStyle name="Normal 24 5 2 3 2" xfId="13464"/>
    <cellStyle name="Normal 24 5 2 4" xfId="13465"/>
    <cellStyle name="Normal 24 5 2 4 2" xfId="13466"/>
    <cellStyle name="Normal 24 5 2 5" xfId="13467"/>
    <cellStyle name="Normal 24 5 2 6" xfId="13468"/>
    <cellStyle name="Normal 24 5 3" xfId="13469"/>
    <cellStyle name="Normal 24 5 3 2" xfId="13470"/>
    <cellStyle name="Normal 24 5 3 2 2" xfId="13471"/>
    <cellStyle name="Normal 24 5 3 2 2 2" xfId="13472"/>
    <cellStyle name="Normal 24 5 3 2 3" xfId="13473"/>
    <cellStyle name="Normal 24 5 3 2 3 2" xfId="13474"/>
    <cellStyle name="Normal 24 5 3 2 4" xfId="13475"/>
    <cellStyle name="Normal 24 5 3 3" xfId="13476"/>
    <cellStyle name="Normal 24 5 3 3 2" xfId="13477"/>
    <cellStyle name="Normal 24 5 3 4" xfId="13478"/>
    <cellStyle name="Normal 24 5 3 4 2" xfId="13479"/>
    <cellStyle name="Normal 24 5 3 5" xfId="13480"/>
    <cellStyle name="Normal 24 5 4" xfId="13481"/>
    <cellStyle name="Normal 24 5 4 2" xfId="13482"/>
    <cellStyle name="Normal 24 5 4 2 2" xfId="13483"/>
    <cellStyle name="Normal 24 5 4 3" xfId="13484"/>
    <cellStyle name="Normal 24 5 4 3 2" xfId="13485"/>
    <cellStyle name="Normal 24 5 4 4" xfId="13486"/>
    <cellStyle name="Normal 24 5 5" xfId="13487"/>
    <cellStyle name="Normal 24 5 5 2" xfId="13488"/>
    <cellStyle name="Normal 24 5 5 2 2" xfId="13489"/>
    <cellStyle name="Normal 24 5 5 3" xfId="13490"/>
    <cellStyle name="Normal 24 5 5 3 2" xfId="13491"/>
    <cellStyle name="Normal 24 5 5 4" xfId="13492"/>
    <cellStyle name="Normal 24 5 6" xfId="13493"/>
    <cellStyle name="Normal 24 5 6 2" xfId="13494"/>
    <cellStyle name="Normal 24 5 7" xfId="13495"/>
    <cellStyle name="Normal 24 5 7 2" xfId="13496"/>
    <cellStyle name="Normal 24 5 8" xfId="13497"/>
    <cellStyle name="Normal 24 5 9" xfId="13498"/>
    <cellStyle name="Normal 24 6" xfId="13499"/>
    <cellStyle name="Normal 24 6 2" xfId="13500"/>
    <cellStyle name="Normal 24 6 2 2" xfId="13501"/>
    <cellStyle name="Normal 24 6 2 2 2" xfId="13502"/>
    <cellStyle name="Normal 24 6 2 2 2 2" xfId="13503"/>
    <cellStyle name="Normal 24 6 2 2 3" xfId="13504"/>
    <cellStyle name="Normal 24 6 2 2 3 2" xfId="13505"/>
    <cellStyle name="Normal 24 6 2 2 4" xfId="13506"/>
    <cellStyle name="Normal 24 6 2 3" xfId="13507"/>
    <cellStyle name="Normal 24 6 2 3 2" xfId="13508"/>
    <cellStyle name="Normal 24 6 2 4" xfId="13509"/>
    <cellStyle name="Normal 24 6 2 4 2" xfId="13510"/>
    <cellStyle name="Normal 24 6 2 5" xfId="13511"/>
    <cellStyle name="Normal 24 6 2 6" xfId="13512"/>
    <cellStyle name="Normal 24 6 3" xfId="13513"/>
    <cellStyle name="Normal 24 6 3 2" xfId="13514"/>
    <cellStyle name="Normal 24 6 3 2 2" xfId="13515"/>
    <cellStyle name="Normal 24 6 3 3" xfId="13516"/>
    <cellStyle name="Normal 24 6 3 3 2" xfId="13517"/>
    <cellStyle name="Normal 24 6 3 4" xfId="13518"/>
    <cellStyle name="Normal 24 6 4" xfId="13519"/>
    <cellStyle name="Normal 24 6 4 2" xfId="13520"/>
    <cellStyle name="Normal 24 6 5" xfId="13521"/>
    <cellStyle name="Normal 24 6 5 2" xfId="13522"/>
    <cellStyle name="Normal 24 6 6" xfId="13523"/>
    <cellStyle name="Normal 24 6 7" xfId="13524"/>
    <cellStyle name="Normal 24 7" xfId="13525"/>
    <cellStyle name="Normal 24 7 2" xfId="13526"/>
    <cellStyle name="Normal 24 7 2 2" xfId="13527"/>
    <cellStyle name="Normal 24 7 3" xfId="13528"/>
    <cellStyle name="Normal 24 8" xfId="13529"/>
    <cellStyle name="Normal 24 8 2" xfId="13530"/>
    <cellStyle name="Normal 24 8 2 2" xfId="13531"/>
    <cellStyle name="Normal 24 8 2 2 2" xfId="13532"/>
    <cellStyle name="Normal 24 8 2 3" xfId="13533"/>
    <cellStyle name="Normal 24 8 2 3 2" xfId="13534"/>
    <cellStyle name="Normal 24 8 2 4" xfId="13535"/>
    <cellStyle name="Normal 24 8 3" xfId="13536"/>
    <cellStyle name="Normal 24 8 3 2" xfId="13537"/>
    <cellStyle name="Normal 24 8 4" xfId="13538"/>
    <cellStyle name="Normal 24 8 4 2" xfId="13539"/>
    <cellStyle name="Normal 24 8 5" xfId="13540"/>
    <cellStyle name="Normal 24 8 6" xfId="13541"/>
    <cellStyle name="Normal 24 9" xfId="13542"/>
    <cellStyle name="Normal 24 9 2" xfId="13543"/>
    <cellStyle name="Normal 24 9 2 2" xfId="13544"/>
    <cellStyle name="Normal 24 9 3" xfId="13545"/>
    <cellStyle name="Normal 24 9 3 2" xfId="13546"/>
    <cellStyle name="Normal 24 9 4" xfId="13547"/>
    <cellStyle name="Normal 24_20110918_Additional measures_ECB" xfId="13548"/>
    <cellStyle name="Normal 25" xfId="13549"/>
    <cellStyle name="Normal 25 10" xfId="13550"/>
    <cellStyle name="Normal 25 2" xfId="13551"/>
    <cellStyle name="Normal 25 2 2" xfId="13552"/>
    <cellStyle name="Normal 25 2 2 2" xfId="13553"/>
    <cellStyle name="Normal 25 2 2 3" xfId="13554"/>
    <cellStyle name="Normal 25 2 2 4" xfId="13555"/>
    <cellStyle name="Normal 25 2 2 5" xfId="13556"/>
    <cellStyle name="Normal 25 2 3" xfId="13557"/>
    <cellStyle name="Normal 25 2 4" xfId="13558"/>
    <cellStyle name="Normal 25 2_Cumulative" xfId="13559"/>
    <cellStyle name="Normal 25 3" xfId="13560"/>
    <cellStyle name="Normal 25 3 2" xfId="13561"/>
    <cellStyle name="Normal 25 3 2 2" xfId="13562"/>
    <cellStyle name="Normal 25 3 2 2 2" xfId="13563"/>
    <cellStyle name="Normal 25 3 2 2 3" xfId="13564"/>
    <cellStyle name="Normal 25 3 2 2 4" xfId="13565"/>
    <cellStyle name="Normal 25 3 2 2 5" xfId="13566"/>
    <cellStyle name="Normal 25 3 2 3" xfId="13567"/>
    <cellStyle name="Normal 25 3 2 4" xfId="13568"/>
    <cellStyle name="Normal 25 3 2_20120313_final_participating_bonds_mar2012_interest_calc" xfId="13569"/>
    <cellStyle name="Normal 25 3 3" xfId="13570"/>
    <cellStyle name="Normal 25 3 3 2" xfId="13571"/>
    <cellStyle name="Normal 25 3 3 3" xfId="13572"/>
    <cellStyle name="Normal 25 3 3 4" xfId="13573"/>
    <cellStyle name="Normal 25 3 3 5" xfId="13574"/>
    <cellStyle name="Normal 25 3 4" xfId="13575"/>
    <cellStyle name="Normal 25 3 5" xfId="13576"/>
    <cellStyle name="Normal 25 3_20120313_final_participating_bonds_mar2012_interest_calc" xfId="13577"/>
    <cellStyle name="Normal 25 4" xfId="13578"/>
    <cellStyle name="Normal 25 4 2" xfId="13579"/>
    <cellStyle name="Normal 25 4 3" xfId="13580"/>
    <cellStyle name="Normal 25 4 4" xfId="13581"/>
    <cellStyle name="Normal 25 4 5" xfId="13582"/>
    <cellStyle name="Normal 25 5" xfId="13583"/>
    <cellStyle name="Normal 25 6" xfId="13584"/>
    <cellStyle name="Normal 25 7" xfId="13585"/>
    <cellStyle name="Normal 25 8" xfId="13586"/>
    <cellStyle name="Normal 25 9" xfId="13587"/>
    <cellStyle name="Normal 25_Cumulative" xfId="13588"/>
    <cellStyle name="Normal 26" xfId="13589"/>
    <cellStyle name="Normal 26 10" xfId="13590"/>
    <cellStyle name="Normal 26 10 2" xfId="13591"/>
    <cellStyle name="Normal 26 11" xfId="13592"/>
    <cellStyle name="Normal 26 11 2" xfId="13593"/>
    <cellStyle name="Normal 26 11 2 2" xfId="13594"/>
    <cellStyle name="Normal 26 11 2 2 2" xfId="13595"/>
    <cellStyle name="Normal 26 11 2 3" xfId="13596"/>
    <cellStyle name="Normal 26 11 2 3 2" xfId="13597"/>
    <cellStyle name="Normal 26 11 2 4" xfId="13598"/>
    <cellStyle name="Normal 26 11 3" xfId="13599"/>
    <cellStyle name="Normal 26 11 3 2" xfId="13600"/>
    <cellStyle name="Normal 26 11 4" xfId="13601"/>
    <cellStyle name="Normal 26 11 4 2" xfId="13602"/>
    <cellStyle name="Normal 26 11 5" xfId="13603"/>
    <cellStyle name="Normal 26 12" xfId="13604"/>
    <cellStyle name="Normal 26 12 2" xfId="13605"/>
    <cellStyle name="Normal 26 12 2 2" xfId="13606"/>
    <cellStyle name="Normal 26 12 3" xfId="13607"/>
    <cellStyle name="Normal 26 12 3 2" xfId="13608"/>
    <cellStyle name="Normal 26 12 4" xfId="13609"/>
    <cellStyle name="Normal 26 13" xfId="13610"/>
    <cellStyle name="Normal 26 13 2" xfId="13611"/>
    <cellStyle name="Normal 26 13 2 2" xfId="13612"/>
    <cellStyle name="Normal 26 13 3" xfId="13613"/>
    <cellStyle name="Normal 26 13 3 2" xfId="13614"/>
    <cellStyle name="Normal 26 13 4" xfId="13615"/>
    <cellStyle name="Normal 26 14" xfId="13616"/>
    <cellStyle name="Normal 26 14 2" xfId="13617"/>
    <cellStyle name="Normal 26 15" xfId="13618"/>
    <cellStyle name="Normal 26 16" xfId="13619"/>
    <cellStyle name="Normal 26 17" xfId="13620"/>
    <cellStyle name="Normal 26 18" xfId="13621"/>
    <cellStyle name="Normal 26 19" xfId="13622"/>
    <cellStyle name="Normal 26 2" xfId="45"/>
    <cellStyle name="Normal 26 2 10" xfId="13623"/>
    <cellStyle name="Normal 26 2 10 2" xfId="13624"/>
    <cellStyle name="Normal 26 2 10 2 2" xfId="13625"/>
    <cellStyle name="Normal 26 2 10 2 2 2" xfId="13626"/>
    <cellStyle name="Normal 26 2 10 2 2 2 2" xfId="13627"/>
    <cellStyle name="Normal 26 2 10 2 2 3" xfId="13628"/>
    <cellStyle name="Normal 26 2 10 2 2 3 2" xfId="13629"/>
    <cellStyle name="Normal 26 2 10 2 2 4" xfId="13630"/>
    <cellStyle name="Normal 26 2 10 2 3" xfId="13631"/>
    <cellStyle name="Normal 26 2 10 2 3 2" xfId="13632"/>
    <cellStyle name="Normal 26 2 10 2 4" xfId="13633"/>
    <cellStyle name="Normal 26 2 10 2 4 2" xfId="13634"/>
    <cellStyle name="Normal 26 2 10 2 5" xfId="13635"/>
    <cellStyle name="Normal 26 2 10 3" xfId="13636"/>
    <cellStyle name="Normal 26 2 10 3 2" xfId="13637"/>
    <cellStyle name="Normal 26 2 10 3 2 2" xfId="13638"/>
    <cellStyle name="Normal 26 2 10 3 3" xfId="13639"/>
    <cellStyle name="Normal 26 2 10 3 3 2" xfId="13640"/>
    <cellStyle name="Normal 26 2 10 3 4" xfId="13641"/>
    <cellStyle name="Normal 26 2 10 4" xfId="13642"/>
    <cellStyle name="Normal 26 2 10 4 2" xfId="13643"/>
    <cellStyle name="Normal 26 2 10 5" xfId="13644"/>
    <cellStyle name="Normal 26 2 10 5 2" xfId="13645"/>
    <cellStyle name="Normal 26 2 10 6" xfId="13646"/>
    <cellStyle name="Normal 26 2 11" xfId="13647"/>
    <cellStyle name="Normal 26 2 11 2" xfId="13648"/>
    <cellStyle name="Normal 26 2 11 2 2" xfId="13649"/>
    <cellStyle name="Normal 26 2 11 2 2 2" xfId="13650"/>
    <cellStyle name="Normal 26 2 11 2 3" xfId="13651"/>
    <cellStyle name="Normal 26 2 11 2 3 2" xfId="13652"/>
    <cellStyle name="Normal 26 2 11 2 4" xfId="13653"/>
    <cellStyle name="Normal 26 2 11 2 5" xfId="13654"/>
    <cellStyle name="Normal 26 2 11 3" xfId="13655"/>
    <cellStyle name="Normal 26 2 11 3 2" xfId="13656"/>
    <cellStyle name="Normal 26 2 11 4" xfId="13657"/>
    <cellStyle name="Normal 26 2 11 4 2" xfId="13658"/>
    <cellStyle name="Normal 26 2 11 5" xfId="13659"/>
    <cellStyle name="Normal 26 2 11 6" xfId="13660"/>
    <cellStyle name="Normal 26 2 12" xfId="13661"/>
    <cellStyle name="Normal 26 2 12 2" xfId="13662"/>
    <cellStyle name="Normal 26 2 12 2 2" xfId="13663"/>
    <cellStyle name="Normal 26 2 12 2 3" xfId="13664"/>
    <cellStyle name="Normal 26 2 12 3" xfId="13665"/>
    <cellStyle name="Normal 26 2 12 3 2" xfId="13666"/>
    <cellStyle name="Normal 26 2 12 4" xfId="13667"/>
    <cellStyle name="Normal 26 2 12 5" xfId="13668"/>
    <cellStyle name="Normal 26 2 13" xfId="13669"/>
    <cellStyle name="Normal 26 2 13 2" xfId="13670"/>
    <cellStyle name="Normal 26 2 13 2 2" xfId="13671"/>
    <cellStyle name="Normal 26 2 13 3" xfId="13672"/>
    <cellStyle name="Normal 26 2 13 3 2" xfId="13673"/>
    <cellStyle name="Normal 26 2 13 4" xfId="13674"/>
    <cellStyle name="Normal 26 2 13 5" xfId="13675"/>
    <cellStyle name="Normal 26 2 14" xfId="13676"/>
    <cellStyle name="Normal 26 2 14 2" xfId="13677"/>
    <cellStyle name="Normal 26 2 15" xfId="13678"/>
    <cellStyle name="Normal 26 2 16" xfId="13679"/>
    <cellStyle name="Normal 26 2 17" xfId="13680"/>
    <cellStyle name="Normal 26 2 18" xfId="13681"/>
    <cellStyle name="Normal 26 2 19" xfId="13682"/>
    <cellStyle name="Normal 26 2 2" xfId="13683"/>
    <cellStyle name="Normal 26 2 2 10" xfId="13684"/>
    <cellStyle name="Normal 26 2 2 10 2" xfId="13685"/>
    <cellStyle name="Normal 26 2 2 11" xfId="13686"/>
    <cellStyle name="Normal 26 2 2 12" xfId="13687"/>
    <cellStyle name="Normal 26 2 2 13" xfId="13688"/>
    <cellStyle name="Normal 26 2 2 14" xfId="13689"/>
    <cellStyle name="Normal 26 2 2 15" xfId="13690"/>
    <cellStyle name="Normal 26 2 2 16" xfId="13691"/>
    <cellStyle name="Normal 26 2 2 2" xfId="13692"/>
    <cellStyle name="Normal 26 2 2 2 10" xfId="13693"/>
    <cellStyle name="Normal 26 2 2 2 11" xfId="13694"/>
    <cellStyle name="Normal 26 2 2 2 12" xfId="13695"/>
    <cellStyle name="Normal 26 2 2 2 13" xfId="13696"/>
    <cellStyle name="Normal 26 2 2 2 14" xfId="13697"/>
    <cellStyle name="Normal 26 2 2 2 15" xfId="13698"/>
    <cellStyle name="Normal 26 2 2 2 2" xfId="13699"/>
    <cellStyle name="Normal 26 2 2 2 2 2" xfId="13700"/>
    <cellStyle name="Normal 26 2 2 2 3" xfId="13701"/>
    <cellStyle name="Normal 26 2 2 2 3 2" xfId="13702"/>
    <cellStyle name="Normal 26 2 2 2 3 3" xfId="13703"/>
    <cellStyle name="Normal 26 2 2 2 3 4" xfId="13704"/>
    <cellStyle name="Normal 26 2 2 2 3 5" xfId="13705"/>
    <cellStyle name="Normal 26 2 2 2 4" xfId="13706"/>
    <cellStyle name="Normal 26 2 2 2 4 10" xfId="13707"/>
    <cellStyle name="Normal 26 2 2 2 4 2" xfId="13708"/>
    <cellStyle name="Normal 26 2 2 2 4 2 2" xfId="13709"/>
    <cellStyle name="Normal 26 2 2 2 4 2 2 2" xfId="13710"/>
    <cellStyle name="Normal 26 2 2 2 4 2 2 2 2" xfId="13711"/>
    <cellStyle name="Normal 26 2 2 2 4 2 2 3" xfId="13712"/>
    <cellStyle name="Normal 26 2 2 2 4 2 2 3 2" xfId="13713"/>
    <cellStyle name="Normal 26 2 2 2 4 2 2 4" xfId="13714"/>
    <cellStyle name="Normal 26 2 2 2 4 2 3" xfId="13715"/>
    <cellStyle name="Normal 26 2 2 2 4 2 3 2" xfId="13716"/>
    <cellStyle name="Normal 26 2 2 2 4 2 4" xfId="13717"/>
    <cellStyle name="Normal 26 2 2 2 4 2 4 2" xfId="13718"/>
    <cellStyle name="Normal 26 2 2 2 4 2 5" xfId="13719"/>
    <cellStyle name="Normal 26 2 2 2 4 2 6" xfId="13720"/>
    <cellStyle name="Normal 26 2 2 2 4 3" xfId="13721"/>
    <cellStyle name="Normal 26 2 2 2 4 3 2" xfId="13722"/>
    <cellStyle name="Normal 26 2 2 2 4 3 2 2" xfId="13723"/>
    <cellStyle name="Normal 26 2 2 2 4 3 2 2 2" xfId="13724"/>
    <cellStyle name="Normal 26 2 2 2 4 3 2 3" xfId="13725"/>
    <cellStyle name="Normal 26 2 2 2 4 3 2 3 2" xfId="13726"/>
    <cellStyle name="Normal 26 2 2 2 4 3 2 4" xfId="13727"/>
    <cellStyle name="Normal 26 2 2 2 4 3 3" xfId="13728"/>
    <cellStyle name="Normal 26 2 2 2 4 3 3 2" xfId="13729"/>
    <cellStyle name="Normal 26 2 2 2 4 3 4" xfId="13730"/>
    <cellStyle name="Normal 26 2 2 2 4 3 4 2" xfId="13731"/>
    <cellStyle name="Normal 26 2 2 2 4 3 5" xfId="13732"/>
    <cellStyle name="Normal 26 2 2 2 4 4" xfId="13733"/>
    <cellStyle name="Normal 26 2 2 2 4 4 2" xfId="13734"/>
    <cellStyle name="Normal 26 2 2 2 4 4 2 2" xfId="13735"/>
    <cellStyle name="Normal 26 2 2 2 4 4 3" xfId="13736"/>
    <cellStyle name="Normal 26 2 2 2 4 4 3 2" xfId="13737"/>
    <cellStyle name="Normal 26 2 2 2 4 4 4" xfId="13738"/>
    <cellStyle name="Normal 26 2 2 2 4 5" xfId="13739"/>
    <cellStyle name="Normal 26 2 2 2 4 5 2" xfId="13740"/>
    <cellStyle name="Normal 26 2 2 2 4 5 2 2" xfId="13741"/>
    <cellStyle name="Normal 26 2 2 2 4 5 3" xfId="13742"/>
    <cellStyle name="Normal 26 2 2 2 4 5 3 2" xfId="13743"/>
    <cellStyle name="Normal 26 2 2 2 4 5 4" xfId="13744"/>
    <cellStyle name="Normal 26 2 2 2 4 6" xfId="13745"/>
    <cellStyle name="Normal 26 2 2 2 4 6 2" xfId="13746"/>
    <cellStyle name="Normal 26 2 2 2 4 7" xfId="13747"/>
    <cellStyle name="Normal 26 2 2 2 4 7 2" xfId="13748"/>
    <cellStyle name="Normal 26 2 2 2 4 8" xfId="13749"/>
    <cellStyle name="Normal 26 2 2 2 4 9" xfId="13750"/>
    <cellStyle name="Normal 26 2 2 2 5" xfId="13751"/>
    <cellStyle name="Normal 26 2 2 2 5 2" xfId="13752"/>
    <cellStyle name="Normal 26 2 2 2 5 2 2" xfId="13753"/>
    <cellStyle name="Normal 26 2 2 2 5 2 2 2" xfId="13754"/>
    <cellStyle name="Normal 26 2 2 2 5 2 2 2 2" xfId="13755"/>
    <cellStyle name="Normal 26 2 2 2 5 2 2 3" xfId="13756"/>
    <cellStyle name="Normal 26 2 2 2 5 2 2 3 2" xfId="13757"/>
    <cellStyle name="Normal 26 2 2 2 5 2 2 4" xfId="13758"/>
    <cellStyle name="Normal 26 2 2 2 5 2 3" xfId="13759"/>
    <cellStyle name="Normal 26 2 2 2 5 2 3 2" xfId="13760"/>
    <cellStyle name="Normal 26 2 2 2 5 2 4" xfId="13761"/>
    <cellStyle name="Normal 26 2 2 2 5 2 4 2" xfId="13762"/>
    <cellStyle name="Normal 26 2 2 2 5 2 5" xfId="13763"/>
    <cellStyle name="Normal 26 2 2 2 5 2 6" xfId="13764"/>
    <cellStyle name="Normal 26 2 2 2 5 3" xfId="13765"/>
    <cellStyle name="Normal 26 2 2 2 5 3 2" xfId="13766"/>
    <cellStyle name="Normal 26 2 2 2 5 3 2 2" xfId="13767"/>
    <cellStyle name="Normal 26 2 2 2 5 3 3" xfId="13768"/>
    <cellStyle name="Normal 26 2 2 2 5 3 3 2" xfId="13769"/>
    <cellStyle name="Normal 26 2 2 2 5 3 4" xfId="13770"/>
    <cellStyle name="Normal 26 2 2 2 5 4" xfId="13771"/>
    <cellStyle name="Normal 26 2 2 2 5 4 2" xfId="13772"/>
    <cellStyle name="Normal 26 2 2 2 5 5" xfId="13773"/>
    <cellStyle name="Normal 26 2 2 2 5 5 2" xfId="13774"/>
    <cellStyle name="Normal 26 2 2 2 5 6" xfId="13775"/>
    <cellStyle name="Normal 26 2 2 2 5 7" xfId="13776"/>
    <cellStyle name="Normal 26 2 2 2 6" xfId="13777"/>
    <cellStyle name="Normal 26 2 2 2 6 2" xfId="13778"/>
    <cellStyle name="Normal 26 2 2 2 6 2 2" xfId="13779"/>
    <cellStyle name="Normal 26 2 2 2 6 2 2 2" xfId="13780"/>
    <cellStyle name="Normal 26 2 2 2 6 2 3" xfId="13781"/>
    <cellStyle name="Normal 26 2 2 2 6 2 3 2" xfId="13782"/>
    <cellStyle name="Normal 26 2 2 2 6 2 4" xfId="13783"/>
    <cellStyle name="Normal 26 2 2 2 6 2 5" xfId="13784"/>
    <cellStyle name="Normal 26 2 2 2 6 3" xfId="13785"/>
    <cellStyle name="Normal 26 2 2 2 6 3 2" xfId="13786"/>
    <cellStyle name="Normal 26 2 2 2 6 4" xfId="13787"/>
    <cellStyle name="Normal 26 2 2 2 6 4 2" xfId="13788"/>
    <cellStyle name="Normal 26 2 2 2 6 5" xfId="13789"/>
    <cellStyle name="Normal 26 2 2 2 6 6" xfId="13790"/>
    <cellStyle name="Normal 26 2 2 2 7" xfId="13791"/>
    <cellStyle name="Normal 26 2 2 2 7 2" xfId="13792"/>
    <cellStyle name="Normal 26 2 2 2 7 2 2" xfId="13793"/>
    <cellStyle name="Normal 26 2 2 2 7 3" xfId="13794"/>
    <cellStyle name="Normal 26 2 2 2 7 3 2" xfId="13795"/>
    <cellStyle name="Normal 26 2 2 2 7 4" xfId="13796"/>
    <cellStyle name="Normal 26 2 2 2 7 5" xfId="13797"/>
    <cellStyle name="Normal 26 2 2 2 8" xfId="13798"/>
    <cellStyle name="Normal 26 2 2 2 8 2" xfId="13799"/>
    <cellStyle name="Normal 26 2 2 2 8 2 2" xfId="13800"/>
    <cellStyle name="Normal 26 2 2 2 8 3" xfId="13801"/>
    <cellStyle name="Normal 26 2 2 2 8 3 2" xfId="13802"/>
    <cellStyle name="Normal 26 2 2 2 8 4" xfId="13803"/>
    <cellStyle name="Normal 26 2 2 2 9" xfId="13804"/>
    <cellStyle name="Normal 26 2 2 2 9 2" xfId="13805"/>
    <cellStyle name="Normal 26 2 2 2_260313_SSFs baseline new GRANTS-rev" xfId="13806"/>
    <cellStyle name="Normal 26 2 2 3" xfId="13807"/>
    <cellStyle name="Normal 26 2 2 3 2" xfId="13808"/>
    <cellStyle name="Normal 26 2 2 4" xfId="13809"/>
    <cellStyle name="Normal 26 2 2 4 2" xfId="13810"/>
    <cellStyle name="Normal 26 2 2 4 3" xfId="13811"/>
    <cellStyle name="Normal 26 2 2 4 4" xfId="13812"/>
    <cellStyle name="Normal 26 2 2 4 5" xfId="13813"/>
    <cellStyle name="Normal 26 2 2 5" xfId="13814"/>
    <cellStyle name="Normal 26 2 2 5 10" xfId="13815"/>
    <cellStyle name="Normal 26 2 2 5 2" xfId="13816"/>
    <cellStyle name="Normal 26 2 2 5 2 2" xfId="13817"/>
    <cellStyle name="Normal 26 2 2 5 2 2 2" xfId="13818"/>
    <cellStyle name="Normal 26 2 2 5 2 2 2 2" xfId="13819"/>
    <cellStyle name="Normal 26 2 2 5 2 2 3" xfId="13820"/>
    <cellStyle name="Normal 26 2 2 5 2 2 3 2" xfId="13821"/>
    <cellStyle name="Normal 26 2 2 5 2 2 4" xfId="13822"/>
    <cellStyle name="Normal 26 2 2 5 2 3" xfId="13823"/>
    <cellStyle name="Normal 26 2 2 5 2 3 2" xfId="13824"/>
    <cellStyle name="Normal 26 2 2 5 2 4" xfId="13825"/>
    <cellStyle name="Normal 26 2 2 5 2 4 2" xfId="13826"/>
    <cellStyle name="Normal 26 2 2 5 2 5" xfId="13827"/>
    <cellStyle name="Normal 26 2 2 5 2 6" xfId="13828"/>
    <cellStyle name="Normal 26 2 2 5 3" xfId="13829"/>
    <cellStyle name="Normal 26 2 2 5 3 2" xfId="13830"/>
    <cellStyle name="Normal 26 2 2 5 3 2 2" xfId="13831"/>
    <cellStyle name="Normal 26 2 2 5 3 2 2 2" xfId="13832"/>
    <cellStyle name="Normal 26 2 2 5 3 2 3" xfId="13833"/>
    <cellStyle name="Normal 26 2 2 5 3 2 3 2" xfId="13834"/>
    <cellStyle name="Normal 26 2 2 5 3 2 4" xfId="13835"/>
    <cellStyle name="Normal 26 2 2 5 3 3" xfId="13836"/>
    <cellStyle name="Normal 26 2 2 5 3 3 2" xfId="13837"/>
    <cellStyle name="Normal 26 2 2 5 3 4" xfId="13838"/>
    <cellStyle name="Normal 26 2 2 5 3 4 2" xfId="13839"/>
    <cellStyle name="Normal 26 2 2 5 3 5" xfId="13840"/>
    <cellStyle name="Normal 26 2 2 5 4" xfId="13841"/>
    <cellStyle name="Normal 26 2 2 5 4 2" xfId="13842"/>
    <cellStyle name="Normal 26 2 2 5 4 2 2" xfId="13843"/>
    <cellStyle name="Normal 26 2 2 5 4 3" xfId="13844"/>
    <cellStyle name="Normal 26 2 2 5 4 3 2" xfId="13845"/>
    <cellStyle name="Normal 26 2 2 5 4 4" xfId="13846"/>
    <cellStyle name="Normal 26 2 2 5 5" xfId="13847"/>
    <cellStyle name="Normal 26 2 2 5 5 2" xfId="13848"/>
    <cellStyle name="Normal 26 2 2 5 5 2 2" xfId="13849"/>
    <cellStyle name="Normal 26 2 2 5 5 3" xfId="13850"/>
    <cellStyle name="Normal 26 2 2 5 5 3 2" xfId="13851"/>
    <cellStyle name="Normal 26 2 2 5 5 4" xfId="13852"/>
    <cellStyle name="Normal 26 2 2 5 6" xfId="13853"/>
    <cellStyle name="Normal 26 2 2 5 6 2" xfId="13854"/>
    <cellStyle name="Normal 26 2 2 5 7" xfId="13855"/>
    <cellStyle name="Normal 26 2 2 5 7 2" xfId="13856"/>
    <cellStyle name="Normal 26 2 2 5 8" xfId="13857"/>
    <cellStyle name="Normal 26 2 2 5 9" xfId="13858"/>
    <cellStyle name="Normal 26 2 2 6" xfId="13859"/>
    <cellStyle name="Normal 26 2 2 6 2" xfId="13860"/>
    <cellStyle name="Normal 26 2 2 6 2 2" xfId="13861"/>
    <cellStyle name="Normal 26 2 2 6 2 2 2" xfId="13862"/>
    <cellStyle name="Normal 26 2 2 6 2 2 2 2" xfId="13863"/>
    <cellStyle name="Normal 26 2 2 6 2 2 3" xfId="13864"/>
    <cellStyle name="Normal 26 2 2 6 2 2 3 2" xfId="13865"/>
    <cellStyle name="Normal 26 2 2 6 2 2 4" xfId="13866"/>
    <cellStyle name="Normal 26 2 2 6 2 3" xfId="13867"/>
    <cellStyle name="Normal 26 2 2 6 2 3 2" xfId="13868"/>
    <cellStyle name="Normal 26 2 2 6 2 4" xfId="13869"/>
    <cellStyle name="Normal 26 2 2 6 2 4 2" xfId="13870"/>
    <cellStyle name="Normal 26 2 2 6 2 5" xfId="13871"/>
    <cellStyle name="Normal 26 2 2 6 2 6" xfId="13872"/>
    <cellStyle name="Normal 26 2 2 6 3" xfId="13873"/>
    <cellStyle name="Normal 26 2 2 6 3 2" xfId="13874"/>
    <cellStyle name="Normal 26 2 2 6 3 2 2" xfId="13875"/>
    <cellStyle name="Normal 26 2 2 6 3 3" xfId="13876"/>
    <cellStyle name="Normal 26 2 2 6 3 3 2" xfId="13877"/>
    <cellStyle name="Normal 26 2 2 6 3 4" xfId="13878"/>
    <cellStyle name="Normal 26 2 2 6 4" xfId="13879"/>
    <cellStyle name="Normal 26 2 2 6 4 2" xfId="13880"/>
    <cellStyle name="Normal 26 2 2 6 5" xfId="13881"/>
    <cellStyle name="Normal 26 2 2 6 5 2" xfId="13882"/>
    <cellStyle name="Normal 26 2 2 6 6" xfId="13883"/>
    <cellStyle name="Normal 26 2 2 6 7" xfId="13884"/>
    <cellStyle name="Normal 26 2 2 7" xfId="13885"/>
    <cellStyle name="Normal 26 2 2 7 2" xfId="13886"/>
    <cellStyle name="Normal 26 2 2 7 2 2" xfId="13887"/>
    <cellStyle name="Normal 26 2 2 7 2 2 2" xfId="13888"/>
    <cellStyle name="Normal 26 2 2 7 2 3" xfId="13889"/>
    <cellStyle name="Normal 26 2 2 7 2 3 2" xfId="13890"/>
    <cellStyle name="Normal 26 2 2 7 2 4" xfId="13891"/>
    <cellStyle name="Normal 26 2 2 7 2 5" xfId="13892"/>
    <cellStyle name="Normal 26 2 2 7 3" xfId="13893"/>
    <cellStyle name="Normal 26 2 2 7 3 2" xfId="13894"/>
    <cellStyle name="Normal 26 2 2 7 4" xfId="13895"/>
    <cellStyle name="Normal 26 2 2 7 4 2" xfId="13896"/>
    <cellStyle name="Normal 26 2 2 7 5" xfId="13897"/>
    <cellStyle name="Normal 26 2 2 7 6" xfId="13898"/>
    <cellStyle name="Normal 26 2 2 8" xfId="13899"/>
    <cellStyle name="Normal 26 2 2 8 2" xfId="13900"/>
    <cellStyle name="Normal 26 2 2 8 2 2" xfId="13901"/>
    <cellStyle name="Normal 26 2 2 8 3" xfId="13902"/>
    <cellStyle name="Normal 26 2 2 8 3 2" xfId="13903"/>
    <cellStyle name="Normal 26 2 2 8 4" xfId="13904"/>
    <cellStyle name="Normal 26 2 2 8 5" xfId="13905"/>
    <cellStyle name="Normal 26 2 2 9" xfId="13906"/>
    <cellStyle name="Normal 26 2 2 9 2" xfId="13907"/>
    <cellStyle name="Normal 26 2 2 9 2 2" xfId="13908"/>
    <cellStyle name="Normal 26 2 2 9 3" xfId="13909"/>
    <cellStyle name="Normal 26 2 2 9 3 2" xfId="13910"/>
    <cellStyle name="Normal 26 2 2 9 4" xfId="13911"/>
    <cellStyle name="Normal 26 2 2_20110918_Additional measures_ECB" xfId="13912"/>
    <cellStyle name="Normal 26 2 3" xfId="13913"/>
    <cellStyle name="Normal 26 2 3 10" xfId="13914"/>
    <cellStyle name="Normal 26 2 3 10 2" xfId="13915"/>
    <cellStyle name="Normal 26 2 3 11" xfId="13916"/>
    <cellStyle name="Normal 26 2 3 12" xfId="13917"/>
    <cellStyle name="Normal 26 2 3 13" xfId="13918"/>
    <cellStyle name="Normal 26 2 3 14" xfId="13919"/>
    <cellStyle name="Normal 26 2 3 15" xfId="13920"/>
    <cellStyle name="Normal 26 2 3 16" xfId="13921"/>
    <cellStyle name="Normal 26 2 3 17" xfId="13922"/>
    <cellStyle name="Normal 26 2 3 2" xfId="13923"/>
    <cellStyle name="Normal 26 2 3 2 10" xfId="13924"/>
    <cellStyle name="Normal 26 2 3 2 11" xfId="13925"/>
    <cellStyle name="Normal 26 2 3 2 12" xfId="13926"/>
    <cellStyle name="Normal 26 2 3 2 13" xfId="13927"/>
    <cellStyle name="Normal 26 2 3 2 14" xfId="13928"/>
    <cellStyle name="Normal 26 2 3 2 15" xfId="13929"/>
    <cellStyle name="Normal 26 2 3 2 2" xfId="13930"/>
    <cellStyle name="Normal 26 2 3 2 2 2" xfId="13931"/>
    <cellStyle name="Normal 26 2 3 2 3" xfId="13932"/>
    <cellStyle name="Normal 26 2 3 2 3 2" xfId="13933"/>
    <cellStyle name="Normal 26 2 3 2 3 3" xfId="13934"/>
    <cellStyle name="Normal 26 2 3 2 3 4" xfId="13935"/>
    <cellStyle name="Normal 26 2 3 2 3 5" xfId="13936"/>
    <cellStyle name="Normal 26 2 3 2 4" xfId="13937"/>
    <cellStyle name="Normal 26 2 3 2 4 10" xfId="13938"/>
    <cellStyle name="Normal 26 2 3 2 4 2" xfId="13939"/>
    <cellStyle name="Normal 26 2 3 2 4 2 2" xfId="13940"/>
    <cellStyle name="Normal 26 2 3 2 4 2 2 2" xfId="13941"/>
    <cellStyle name="Normal 26 2 3 2 4 2 2 2 2" xfId="13942"/>
    <cellStyle name="Normal 26 2 3 2 4 2 2 3" xfId="13943"/>
    <cellStyle name="Normal 26 2 3 2 4 2 2 3 2" xfId="13944"/>
    <cellStyle name="Normal 26 2 3 2 4 2 2 4" xfId="13945"/>
    <cellStyle name="Normal 26 2 3 2 4 2 3" xfId="13946"/>
    <cellStyle name="Normal 26 2 3 2 4 2 3 2" xfId="13947"/>
    <cellStyle name="Normal 26 2 3 2 4 2 4" xfId="13948"/>
    <cellStyle name="Normal 26 2 3 2 4 2 4 2" xfId="13949"/>
    <cellStyle name="Normal 26 2 3 2 4 2 5" xfId="13950"/>
    <cellStyle name="Normal 26 2 3 2 4 2 6" xfId="13951"/>
    <cellStyle name="Normal 26 2 3 2 4 3" xfId="13952"/>
    <cellStyle name="Normal 26 2 3 2 4 3 2" xfId="13953"/>
    <cellStyle name="Normal 26 2 3 2 4 3 2 2" xfId="13954"/>
    <cellStyle name="Normal 26 2 3 2 4 3 2 2 2" xfId="13955"/>
    <cellStyle name="Normal 26 2 3 2 4 3 2 3" xfId="13956"/>
    <cellStyle name="Normal 26 2 3 2 4 3 2 3 2" xfId="13957"/>
    <cellStyle name="Normal 26 2 3 2 4 3 2 4" xfId="13958"/>
    <cellStyle name="Normal 26 2 3 2 4 3 3" xfId="13959"/>
    <cellStyle name="Normal 26 2 3 2 4 3 3 2" xfId="13960"/>
    <cellStyle name="Normal 26 2 3 2 4 3 4" xfId="13961"/>
    <cellStyle name="Normal 26 2 3 2 4 3 4 2" xfId="13962"/>
    <cellStyle name="Normal 26 2 3 2 4 3 5" xfId="13963"/>
    <cellStyle name="Normal 26 2 3 2 4 4" xfId="13964"/>
    <cellStyle name="Normal 26 2 3 2 4 4 2" xfId="13965"/>
    <cellStyle name="Normal 26 2 3 2 4 4 2 2" xfId="13966"/>
    <cellStyle name="Normal 26 2 3 2 4 4 3" xfId="13967"/>
    <cellStyle name="Normal 26 2 3 2 4 4 3 2" xfId="13968"/>
    <cellStyle name="Normal 26 2 3 2 4 4 4" xfId="13969"/>
    <cellStyle name="Normal 26 2 3 2 4 5" xfId="13970"/>
    <cellStyle name="Normal 26 2 3 2 4 5 2" xfId="13971"/>
    <cellStyle name="Normal 26 2 3 2 4 5 2 2" xfId="13972"/>
    <cellStyle name="Normal 26 2 3 2 4 5 3" xfId="13973"/>
    <cellStyle name="Normal 26 2 3 2 4 5 3 2" xfId="13974"/>
    <cellStyle name="Normal 26 2 3 2 4 5 4" xfId="13975"/>
    <cellStyle name="Normal 26 2 3 2 4 6" xfId="13976"/>
    <cellStyle name="Normal 26 2 3 2 4 6 2" xfId="13977"/>
    <cellStyle name="Normal 26 2 3 2 4 7" xfId="13978"/>
    <cellStyle name="Normal 26 2 3 2 4 7 2" xfId="13979"/>
    <cellStyle name="Normal 26 2 3 2 4 8" xfId="13980"/>
    <cellStyle name="Normal 26 2 3 2 4 9" xfId="13981"/>
    <cellStyle name="Normal 26 2 3 2 5" xfId="13982"/>
    <cellStyle name="Normal 26 2 3 2 5 2" xfId="13983"/>
    <cellStyle name="Normal 26 2 3 2 5 2 2" xfId="13984"/>
    <cellStyle name="Normal 26 2 3 2 5 2 2 2" xfId="13985"/>
    <cellStyle name="Normal 26 2 3 2 5 2 2 2 2" xfId="13986"/>
    <cellStyle name="Normal 26 2 3 2 5 2 2 3" xfId="13987"/>
    <cellStyle name="Normal 26 2 3 2 5 2 2 3 2" xfId="13988"/>
    <cellStyle name="Normal 26 2 3 2 5 2 2 4" xfId="13989"/>
    <cellStyle name="Normal 26 2 3 2 5 2 3" xfId="13990"/>
    <cellStyle name="Normal 26 2 3 2 5 2 3 2" xfId="13991"/>
    <cellStyle name="Normal 26 2 3 2 5 2 4" xfId="13992"/>
    <cellStyle name="Normal 26 2 3 2 5 2 4 2" xfId="13993"/>
    <cellStyle name="Normal 26 2 3 2 5 2 5" xfId="13994"/>
    <cellStyle name="Normal 26 2 3 2 5 2 6" xfId="13995"/>
    <cellStyle name="Normal 26 2 3 2 5 3" xfId="13996"/>
    <cellStyle name="Normal 26 2 3 2 5 3 2" xfId="13997"/>
    <cellStyle name="Normal 26 2 3 2 5 3 2 2" xfId="13998"/>
    <cellStyle name="Normal 26 2 3 2 5 3 3" xfId="13999"/>
    <cellStyle name="Normal 26 2 3 2 5 3 3 2" xfId="14000"/>
    <cellStyle name="Normal 26 2 3 2 5 3 4" xfId="14001"/>
    <cellStyle name="Normal 26 2 3 2 5 4" xfId="14002"/>
    <cellStyle name="Normal 26 2 3 2 5 4 2" xfId="14003"/>
    <cellStyle name="Normal 26 2 3 2 5 5" xfId="14004"/>
    <cellStyle name="Normal 26 2 3 2 5 5 2" xfId="14005"/>
    <cellStyle name="Normal 26 2 3 2 5 6" xfId="14006"/>
    <cellStyle name="Normal 26 2 3 2 5 7" xfId="14007"/>
    <cellStyle name="Normal 26 2 3 2 6" xfId="14008"/>
    <cellStyle name="Normal 26 2 3 2 6 2" xfId="14009"/>
    <cellStyle name="Normal 26 2 3 2 6 2 2" xfId="14010"/>
    <cellStyle name="Normal 26 2 3 2 6 2 2 2" xfId="14011"/>
    <cellStyle name="Normal 26 2 3 2 6 2 3" xfId="14012"/>
    <cellStyle name="Normal 26 2 3 2 6 2 3 2" xfId="14013"/>
    <cellStyle name="Normal 26 2 3 2 6 2 4" xfId="14014"/>
    <cellStyle name="Normal 26 2 3 2 6 2 5" xfId="14015"/>
    <cellStyle name="Normal 26 2 3 2 6 3" xfId="14016"/>
    <cellStyle name="Normal 26 2 3 2 6 3 2" xfId="14017"/>
    <cellStyle name="Normal 26 2 3 2 6 4" xfId="14018"/>
    <cellStyle name="Normal 26 2 3 2 6 4 2" xfId="14019"/>
    <cellStyle name="Normal 26 2 3 2 6 5" xfId="14020"/>
    <cellStyle name="Normal 26 2 3 2 6 6" xfId="14021"/>
    <cellStyle name="Normal 26 2 3 2 7" xfId="14022"/>
    <cellStyle name="Normal 26 2 3 2 7 2" xfId="14023"/>
    <cellStyle name="Normal 26 2 3 2 7 2 2" xfId="14024"/>
    <cellStyle name="Normal 26 2 3 2 7 3" xfId="14025"/>
    <cellStyle name="Normal 26 2 3 2 7 3 2" xfId="14026"/>
    <cellStyle name="Normal 26 2 3 2 7 4" xfId="14027"/>
    <cellStyle name="Normal 26 2 3 2 7 5" xfId="14028"/>
    <cellStyle name="Normal 26 2 3 2 8" xfId="14029"/>
    <cellStyle name="Normal 26 2 3 2 8 2" xfId="14030"/>
    <cellStyle name="Normal 26 2 3 2 8 2 2" xfId="14031"/>
    <cellStyle name="Normal 26 2 3 2 8 3" xfId="14032"/>
    <cellStyle name="Normal 26 2 3 2 8 3 2" xfId="14033"/>
    <cellStyle name="Normal 26 2 3 2 8 4" xfId="14034"/>
    <cellStyle name="Normal 26 2 3 2 9" xfId="14035"/>
    <cellStyle name="Normal 26 2 3 2 9 2" xfId="14036"/>
    <cellStyle name="Normal 26 2 3 2_260313_SSFs baseline new GRANTS-rev" xfId="14037"/>
    <cellStyle name="Normal 26 2 3 3" xfId="14038"/>
    <cellStyle name="Normal 26 2 3 3 2" xfId="14039"/>
    <cellStyle name="Normal 26 2 3 4" xfId="14040"/>
    <cellStyle name="Normal 26 2 3 4 2" xfId="14041"/>
    <cellStyle name="Normal 26 2 3 4 3" xfId="14042"/>
    <cellStyle name="Normal 26 2 3 4 4" xfId="14043"/>
    <cellStyle name="Normal 26 2 3 4 5" xfId="14044"/>
    <cellStyle name="Normal 26 2 3 5" xfId="14045"/>
    <cellStyle name="Normal 26 2 3 5 10" xfId="14046"/>
    <cellStyle name="Normal 26 2 3 5 2" xfId="14047"/>
    <cellStyle name="Normal 26 2 3 5 2 2" xfId="14048"/>
    <cellStyle name="Normal 26 2 3 5 2 2 2" xfId="14049"/>
    <cellStyle name="Normal 26 2 3 5 2 2 2 2" xfId="14050"/>
    <cellStyle name="Normal 26 2 3 5 2 2 3" xfId="14051"/>
    <cellStyle name="Normal 26 2 3 5 2 2 3 2" xfId="14052"/>
    <cellStyle name="Normal 26 2 3 5 2 2 4" xfId="14053"/>
    <cellStyle name="Normal 26 2 3 5 2 3" xfId="14054"/>
    <cellStyle name="Normal 26 2 3 5 2 3 2" xfId="14055"/>
    <cellStyle name="Normal 26 2 3 5 2 4" xfId="14056"/>
    <cellStyle name="Normal 26 2 3 5 2 4 2" xfId="14057"/>
    <cellStyle name="Normal 26 2 3 5 2 5" xfId="14058"/>
    <cellStyle name="Normal 26 2 3 5 2 6" xfId="14059"/>
    <cellStyle name="Normal 26 2 3 5 3" xfId="14060"/>
    <cellStyle name="Normal 26 2 3 5 3 2" xfId="14061"/>
    <cellStyle name="Normal 26 2 3 5 3 2 2" xfId="14062"/>
    <cellStyle name="Normal 26 2 3 5 3 2 2 2" xfId="14063"/>
    <cellStyle name="Normal 26 2 3 5 3 2 3" xfId="14064"/>
    <cellStyle name="Normal 26 2 3 5 3 2 3 2" xfId="14065"/>
    <cellStyle name="Normal 26 2 3 5 3 2 4" xfId="14066"/>
    <cellStyle name="Normal 26 2 3 5 3 3" xfId="14067"/>
    <cellStyle name="Normal 26 2 3 5 3 3 2" xfId="14068"/>
    <cellStyle name="Normal 26 2 3 5 3 4" xfId="14069"/>
    <cellStyle name="Normal 26 2 3 5 3 4 2" xfId="14070"/>
    <cellStyle name="Normal 26 2 3 5 3 5" xfId="14071"/>
    <cellStyle name="Normal 26 2 3 5 4" xfId="14072"/>
    <cellStyle name="Normal 26 2 3 5 4 2" xfId="14073"/>
    <cellStyle name="Normal 26 2 3 5 4 2 2" xfId="14074"/>
    <cellStyle name="Normal 26 2 3 5 4 3" xfId="14075"/>
    <cellStyle name="Normal 26 2 3 5 4 3 2" xfId="14076"/>
    <cellStyle name="Normal 26 2 3 5 4 4" xfId="14077"/>
    <cellStyle name="Normal 26 2 3 5 5" xfId="14078"/>
    <cellStyle name="Normal 26 2 3 5 5 2" xfId="14079"/>
    <cellStyle name="Normal 26 2 3 5 5 2 2" xfId="14080"/>
    <cellStyle name="Normal 26 2 3 5 5 3" xfId="14081"/>
    <cellStyle name="Normal 26 2 3 5 5 3 2" xfId="14082"/>
    <cellStyle name="Normal 26 2 3 5 5 4" xfId="14083"/>
    <cellStyle name="Normal 26 2 3 5 6" xfId="14084"/>
    <cellStyle name="Normal 26 2 3 5 6 2" xfId="14085"/>
    <cellStyle name="Normal 26 2 3 5 7" xfId="14086"/>
    <cellStyle name="Normal 26 2 3 5 7 2" xfId="14087"/>
    <cellStyle name="Normal 26 2 3 5 8" xfId="14088"/>
    <cellStyle name="Normal 26 2 3 5 9" xfId="14089"/>
    <cellStyle name="Normal 26 2 3 6" xfId="14090"/>
    <cellStyle name="Normal 26 2 3 6 2" xfId="14091"/>
    <cellStyle name="Normal 26 2 3 6 2 2" xfId="14092"/>
    <cellStyle name="Normal 26 2 3 6 2 2 2" xfId="14093"/>
    <cellStyle name="Normal 26 2 3 6 2 2 2 2" xfId="14094"/>
    <cellStyle name="Normal 26 2 3 6 2 2 3" xfId="14095"/>
    <cellStyle name="Normal 26 2 3 6 2 2 3 2" xfId="14096"/>
    <cellStyle name="Normal 26 2 3 6 2 2 4" xfId="14097"/>
    <cellStyle name="Normal 26 2 3 6 2 3" xfId="14098"/>
    <cellStyle name="Normal 26 2 3 6 2 3 2" xfId="14099"/>
    <cellStyle name="Normal 26 2 3 6 2 4" xfId="14100"/>
    <cellStyle name="Normal 26 2 3 6 2 4 2" xfId="14101"/>
    <cellStyle name="Normal 26 2 3 6 2 5" xfId="14102"/>
    <cellStyle name="Normal 26 2 3 6 2 6" xfId="14103"/>
    <cellStyle name="Normal 26 2 3 6 3" xfId="14104"/>
    <cellStyle name="Normal 26 2 3 6 3 2" xfId="14105"/>
    <cellStyle name="Normal 26 2 3 6 3 2 2" xfId="14106"/>
    <cellStyle name="Normal 26 2 3 6 3 3" xfId="14107"/>
    <cellStyle name="Normal 26 2 3 6 3 3 2" xfId="14108"/>
    <cellStyle name="Normal 26 2 3 6 3 4" xfId="14109"/>
    <cellStyle name="Normal 26 2 3 6 4" xfId="14110"/>
    <cellStyle name="Normal 26 2 3 6 4 2" xfId="14111"/>
    <cellStyle name="Normal 26 2 3 6 5" xfId="14112"/>
    <cellStyle name="Normal 26 2 3 6 5 2" xfId="14113"/>
    <cellStyle name="Normal 26 2 3 6 6" xfId="14114"/>
    <cellStyle name="Normal 26 2 3 6 7" xfId="14115"/>
    <cellStyle name="Normal 26 2 3 7" xfId="14116"/>
    <cellStyle name="Normal 26 2 3 7 2" xfId="14117"/>
    <cellStyle name="Normal 26 2 3 7 2 2" xfId="14118"/>
    <cellStyle name="Normal 26 2 3 7 2 2 2" xfId="14119"/>
    <cellStyle name="Normal 26 2 3 7 2 3" xfId="14120"/>
    <cellStyle name="Normal 26 2 3 7 2 3 2" xfId="14121"/>
    <cellStyle name="Normal 26 2 3 7 2 4" xfId="14122"/>
    <cellStyle name="Normal 26 2 3 7 2 5" xfId="14123"/>
    <cellStyle name="Normal 26 2 3 7 3" xfId="14124"/>
    <cellStyle name="Normal 26 2 3 7 3 2" xfId="14125"/>
    <cellStyle name="Normal 26 2 3 7 4" xfId="14126"/>
    <cellStyle name="Normal 26 2 3 7 4 2" xfId="14127"/>
    <cellStyle name="Normal 26 2 3 7 5" xfId="14128"/>
    <cellStyle name="Normal 26 2 3 7 6" xfId="14129"/>
    <cellStyle name="Normal 26 2 3 8" xfId="14130"/>
    <cellStyle name="Normal 26 2 3 8 2" xfId="14131"/>
    <cellStyle name="Normal 26 2 3 8 2 2" xfId="14132"/>
    <cellStyle name="Normal 26 2 3 8 3" xfId="14133"/>
    <cellStyle name="Normal 26 2 3 8 3 2" xfId="14134"/>
    <cellStyle name="Normal 26 2 3 8 4" xfId="14135"/>
    <cellStyle name="Normal 26 2 3 8 5" xfId="14136"/>
    <cellStyle name="Normal 26 2 3 9" xfId="14137"/>
    <cellStyle name="Normal 26 2 3 9 2" xfId="14138"/>
    <cellStyle name="Normal 26 2 3 9 2 2" xfId="14139"/>
    <cellStyle name="Normal 26 2 3 9 3" xfId="14140"/>
    <cellStyle name="Normal 26 2 3 9 3 2" xfId="14141"/>
    <cellStyle name="Normal 26 2 3 9 4" xfId="14142"/>
    <cellStyle name="Normal 26 2 3_20110918_Additional measures_ECB" xfId="14143"/>
    <cellStyle name="Normal 26 2 4" xfId="14144"/>
    <cellStyle name="Normal 26 2 4 10" xfId="14145"/>
    <cellStyle name="Normal 26 2 4 11" xfId="14146"/>
    <cellStyle name="Normal 26 2 4 12" xfId="14147"/>
    <cellStyle name="Normal 26 2 4 13" xfId="14148"/>
    <cellStyle name="Normal 26 2 4 14" xfId="14149"/>
    <cellStyle name="Normal 26 2 4 15" xfId="14150"/>
    <cellStyle name="Normal 26 2 4 2" xfId="14151"/>
    <cellStyle name="Normal 26 2 4 2 2" xfId="14152"/>
    <cellStyle name="Normal 26 2 4 3" xfId="14153"/>
    <cellStyle name="Normal 26 2 4 3 2" xfId="14154"/>
    <cellStyle name="Normal 26 2 4 3 3" xfId="14155"/>
    <cellStyle name="Normal 26 2 4 3 4" xfId="14156"/>
    <cellStyle name="Normal 26 2 4 3 5" xfId="14157"/>
    <cellStyle name="Normal 26 2 4 4" xfId="14158"/>
    <cellStyle name="Normal 26 2 4 4 10" xfId="14159"/>
    <cellStyle name="Normal 26 2 4 4 2" xfId="14160"/>
    <cellStyle name="Normal 26 2 4 4 2 2" xfId="14161"/>
    <cellStyle name="Normal 26 2 4 4 2 2 2" xfId="14162"/>
    <cellStyle name="Normal 26 2 4 4 2 2 2 2" xfId="14163"/>
    <cellStyle name="Normal 26 2 4 4 2 2 3" xfId="14164"/>
    <cellStyle name="Normal 26 2 4 4 2 2 3 2" xfId="14165"/>
    <cellStyle name="Normal 26 2 4 4 2 2 4" xfId="14166"/>
    <cellStyle name="Normal 26 2 4 4 2 3" xfId="14167"/>
    <cellStyle name="Normal 26 2 4 4 2 3 2" xfId="14168"/>
    <cellStyle name="Normal 26 2 4 4 2 4" xfId="14169"/>
    <cellStyle name="Normal 26 2 4 4 2 4 2" xfId="14170"/>
    <cellStyle name="Normal 26 2 4 4 2 5" xfId="14171"/>
    <cellStyle name="Normal 26 2 4 4 2 6" xfId="14172"/>
    <cellStyle name="Normal 26 2 4 4 3" xfId="14173"/>
    <cellStyle name="Normal 26 2 4 4 3 2" xfId="14174"/>
    <cellStyle name="Normal 26 2 4 4 3 2 2" xfId="14175"/>
    <cellStyle name="Normal 26 2 4 4 3 2 2 2" xfId="14176"/>
    <cellStyle name="Normal 26 2 4 4 3 2 3" xfId="14177"/>
    <cellStyle name="Normal 26 2 4 4 3 2 3 2" xfId="14178"/>
    <cellStyle name="Normal 26 2 4 4 3 2 4" xfId="14179"/>
    <cellStyle name="Normal 26 2 4 4 3 3" xfId="14180"/>
    <cellStyle name="Normal 26 2 4 4 3 3 2" xfId="14181"/>
    <cellStyle name="Normal 26 2 4 4 3 4" xfId="14182"/>
    <cellStyle name="Normal 26 2 4 4 3 4 2" xfId="14183"/>
    <cellStyle name="Normal 26 2 4 4 3 5" xfId="14184"/>
    <cellStyle name="Normal 26 2 4 4 4" xfId="14185"/>
    <cellStyle name="Normal 26 2 4 4 4 2" xfId="14186"/>
    <cellStyle name="Normal 26 2 4 4 4 2 2" xfId="14187"/>
    <cellStyle name="Normal 26 2 4 4 4 3" xfId="14188"/>
    <cellStyle name="Normal 26 2 4 4 4 3 2" xfId="14189"/>
    <cellStyle name="Normal 26 2 4 4 4 4" xfId="14190"/>
    <cellStyle name="Normal 26 2 4 4 5" xfId="14191"/>
    <cellStyle name="Normal 26 2 4 4 5 2" xfId="14192"/>
    <cellStyle name="Normal 26 2 4 4 5 2 2" xfId="14193"/>
    <cellStyle name="Normal 26 2 4 4 5 3" xfId="14194"/>
    <cellStyle name="Normal 26 2 4 4 5 3 2" xfId="14195"/>
    <cellStyle name="Normal 26 2 4 4 5 4" xfId="14196"/>
    <cellStyle name="Normal 26 2 4 4 6" xfId="14197"/>
    <cellStyle name="Normal 26 2 4 4 6 2" xfId="14198"/>
    <cellStyle name="Normal 26 2 4 4 7" xfId="14199"/>
    <cellStyle name="Normal 26 2 4 4 7 2" xfId="14200"/>
    <cellStyle name="Normal 26 2 4 4 8" xfId="14201"/>
    <cellStyle name="Normal 26 2 4 4 9" xfId="14202"/>
    <cellStyle name="Normal 26 2 4 5" xfId="14203"/>
    <cellStyle name="Normal 26 2 4 5 2" xfId="14204"/>
    <cellStyle name="Normal 26 2 4 5 2 2" xfId="14205"/>
    <cellStyle name="Normal 26 2 4 5 2 2 2" xfId="14206"/>
    <cellStyle name="Normal 26 2 4 5 2 2 2 2" xfId="14207"/>
    <cellStyle name="Normal 26 2 4 5 2 2 3" xfId="14208"/>
    <cellStyle name="Normal 26 2 4 5 2 2 3 2" xfId="14209"/>
    <cellStyle name="Normal 26 2 4 5 2 2 4" xfId="14210"/>
    <cellStyle name="Normal 26 2 4 5 2 3" xfId="14211"/>
    <cellStyle name="Normal 26 2 4 5 2 3 2" xfId="14212"/>
    <cellStyle name="Normal 26 2 4 5 2 4" xfId="14213"/>
    <cellStyle name="Normal 26 2 4 5 2 4 2" xfId="14214"/>
    <cellStyle name="Normal 26 2 4 5 2 5" xfId="14215"/>
    <cellStyle name="Normal 26 2 4 5 2 6" xfId="14216"/>
    <cellStyle name="Normal 26 2 4 5 3" xfId="14217"/>
    <cellStyle name="Normal 26 2 4 5 3 2" xfId="14218"/>
    <cellStyle name="Normal 26 2 4 5 3 2 2" xfId="14219"/>
    <cellStyle name="Normal 26 2 4 5 3 3" xfId="14220"/>
    <cellStyle name="Normal 26 2 4 5 3 3 2" xfId="14221"/>
    <cellStyle name="Normal 26 2 4 5 3 4" xfId="14222"/>
    <cellStyle name="Normal 26 2 4 5 4" xfId="14223"/>
    <cellStyle name="Normal 26 2 4 5 4 2" xfId="14224"/>
    <cellStyle name="Normal 26 2 4 5 5" xfId="14225"/>
    <cellStyle name="Normal 26 2 4 5 5 2" xfId="14226"/>
    <cellStyle name="Normal 26 2 4 5 6" xfId="14227"/>
    <cellStyle name="Normal 26 2 4 5 7" xfId="14228"/>
    <cellStyle name="Normal 26 2 4 6" xfId="14229"/>
    <cellStyle name="Normal 26 2 4 6 2" xfId="14230"/>
    <cellStyle name="Normal 26 2 4 6 2 2" xfId="14231"/>
    <cellStyle name="Normal 26 2 4 6 2 2 2" xfId="14232"/>
    <cellStyle name="Normal 26 2 4 6 2 3" xfId="14233"/>
    <cellStyle name="Normal 26 2 4 6 2 3 2" xfId="14234"/>
    <cellStyle name="Normal 26 2 4 6 2 4" xfId="14235"/>
    <cellStyle name="Normal 26 2 4 6 2 5" xfId="14236"/>
    <cellStyle name="Normal 26 2 4 6 3" xfId="14237"/>
    <cellStyle name="Normal 26 2 4 6 3 2" xfId="14238"/>
    <cellStyle name="Normal 26 2 4 6 4" xfId="14239"/>
    <cellStyle name="Normal 26 2 4 6 4 2" xfId="14240"/>
    <cellStyle name="Normal 26 2 4 6 5" xfId="14241"/>
    <cellStyle name="Normal 26 2 4 6 6" xfId="14242"/>
    <cellStyle name="Normal 26 2 4 7" xfId="14243"/>
    <cellStyle name="Normal 26 2 4 7 2" xfId="14244"/>
    <cellStyle name="Normal 26 2 4 7 2 2" xfId="14245"/>
    <cellStyle name="Normal 26 2 4 7 3" xfId="14246"/>
    <cellStyle name="Normal 26 2 4 7 3 2" xfId="14247"/>
    <cellStyle name="Normal 26 2 4 7 4" xfId="14248"/>
    <cellStyle name="Normal 26 2 4 7 5" xfId="14249"/>
    <cellStyle name="Normal 26 2 4 8" xfId="14250"/>
    <cellStyle name="Normal 26 2 4 8 2" xfId="14251"/>
    <cellStyle name="Normal 26 2 4 8 2 2" xfId="14252"/>
    <cellStyle name="Normal 26 2 4 8 3" xfId="14253"/>
    <cellStyle name="Normal 26 2 4 8 3 2" xfId="14254"/>
    <cellStyle name="Normal 26 2 4 8 4" xfId="14255"/>
    <cellStyle name="Normal 26 2 4 9" xfId="14256"/>
    <cellStyle name="Normal 26 2 4 9 2" xfId="14257"/>
    <cellStyle name="Normal 26 2 4_260313_SSFs baseline new GRANTS-rev" xfId="14258"/>
    <cellStyle name="Normal 26 2 5" xfId="14259"/>
    <cellStyle name="Normal 26 2 5 10" xfId="14260"/>
    <cellStyle name="Normal 26 2 5 11" xfId="14261"/>
    <cellStyle name="Normal 26 2 5 12" xfId="14262"/>
    <cellStyle name="Normal 26 2 5 13" xfId="14263"/>
    <cellStyle name="Normal 26 2 5 14" xfId="14264"/>
    <cellStyle name="Normal 26 2 5 2" xfId="14265"/>
    <cellStyle name="Normal 26 2 5 2 2" xfId="14266"/>
    <cellStyle name="Normal 26 2 5 2 2 2" xfId="14267"/>
    <cellStyle name="Normal 26 2 5 2 2 2 2" xfId="14268"/>
    <cellStyle name="Normal 26 2 5 2 2 2 2 2" xfId="14269"/>
    <cellStyle name="Normal 26 2 5 2 2 2 3" xfId="14270"/>
    <cellStyle name="Normal 26 2 5 2 2 2 3 2" xfId="14271"/>
    <cellStyle name="Normal 26 2 5 2 2 2 4" xfId="14272"/>
    <cellStyle name="Normal 26 2 5 2 2 3" xfId="14273"/>
    <cellStyle name="Normal 26 2 5 2 2 3 2" xfId="14274"/>
    <cellStyle name="Normal 26 2 5 2 2 4" xfId="14275"/>
    <cellStyle name="Normal 26 2 5 2 2 4 2" xfId="14276"/>
    <cellStyle name="Normal 26 2 5 2 2 5" xfId="14277"/>
    <cellStyle name="Normal 26 2 5 2 2 6" xfId="14278"/>
    <cellStyle name="Normal 26 2 5 2 3" xfId="14279"/>
    <cellStyle name="Normal 26 2 5 2 3 2" xfId="14280"/>
    <cellStyle name="Normal 26 2 5 2 3 2 2" xfId="14281"/>
    <cellStyle name="Normal 26 2 5 2 3 2 2 2" xfId="14282"/>
    <cellStyle name="Normal 26 2 5 2 3 2 3" xfId="14283"/>
    <cellStyle name="Normal 26 2 5 2 3 2 3 2" xfId="14284"/>
    <cellStyle name="Normal 26 2 5 2 3 2 4" xfId="14285"/>
    <cellStyle name="Normal 26 2 5 2 3 3" xfId="14286"/>
    <cellStyle name="Normal 26 2 5 2 3 3 2" xfId="14287"/>
    <cellStyle name="Normal 26 2 5 2 3 4" xfId="14288"/>
    <cellStyle name="Normal 26 2 5 2 3 4 2" xfId="14289"/>
    <cellStyle name="Normal 26 2 5 2 3 5" xfId="14290"/>
    <cellStyle name="Normal 26 2 5 2 4" xfId="14291"/>
    <cellStyle name="Normal 26 2 5 2 4 2" xfId="14292"/>
    <cellStyle name="Normal 26 2 5 2 4 2 2" xfId="14293"/>
    <cellStyle name="Normal 26 2 5 2 4 3" xfId="14294"/>
    <cellStyle name="Normal 26 2 5 2 4 3 2" xfId="14295"/>
    <cellStyle name="Normal 26 2 5 2 4 4" xfId="14296"/>
    <cellStyle name="Normal 26 2 5 2 5" xfId="14297"/>
    <cellStyle name="Normal 26 2 5 2 5 2" xfId="14298"/>
    <cellStyle name="Normal 26 2 5 2 5 2 2" xfId="14299"/>
    <cellStyle name="Normal 26 2 5 2 5 3" xfId="14300"/>
    <cellStyle name="Normal 26 2 5 2 5 3 2" xfId="14301"/>
    <cellStyle name="Normal 26 2 5 2 5 4" xfId="14302"/>
    <cellStyle name="Normal 26 2 5 2 6" xfId="14303"/>
    <cellStyle name="Normal 26 2 5 2 6 2" xfId="14304"/>
    <cellStyle name="Normal 26 2 5 2 7" xfId="14305"/>
    <cellStyle name="Normal 26 2 5 2 7 2" xfId="14306"/>
    <cellStyle name="Normal 26 2 5 2 8" xfId="14307"/>
    <cellStyle name="Normal 26 2 5 2 9" xfId="14308"/>
    <cellStyle name="Normal 26 2 5 3" xfId="14309"/>
    <cellStyle name="Normal 26 2 5 3 2" xfId="14310"/>
    <cellStyle name="Normal 26 2 5 3 2 2" xfId="14311"/>
    <cellStyle name="Normal 26 2 5 3 2 2 2" xfId="14312"/>
    <cellStyle name="Normal 26 2 5 3 2 2 2 2" xfId="14313"/>
    <cellStyle name="Normal 26 2 5 3 2 2 3" xfId="14314"/>
    <cellStyle name="Normal 26 2 5 3 2 2 3 2" xfId="14315"/>
    <cellStyle name="Normal 26 2 5 3 2 2 4" xfId="14316"/>
    <cellStyle name="Normal 26 2 5 3 2 3" xfId="14317"/>
    <cellStyle name="Normal 26 2 5 3 2 3 2" xfId="14318"/>
    <cellStyle name="Normal 26 2 5 3 2 4" xfId="14319"/>
    <cellStyle name="Normal 26 2 5 3 2 4 2" xfId="14320"/>
    <cellStyle name="Normal 26 2 5 3 2 5" xfId="14321"/>
    <cellStyle name="Normal 26 2 5 3 2 6" xfId="14322"/>
    <cellStyle name="Normal 26 2 5 3 3" xfId="14323"/>
    <cellStyle name="Normal 26 2 5 3 3 2" xfId="14324"/>
    <cellStyle name="Normal 26 2 5 3 3 2 2" xfId="14325"/>
    <cellStyle name="Normal 26 2 5 3 3 3" xfId="14326"/>
    <cellStyle name="Normal 26 2 5 3 3 3 2" xfId="14327"/>
    <cellStyle name="Normal 26 2 5 3 3 4" xfId="14328"/>
    <cellStyle name="Normal 26 2 5 3 4" xfId="14329"/>
    <cellStyle name="Normal 26 2 5 3 4 2" xfId="14330"/>
    <cellStyle name="Normal 26 2 5 3 5" xfId="14331"/>
    <cellStyle name="Normal 26 2 5 3 5 2" xfId="14332"/>
    <cellStyle name="Normal 26 2 5 3 6" xfId="14333"/>
    <cellStyle name="Normal 26 2 5 3 7" xfId="14334"/>
    <cellStyle name="Normal 26 2 5 4" xfId="14335"/>
    <cellStyle name="Normal 26 2 5 4 2" xfId="14336"/>
    <cellStyle name="Normal 26 2 5 5" xfId="14337"/>
    <cellStyle name="Normal 26 2 5 5 2" xfId="14338"/>
    <cellStyle name="Normal 26 2 5 5 2 2" xfId="14339"/>
    <cellStyle name="Normal 26 2 5 5 2 2 2" xfId="14340"/>
    <cellStyle name="Normal 26 2 5 5 2 3" xfId="14341"/>
    <cellStyle name="Normal 26 2 5 5 2 3 2" xfId="14342"/>
    <cellStyle name="Normal 26 2 5 5 2 4" xfId="14343"/>
    <cellStyle name="Normal 26 2 5 5 3" xfId="14344"/>
    <cellStyle name="Normal 26 2 5 5 3 2" xfId="14345"/>
    <cellStyle name="Normal 26 2 5 5 4" xfId="14346"/>
    <cellStyle name="Normal 26 2 5 5 4 2" xfId="14347"/>
    <cellStyle name="Normal 26 2 5 5 5" xfId="14348"/>
    <cellStyle name="Normal 26 2 5 5 6" xfId="14349"/>
    <cellStyle name="Normal 26 2 5 6" xfId="14350"/>
    <cellStyle name="Normal 26 2 5 6 2" xfId="14351"/>
    <cellStyle name="Normal 26 2 5 6 2 2" xfId="14352"/>
    <cellStyle name="Normal 26 2 5 6 3" xfId="14353"/>
    <cellStyle name="Normal 26 2 5 6 3 2" xfId="14354"/>
    <cellStyle name="Normal 26 2 5 6 4" xfId="14355"/>
    <cellStyle name="Normal 26 2 5 7" xfId="14356"/>
    <cellStyle name="Normal 26 2 5 7 2" xfId="14357"/>
    <cellStyle name="Normal 26 2 5 7 2 2" xfId="14358"/>
    <cellStyle name="Normal 26 2 5 7 3" xfId="14359"/>
    <cellStyle name="Normal 26 2 5 7 3 2" xfId="14360"/>
    <cellStyle name="Normal 26 2 5 7 4" xfId="14361"/>
    <cellStyle name="Normal 26 2 5 8" xfId="14362"/>
    <cellStyle name="Normal 26 2 5 8 2" xfId="14363"/>
    <cellStyle name="Normal 26 2 5 9" xfId="14364"/>
    <cellStyle name="Normal 26 2 5_260313_SSFs baseline new GRANTS-rev" xfId="14365"/>
    <cellStyle name="Normal 26 2 6" xfId="14366"/>
    <cellStyle name="Normal 26 2 6 2" xfId="14367"/>
    <cellStyle name="Normal 26 2 6 3" xfId="14368"/>
    <cellStyle name="Normal 26 2 6 4" xfId="14369"/>
    <cellStyle name="Normal 26 2 6 5" xfId="14370"/>
    <cellStyle name="Normal 26 2 7" xfId="14371"/>
    <cellStyle name="Normal 26 2 7 10" xfId="14372"/>
    <cellStyle name="Normal 26 2 7 10 2" xfId="14373"/>
    <cellStyle name="Normal 26 2 7 11" xfId="14374"/>
    <cellStyle name="Normal 26 2 7 12" xfId="14375"/>
    <cellStyle name="Normal 26 2 7 13" xfId="14376"/>
    <cellStyle name="Normal 26 2 7 14" xfId="14377"/>
    <cellStyle name="Normal 26 2 7 15" xfId="14378"/>
    <cellStyle name="Normal 26 2 7 2" xfId="14379"/>
    <cellStyle name="Normal 26 2 7 2 2" xfId="14380"/>
    <cellStyle name="Normal 26 2 7 2 2 2" xfId="14381"/>
    <cellStyle name="Normal 26 2 7 2 2 2 2" xfId="14382"/>
    <cellStyle name="Normal 26 2 7 2 2 2 2 2" xfId="14383"/>
    <cellStyle name="Normal 26 2 7 2 2 2 3" xfId="14384"/>
    <cellStyle name="Normal 26 2 7 2 2 2 3 2" xfId="14385"/>
    <cellStyle name="Normal 26 2 7 2 2 2 4" xfId="14386"/>
    <cellStyle name="Normal 26 2 7 2 2 3" xfId="14387"/>
    <cellStyle name="Normal 26 2 7 2 2 3 2" xfId="14388"/>
    <cellStyle name="Normal 26 2 7 2 2 4" xfId="14389"/>
    <cellStyle name="Normal 26 2 7 2 2 4 2" xfId="14390"/>
    <cellStyle name="Normal 26 2 7 2 2 5" xfId="14391"/>
    <cellStyle name="Normal 26 2 7 2 2 6" xfId="14392"/>
    <cellStyle name="Normal 26 2 7 2 3" xfId="14393"/>
    <cellStyle name="Normal 26 2 7 2 3 2" xfId="14394"/>
    <cellStyle name="Normal 26 2 7 2 3 2 2" xfId="14395"/>
    <cellStyle name="Normal 26 2 7 2 3 2 2 2" xfId="14396"/>
    <cellStyle name="Normal 26 2 7 2 3 2 3" xfId="14397"/>
    <cellStyle name="Normal 26 2 7 2 3 2 3 2" xfId="14398"/>
    <cellStyle name="Normal 26 2 7 2 3 2 4" xfId="14399"/>
    <cellStyle name="Normal 26 2 7 2 3 3" xfId="14400"/>
    <cellStyle name="Normal 26 2 7 2 3 3 2" xfId="14401"/>
    <cellStyle name="Normal 26 2 7 2 3 4" xfId="14402"/>
    <cellStyle name="Normal 26 2 7 2 3 4 2" xfId="14403"/>
    <cellStyle name="Normal 26 2 7 2 3 5" xfId="14404"/>
    <cellStyle name="Normal 26 2 7 2 4" xfId="14405"/>
    <cellStyle name="Normal 26 2 7 2 4 2" xfId="14406"/>
    <cellStyle name="Normal 26 2 7 2 4 2 2" xfId="14407"/>
    <cellStyle name="Normal 26 2 7 2 4 3" xfId="14408"/>
    <cellStyle name="Normal 26 2 7 2 4 3 2" xfId="14409"/>
    <cellStyle name="Normal 26 2 7 2 4 4" xfId="14410"/>
    <cellStyle name="Normal 26 2 7 2 5" xfId="14411"/>
    <cellStyle name="Normal 26 2 7 2 5 2" xfId="14412"/>
    <cellStyle name="Normal 26 2 7 2 5 2 2" xfId="14413"/>
    <cellStyle name="Normal 26 2 7 2 5 3" xfId="14414"/>
    <cellStyle name="Normal 26 2 7 2 5 3 2" xfId="14415"/>
    <cellStyle name="Normal 26 2 7 2 5 4" xfId="14416"/>
    <cellStyle name="Normal 26 2 7 2 6" xfId="14417"/>
    <cellStyle name="Normal 26 2 7 2 6 2" xfId="14418"/>
    <cellStyle name="Normal 26 2 7 2 7" xfId="14419"/>
    <cellStyle name="Normal 26 2 7 2 7 2" xfId="14420"/>
    <cellStyle name="Normal 26 2 7 2 8" xfId="14421"/>
    <cellStyle name="Normal 26 2 7 2 9" xfId="14422"/>
    <cellStyle name="Normal 26 2 7 3" xfId="14423"/>
    <cellStyle name="Normal 26 2 7 3 2" xfId="14424"/>
    <cellStyle name="Normal 26 2 7 3 2 2" xfId="14425"/>
    <cellStyle name="Normal 26 2 7 3 2 2 2" xfId="14426"/>
    <cellStyle name="Normal 26 2 7 3 2 2 2 2" xfId="14427"/>
    <cellStyle name="Normal 26 2 7 3 2 2 3" xfId="14428"/>
    <cellStyle name="Normal 26 2 7 3 2 2 3 2" xfId="14429"/>
    <cellStyle name="Normal 26 2 7 3 2 2 4" xfId="14430"/>
    <cellStyle name="Normal 26 2 7 3 2 3" xfId="14431"/>
    <cellStyle name="Normal 26 2 7 3 2 3 2" xfId="14432"/>
    <cellStyle name="Normal 26 2 7 3 2 4" xfId="14433"/>
    <cellStyle name="Normal 26 2 7 3 2 4 2" xfId="14434"/>
    <cellStyle name="Normal 26 2 7 3 2 5" xfId="14435"/>
    <cellStyle name="Normal 26 2 7 3 2 6" xfId="14436"/>
    <cellStyle name="Normal 26 2 7 3 3" xfId="14437"/>
    <cellStyle name="Normal 26 2 7 3 3 2" xfId="14438"/>
    <cellStyle name="Normal 26 2 7 3 3 2 2" xfId="14439"/>
    <cellStyle name="Normal 26 2 7 3 3 3" xfId="14440"/>
    <cellStyle name="Normal 26 2 7 3 3 3 2" xfId="14441"/>
    <cellStyle name="Normal 26 2 7 3 3 4" xfId="14442"/>
    <cellStyle name="Normal 26 2 7 3 4" xfId="14443"/>
    <cellStyle name="Normal 26 2 7 3 4 2" xfId="14444"/>
    <cellStyle name="Normal 26 2 7 3 5" xfId="14445"/>
    <cellStyle name="Normal 26 2 7 3 5 2" xfId="14446"/>
    <cellStyle name="Normal 26 2 7 3 6" xfId="14447"/>
    <cellStyle name="Normal 26 2 7 3 7" xfId="14448"/>
    <cellStyle name="Normal 26 2 7 4" xfId="14449"/>
    <cellStyle name="Normal 26 2 7 4 2" xfId="14450"/>
    <cellStyle name="Normal 26 2 7 4 2 2" xfId="14451"/>
    <cellStyle name="Normal 26 2 7 4 2 2 2" xfId="14452"/>
    <cellStyle name="Normal 26 2 7 4 2 2 2 2" xfId="14453"/>
    <cellStyle name="Normal 26 2 7 4 2 2 3" xfId="14454"/>
    <cellStyle name="Normal 26 2 7 4 2 2 3 2" xfId="14455"/>
    <cellStyle name="Normal 26 2 7 4 2 2 4" xfId="14456"/>
    <cellStyle name="Normal 26 2 7 4 2 3" xfId="14457"/>
    <cellStyle name="Normal 26 2 7 4 2 3 2" xfId="14458"/>
    <cellStyle name="Normal 26 2 7 4 2 4" xfId="14459"/>
    <cellStyle name="Normal 26 2 7 4 2 4 2" xfId="14460"/>
    <cellStyle name="Normal 26 2 7 4 2 5" xfId="14461"/>
    <cellStyle name="Normal 26 2 7 4 3" xfId="14462"/>
    <cellStyle name="Normal 26 2 7 4 3 2" xfId="14463"/>
    <cellStyle name="Normal 26 2 7 4 3 2 2" xfId="14464"/>
    <cellStyle name="Normal 26 2 7 4 3 3" xfId="14465"/>
    <cellStyle name="Normal 26 2 7 4 3 3 2" xfId="14466"/>
    <cellStyle name="Normal 26 2 7 4 3 4" xfId="14467"/>
    <cellStyle name="Normal 26 2 7 4 4" xfId="14468"/>
    <cellStyle name="Normal 26 2 7 4 4 2" xfId="14469"/>
    <cellStyle name="Normal 26 2 7 4 5" xfId="14470"/>
    <cellStyle name="Normal 26 2 7 4 5 2" xfId="14471"/>
    <cellStyle name="Normal 26 2 7 4 6" xfId="14472"/>
    <cellStyle name="Normal 26 2 7 4 7" xfId="14473"/>
    <cellStyle name="Normal 26 2 7 5" xfId="14474"/>
    <cellStyle name="Normal 26 2 7 5 2" xfId="14475"/>
    <cellStyle name="Normal 26 2 7 5 2 2" xfId="14476"/>
    <cellStyle name="Normal 26 2 7 5 2 2 2" xfId="14477"/>
    <cellStyle name="Normal 26 2 7 5 2 3" xfId="14478"/>
    <cellStyle name="Normal 26 2 7 5 2 3 2" xfId="14479"/>
    <cellStyle name="Normal 26 2 7 5 2 4" xfId="14480"/>
    <cellStyle name="Normal 26 2 7 5 3" xfId="14481"/>
    <cellStyle name="Normal 26 2 7 5 3 2" xfId="14482"/>
    <cellStyle name="Normal 26 2 7 5 4" xfId="14483"/>
    <cellStyle name="Normal 26 2 7 5 4 2" xfId="14484"/>
    <cellStyle name="Normal 26 2 7 5 5" xfId="14485"/>
    <cellStyle name="Normal 26 2 7 5 6" xfId="14486"/>
    <cellStyle name="Normal 26 2 7 6" xfId="14487"/>
    <cellStyle name="Normal 26 2 7 6 2" xfId="14488"/>
    <cellStyle name="Normal 26 2 7 6 2 2" xfId="14489"/>
    <cellStyle name="Normal 26 2 7 6 2 2 2" xfId="14490"/>
    <cellStyle name="Normal 26 2 7 6 2 3" xfId="14491"/>
    <cellStyle name="Normal 26 2 7 6 2 3 2" xfId="14492"/>
    <cellStyle name="Normal 26 2 7 6 2 4" xfId="14493"/>
    <cellStyle name="Normal 26 2 7 6 3" xfId="14494"/>
    <cellStyle name="Normal 26 2 7 6 3 2" xfId="14495"/>
    <cellStyle name="Normal 26 2 7 6 4" xfId="14496"/>
    <cellStyle name="Normal 26 2 7 6 4 2" xfId="14497"/>
    <cellStyle name="Normal 26 2 7 6 5" xfId="14498"/>
    <cellStyle name="Normal 26 2 7 7" xfId="14499"/>
    <cellStyle name="Normal 26 2 7 7 2" xfId="14500"/>
    <cellStyle name="Normal 26 2 7 7 2 2" xfId="14501"/>
    <cellStyle name="Normal 26 2 7 7 3" xfId="14502"/>
    <cellStyle name="Normal 26 2 7 7 3 2" xfId="14503"/>
    <cellStyle name="Normal 26 2 7 7 4" xfId="14504"/>
    <cellStyle name="Normal 26 2 7 8" xfId="14505"/>
    <cellStyle name="Normal 26 2 7 8 2" xfId="14506"/>
    <cellStyle name="Normal 26 2 7 8 2 2" xfId="14507"/>
    <cellStyle name="Normal 26 2 7 8 3" xfId="14508"/>
    <cellStyle name="Normal 26 2 7 8 3 2" xfId="14509"/>
    <cellStyle name="Normal 26 2 7 8 4" xfId="14510"/>
    <cellStyle name="Normal 26 2 7 9" xfId="14511"/>
    <cellStyle name="Normal 26 2 7 9 2" xfId="14512"/>
    <cellStyle name="Normal 26 2 7 9 2 2" xfId="14513"/>
    <cellStyle name="Normal 26 2 7 9 3" xfId="14514"/>
    <cellStyle name="Normal 26 2 7 9 3 2" xfId="14515"/>
    <cellStyle name="Normal 26 2 7 9 4" xfId="14516"/>
    <cellStyle name="Normal 26 2 7_260313_SSFs baseline new GRANTS-rev" xfId="14517"/>
    <cellStyle name="Normal 26 2 8" xfId="14518"/>
    <cellStyle name="Normal 26 2 8 10" xfId="14519"/>
    <cellStyle name="Normal 26 2 8 11" xfId="14520"/>
    <cellStyle name="Normal 26 2 8 12" xfId="14521"/>
    <cellStyle name="Normal 26 2 8 13" xfId="14522"/>
    <cellStyle name="Normal 26 2 8 14" xfId="14523"/>
    <cellStyle name="Normal 26 2 8 2" xfId="14524"/>
    <cellStyle name="Normal 26 2 8 2 2" xfId="14525"/>
    <cellStyle name="Normal 26 2 8 2 2 2" xfId="14526"/>
    <cellStyle name="Normal 26 2 8 2 2 2 2" xfId="14527"/>
    <cellStyle name="Normal 26 2 8 2 2 2 2 2" xfId="14528"/>
    <cellStyle name="Normal 26 2 8 2 2 2 3" xfId="14529"/>
    <cellStyle name="Normal 26 2 8 2 2 2 3 2" xfId="14530"/>
    <cellStyle name="Normal 26 2 8 2 2 2 4" xfId="14531"/>
    <cellStyle name="Normal 26 2 8 2 2 3" xfId="14532"/>
    <cellStyle name="Normal 26 2 8 2 2 3 2" xfId="14533"/>
    <cellStyle name="Normal 26 2 8 2 2 4" xfId="14534"/>
    <cellStyle name="Normal 26 2 8 2 2 4 2" xfId="14535"/>
    <cellStyle name="Normal 26 2 8 2 2 5" xfId="14536"/>
    <cellStyle name="Normal 26 2 8 2 2 6" xfId="14537"/>
    <cellStyle name="Normal 26 2 8 2 3" xfId="14538"/>
    <cellStyle name="Normal 26 2 8 2 3 2" xfId="14539"/>
    <cellStyle name="Normal 26 2 8 2 3 2 2" xfId="14540"/>
    <cellStyle name="Normal 26 2 8 2 3 3" xfId="14541"/>
    <cellStyle name="Normal 26 2 8 2 3 3 2" xfId="14542"/>
    <cellStyle name="Normal 26 2 8 2 3 4" xfId="14543"/>
    <cellStyle name="Normal 26 2 8 2 4" xfId="14544"/>
    <cellStyle name="Normal 26 2 8 2 4 2" xfId="14545"/>
    <cellStyle name="Normal 26 2 8 2 5" xfId="14546"/>
    <cellStyle name="Normal 26 2 8 2 5 2" xfId="14547"/>
    <cellStyle name="Normal 26 2 8 2 6" xfId="14548"/>
    <cellStyle name="Normal 26 2 8 2 7" xfId="14549"/>
    <cellStyle name="Normal 26 2 8 3" xfId="14550"/>
    <cellStyle name="Normal 26 2 8 3 2" xfId="14551"/>
    <cellStyle name="Normal 26 2 8 3 2 2" xfId="14552"/>
    <cellStyle name="Normal 26 2 8 3 2 2 2" xfId="14553"/>
    <cellStyle name="Normal 26 2 8 3 2 2 2 2" xfId="14554"/>
    <cellStyle name="Normal 26 2 8 3 2 2 3" xfId="14555"/>
    <cellStyle name="Normal 26 2 8 3 2 2 3 2" xfId="14556"/>
    <cellStyle name="Normal 26 2 8 3 2 2 4" xfId="14557"/>
    <cellStyle name="Normal 26 2 8 3 2 3" xfId="14558"/>
    <cellStyle name="Normal 26 2 8 3 2 3 2" xfId="14559"/>
    <cellStyle name="Normal 26 2 8 3 2 4" xfId="14560"/>
    <cellStyle name="Normal 26 2 8 3 2 4 2" xfId="14561"/>
    <cellStyle name="Normal 26 2 8 3 2 5" xfId="14562"/>
    <cellStyle name="Normal 26 2 8 3 2 6" xfId="14563"/>
    <cellStyle name="Normal 26 2 8 3 3" xfId="14564"/>
    <cellStyle name="Normal 26 2 8 3 3 2" xfId="14565"/>
    <cellStyle name="Normal 26 2 8 3 3 2 2" xfId="14566"/>
    <cellStyle name="Normal 26 2 8 3 3 3" xfId="14567"/>
    <cellStyle name="Normal 26 2 8 3 3 3 2" xfId="14568"/>
    <cellStyle name="Normal 26 2 8 3 3 4" xfId="14569"/>
    <cellStyle name="Normal 26 2 8 3 4" xfId="14570"/>
    <cellStyle name="Normal 26 2 8 3 4 2" xfId="14571"/>
    <cellStyle name="Normal 26 2 8 3 5" xfId="14572"/>
    <cellStyle name="Normal 26 2 8 3 5 2" xfId="14573"/>
    <cellStyle name="Normal 26 2 8 3 6" xfId="14574"/>
    <cellStyle name="Normal 26 2 8 3 7" xfId="14575"/>
    <cellStyle name="Normal 26 2 8 4" xfId="14576"/>
    <cellStyle name="Normal 26 2 8 4 2" xfId="14577"/>
    <cellStyle name="Normal 26 2 8 4 2 2" xfId="14578"/>
    <cellStyle name="Normal 26 2 8 4 2 2 2" xfId="14579"/>
    <cellStyle name="Normal 26 2 8 4 2 3" xfId="14580"/>
    <cellStyle name="Normal 26 2 8 4 2 3 2" xfId="14581"/>
    <cellStyle name="Normal 26 2 8 4 2 4" xfId="14582"/>
    <cellStyle name="Normal 26 2 8 4 3" xfId="14583"/>
    <cellStyle name="Normal 26 2 8 4 3 2" xfId="14584"/>
    <cellStyle name="Normal 26 2 8 4 4" xfId="14585"/>
    <cellStyle name="Normal 26 2 8 4 4 2" xfId="14586"/>
    <cellStyle name="Normal 26 2 8 4 5" xfId="14587"/>
    <cellStyle name="Normal 26 2 8 4 6" xfId="14588"/>
    <cellStyle name="Normal 26 2 8 5" xfId="14589"/>
    <cellStyle name="Normal 26 2 8 5 2" xfId="14590"/>
    <cellStyle name="Normal 26 2 8 5 2 2" xfId="14591"/>
    <cellStyle name="Normal 26 2 8 5 2 2 2" xfId="14592"/>
    <cellStyle name="Normal 26 2 8 5 2 3" xfId="14593"/>
    <cellStyle name="Normal 26 2 8 5 2 3 2" xfId="14594"/>
    <cellStyle name="Normal 26 2 8 5 2 4" xfId="14595"/>
    <cellStyle name="Normal 26 2 8 5 3" xfId="14596"/>
    <cellStyle name="Normal 26 2 8 5 3 2" xfId="14597"/>
    <cellStyle name="Normal 26 2 8 5 4" xfId="14598"/>
    <cellStyle name="Normal 26 2 8 5 4 2" xfId="14599"/>
    <cellStyle name="Normal 26 2 8 5 5" xfId="14600"/>
    <cellStyle name="Normal 26 2 8 5 6" xfId="14601"/>
    <cellStyle name="Normal 26 2 8 6" xfId="14602"/>
    <cellStyle name="Normal 26 2 8 6 2" xfId="14603"/>
    <cellStyle name="Normal 26 2 8 6 2 2" xfId="14604"/>
    <cellStyle name="Normal 26 2 8 6 3" xfId="14605"/>
    <cellStyle name="Normal 26 2 8 6 3 2" xfId="14606"/>
    <cellStyle name="Normal 26 2 8 6 4" xfId="14607"/>
    <cellStyle name="Normal 26 2 8 7" xfId="14608"/>
    <cellStyle name="Normal 26 2 8 7 2" xfId="14609"/>
    <cellStyle name="Normal 26 2 8 7 2 2" xfId="14610"/>
    <cellStyle name="Normal 26 2 8 7 3" xfId="14611"/>
    <cellStyle name="Normal 26 2 8 7 3 2" xfId="14612"/>
    <cellStyle name="Normal 26 2 8 7 4" xfId="14613"/>
    <cellStyle name="Normal 26 2 8 8" xfId="14614"/>
    <cellStyle name="Normal 26 2 8 8 2" xfId="14615"/>
    <cellStyle name="Normal 26 2 8 8 2 2" xfId="14616"/>
    <cellStyle name="Normal 26 2 8 8 3" xfId="14617"/>
    <cellStyle name="Normal 26 2 8 8 3 2" xfId="14618"/>
    <cellStyle name="Normal 26 2 8 8 4" xfId="14619"/>
    <cellStyle name="Normal 26 2 8 9" xfId="14620"/>
    <cellStyle name="Normal 26 2 8 9 2" xfId="14621"/>
    <cellStyle name="Normal 26 2 8_260313_SSFs baseline new GRANTS-rev" xfId="14622"/>
    <cellStyle name="Normal 26 2 9" xfId="14623"/>
    <cellStyle name="Normal 26 2 9 10" xfId="14624"/>
    <cellStyle name="Normal 26 2 9 2" xfId="14625"/>
    <cellStyle name="Normal 26 2 9 2 2" xfId="14626"/>
    <cellStyle name="Normal 26 2 9 2 2 2" xfId="14627"/>
    <cellStyle name="Normal 26 2 9 2 2 2 2" xfId="14628"/>
    <cellStyle name="Normal 26 2 9 2 2 3" xfId="14629"/>
    <cellStyle name="Normal 26 2 9 2 2 3 2" xfId="14630"/>
    <cellStyle name="Normal 26 2 9 2 2 4" xfId="14631"/>
    <cellStyle name="Normal 26 2 9 2 3" xfId="14632"/>
    <cellStyle name="Normal 26 2 9 2 3 2" xfId="14633"/>
    <cellStyle name="Normal 26 2 9 2 4" xfId="14634"/>
    <cellStyle name="Normal 26 2 9 2 4 2" xfId="14635"/>
    <cellStyle name="Normal 26 2 9 2 5" xfId="14636"/>
    <cellStyle name="Normal 26 2 9 2 6" xfId="14637"/>
    <cellStyle name="Normal 26 2 9 3" xfId="14638"/>
    <cellStyle name="Normal 26 2 9 3 2" xfId="14639"/>
    <cellStyle name="Normal 26 2 9 3 2 2" xfId="14640"/>
    <cellStyle name="Normal 26 2 9 3 2 2 2" xfId="14641"/>
    <cellStyle name="Normal 26 2 9 3 2 3" xfId="14642"/>
    <cellStyle name="Normal 26 2 9 3 2 3 2" xfId="14643"/>
    <cellStyle name="Normal 26 2 9 3 2 4" xfId="14644"/>
    <cellStyle name="Normal 26 2 9 3 3" xfId="14645"/>
    <cellStyle name="Normal 26 2 9 3 3 2" xfId="14646"/>
    <cellStyle name="Normal 26 2 9 3 4" xfId="14647"/>
    <cellStyle name="Normal 26 2 9 3 4 2" xfId="14648"/>
    <cellStyle name="Normal 26 2 9 3 5" xfId="14649"/>
    <cellStyle name="Normal 26 2 9 4" xfId="14650"/>
    <cellStyle name="Normal 26 2 9 4 2" xfId="14651"/>
    <cellStyle name="Normal 26 2 9 4 2 2" xfId="14652"/>
    <cellStyle name="Normal 26 2 9 4 3" xfId="14653"/>
    <cellStyle name="Normal 26 2 9 4 3 2" xfId="14654"/>
    <cellStyle name="Normal 26 2 9 4 4" xfId="14655"/>
    <cellStyle name="Normal 26 2 9 5" xfId="14656"/>
    <cellStyle name="Normal 26 2 9 5 2" xfId="14657"/>
    <cellStyle name="Normal 26 2 9 5 2 2" xfId="14658"/>
    <cellStyle name="Normal 26 2 9 5 3" xfId="14659"/>
    <cellStyle name="Normal 26 2 9 5 3 2" xfId="14660"/>
    <cellStyle name="Normal 26 2 9 5 4" xfId="14661"/>
    <cellStyle name="Normal 26 2 9 6" xfId="14662"/>
    <cellStyle name="Normal 26 2 9 6 2" xfId="14663"/>
    <cellStyle name="Normal 26 2 9 7" xfId="14664"/>
    <cellStyle name="Normal 26 2 9 7 2" xfId="14665"/>
    <cellStyle name="Normal 26 2 9 8" xfId="14666"/>
    <cellStyle name="Normal 26 2 9 9" xfId="14667"/>
    <cellStyle name="Normal 26 2_20110918_Additional measures_ECB" xfId="14668"/>
    <cellStyle name="Normal 26 3" xfId="14669"/>
    <cellStyle name="Normal 26 3 2" xfId="14670"/>
    <cellStyle name="Normal 26 3 2 2" xfId="14671"/>
    <cellStyle name="Normal 26 3 2 2 2" xfId="14672"/>
    <cellStyle name="Normal 26 3 2 2 3" xfId="14673"/>
    <cellStyle name="Normal 26 3 2 2 4" xfId="14674"/>
    <cellStyle name="Normal 26 3 2 2 5" xfId="14675"/>
    <cellStyle name="Normal 26 3 2 3" xfId="14676"/>
    <cellStyle name="Normal 26 3 2 4" xfId="14677"/>
    <cellStyle name="Normal 26 3 2_20120313_final_participating_bonds_mar2012_interest_calc" xfId="14678"/>
    <cellStyle name="Normal 26 3 3" xfId="14679"/>
    <cellStyle name="Normal 26 3 3 2" xfId="14680"/>
    <cellStyle name="Normal 26 3 3 3" xfId="14681"/>
    <cellStyle name="Normal 26 3 3 4" xfId="14682"/>
    <cellStyle name="Normal 26 3 3 5" xfId="14683"/>
    <cellStyle name="Normal 26 3 4" xfId="14684"/>
    <cellStyle name="Normal 26 3 5" xfId="14685"/>
    <cellStyle name="Normal 26 3_20120313_final_participating_bonds_mar2012_interest_calc" xfId="14686"/>
    <cellStyle name="Normal 26 4" xfId="14687"/>
    <cellStyle name="Normal 26 4 10" xfId="14688"/>
    <cellStyle name="Normal 26 4 10 2" xfId="14689"/>
    <cellStyle name="Normal 26 4 11" xfId="14690"/>
    <cellStyle name="Normal 26 4 12" xfId="14691"/>
    <cellStyle name="Normal 26 4 13" xfId="14692"/>
    <cellStyle name="Normal 26 4 14" xfId="14693"/>
    <cellStyle name="Normal 26 4 15" xfId="14694"/>
    <cellStyle name="Normal 26 4 16" xfId="14695"/>
    <cellStyle name="Normal 26 4 2" xfId="14696"/>
    <cellStyle name="Normal 26 4 2 2" xfId="14697"/>
    <cellStyle name="Normal 26 4 2 3" xfId="14698"/>
    <cellStyle name="Normal 26 4 2 4" xfId="14699"/>
    <cellStyle name="Normal 26 4 2 5" xfId="14700"/>
    <cellStyle name="Normal 26 4 3" xfId="14701"/>
    <cellStyle name="Normal 26 4 3 2" xfId="14702"/>
    <cellStyle name="Normal 26 4 3 3" xfId="14703"/>
    <cellStyle name="Normal 26 4 3 4" xfId="14704"/>
    <cellStyle name="Normal 26 4 3 5" xfId="14705"/>
    <cellStyle name="Normal 26 4 4" xfId="14706"/>
    <cellStyle name="Normal 26 4 4 10" xfId="14707"/>
    <cellStyle name="Normal 26 4 4 2" xfId="14708"/>
    <cellStyle name="Normal 26 4 4 2 2" xfId="14709"/>
    <cellStyle name="Normal 26 4 4 2 2 2" xfId="14710"/>
    <cellStyle name="Normal 26 4 4 2 2 2 2" xfId="14711"/>
    <cellStyle name="Normal 26 4 4 2 2 3" xfId="14712"/>
    <cellStyle name="Normal 26 4 4 2 2 3 2" xfId="14713"/>
    <cellStyle name="Normal 26 4 4 2 2 4" xfId="14714"/>
    <cellStyle name="Normal 26 4 4 2 3" xfId="14715"/>
    <cellStyle name="Normal 26 4 4 2 3 2" xfId="14716"/>
    <cellStyle name="Normal 26 4 4 2 4" xfId="14717"/>
    <cellStyle name="Normal 26 4 4 2 4 2" xfId="14718"/>
    <cellStyle name="Normal 26 4 4 2 5" xfId="14719"/>
    <cellStyle name="Normal 26 4 4 2 6" xfId="14720"/>
    <cellStyle name="Normal 26 4 4 3" xfId="14721"/>
    <cellStyle name="Normal 26 4 4 3 2" xfId="14722"/>
    <cellStyle name="Normal 26 4 4 3 2 2" xfId="14723"/>
    <cellStyle name="Normal 26 4 4 3 2 2 2" xfId="14724"/>
    <cellStyle name="Normal 26 4 4 3 2 3" xfId="14725"/>
    <cellStyle name="Normal 26 4 4 3 2 3 2" xfId="14726"/>
    <cellStyle name="Normal 26 4 4 3 2 4" xfId="14727"/>
    <cellStyle name="Normal 26 4 4 3 3" xfId="14728"/>
    <cellStyle name="Normal 26 4 4 3 3 2" xfId="14729"/>
    <cellStyle name="Normal 26 4 4 3 4" xfId="14730"/>
    <cellStyle name="Normal 26 4 4 3 4 2" xfId="14731"/>
    <cellStyle name="Normal 26 4 4 3 5" xfId="14732"/>
    <cellStyle name="Normal 26 4 4 4" xfId="14733"/>
    <cellStyle name="Normal 26 4 4 4 2" xfId="14734"/>
    <cellStyle name="Normal 26 4 4 4 2 2" xfId="14735"/>
    <cellStyle name="Normal 26 4 4 4 3" xfId="14736"/>
    <cellStyle name="Normal 26 4 4 4 3 2" xfId="14737"/>
    <cellStyle name="Normal 26 4 4 4 4" xfId="14738"/>
    <cellStyle name="Normal 26 4 4 5" xfId="14739"/>
    <cellStyle name="Normal 26 4 4 5 2" xfId="14740"/>
    <cellStyle name="Normal 26 4 4 5 2 2" xfId="14741"/>
    <cellStyle name="Normal 26 4 4 5 3" xfId="14742"/>
    <cellStyle name="Normal 26 4 4 5 3 2" xfId="14743"/>
    <cellStyle name="Normal 26 4 4 5 4" xfId="14744"/>
    <cellStyle name="Normal 26 4 4 6" xfId="14745"/>
    <cellStyle name="Normal 26 4 4 6 2" xfId="14746"/>
    <cellStyle name="Normal 26 4 4 7" xfId="14747"/>
    <cellStyle name="Normal 26 4 4 7 2" xfId="14748"/>
    <cellStyle name="Normal 26 4 4 8" xfId="14749"/>
    <cellStyle name="Normal 26 4 4 9" xfId="14750"/>
    <cellStyle name="Normal 26 4 5" xfId="14751"/>
    <cellStyle name="Normal 26 4 5 2" xfId="14752"/>
    <cellStyle name="Normal 26 4 5 2 2" xfId="14753"/>
    <cellStyle name="Normal 26 4 5 2 2 2" xfId="14754"/>
    <cellStyle name="Normal 26 4 5 2 2 2 2" xfId="14755"/>
    <cellStyle name="Normal 26 4 5 2 2 3" xfId="14756"/>
    <cellStyle name="Normal 26 4 5 2 2 3 2" xfId="14757"/>
    <cellStyle name="Normal 26 4 5 2 2 4" xfId="14758"/>
    <cellStyle name="Normal 26 4 5 2 3" xfId="14759"/>
    <cellStyle name="Normal 26 4 5 2 3 2" xfId="14760"/>
    <cellStyle name="Normal 26 4 5 2 4" xfId="14761"/>
    <cellStyle name="Normal 26 4 5 2 4 2" xfId="14762"/>
    <cellStyle name="Normal 26 4 5 2 5" xfId="14763"/>
    <cellStyle name="Normal 26 4 5 2 6" xfId="14764"/>
    <cellStyle name="Normal 26 4 5 3" xfId="14765"/>
    <cellStyle name="Normal 26 4 5 3 2" xfId="14766"/>
    <cellStyle name="Normal 26 4 5 3 2 2" xfId="14767"/>
    <cellStyle name="Normal 26 4 5 3 3" xfId="14768"/>
    <cellStyle name="Normal 26 4 5 3 3 2" xfId="14769"/>
    <cellStyle name="Normal 26 4 5 3 4" xfId="14770"/>
    <cellStyle name="Normal 26 4 5 4" xfId="14771"/>
    <cellStyle name="Normal 26 4 5 4 2" xfId="14772"/>
    <cellStyle name="Normal 26 4 5 5" xfId="14773"/>
    <cellStyle name="Normal 26 4 5 5 2" xfId="14774"/>
    <cellStyle name="Normal 26 4 5 6" xfId="14775"/>
    <cellStyle name="Normal 26 4 5 7" xfId="14776"/>
    <cellStyle name="Normal 26 4 6" xfId="14777"/>
    <cellStyle name="Normal 26 4 6 2" xfId="14778"/>
    <cellStyle name="Normal 26 4 6 2 2" xfId="14779"/>
    <cellStyle name="Normal 26 4 6 3" xfId="14780"/>
    <cellStyle name="Normal 26 4 7" xfId="14781"/>
    <cellStyle name="Normal 26 4 7 2" xfId="14782"/>
    <cellStyle name="Normal 26 4 7 2 2" xfId="14783"/>
    <cellStyle name="Normal 26 4 7 2 2 2" xfId="14784"/>
    <cellStyle name="Normal 26 4 7 2 3" xfId="14785"/>
    <cellStyle name="Normal 26 4 7 2 3 2" xfId="14786"/>
    <cellStyle name="Normal 26 4 7 2 4" xfId="14787"/>
    <cellStyle name="Normal 26 4 7 3" xfId="14788"/>
    <cellStyle name="Normal 26 4 7 3 2" xfId="14789"/>
    <cellStyle name="Normal 26 4 7 4" xfId="14790"/>
    <cellStyle name="Normal 26 4 7 4 2" xfId="14791"/>
    <cellStyle name="Normal 26 4 7 5" xfId="14792"/>
    <cellStyle name="Normal 26 4 7 6" xfId="14793"/>
    <cellStyle name="Normal 26 4 8" xfId="14794"/>
    <cellStyle name="Normal 26 4 8 2" xfId="14795"/>
    <cellStyle name="Normal 26 4 8 2 2" xfId="14796"/>
    <cellStyle name="Normal 26 4 8 3" xfId="14797"/>
    <cellStyle name="Normal 26 4 8 3 2" xfId="14798"/>
    <cellStyle name="Normal 26 4 8 4" xfId="14799"/>
    <cellStyle name="Normal 26 4 9" xfId="14800"/>
    <cellStyle name="Normal 26 4 9 2" xfId="14801"/>
    <cellStyle name="Normal 26 4 9 2 2" xfId="14802"/>
    <cellStyle name="Normal 26 4 9 3" xfId="14803"/>
    <cellStyle name="Normal 26 4 9 3 2" xfId="14804"/>
    <cellStyle name="Normal 26 4 9 4" xfId="14805"/>
    <cellStyle name="Normal 26 4_260313_SSFs baseline new GRANTS-rev" xfId="14806"/>
    <cellStyle name="Normal 26 5" xfId="14807"/>
    <cellStyle name="Normal 26 5 2" xfId="14808"/>
    <cellStyle name="Normal 26 5 2 2" xfId="14809"/>
    <cellStyle name="Normal 26 5 2 2 2" xfId="14810"/>
    <cellStyle name="Normal 26 5 2 3" xfId="14811"/>
    <cellStyle name="Normal 26 5 3" xfId="14812"/>
    <cellStyle name="Normal 26 5 3 2" xfId="14813"/>
    <cellStyle name="Normal 26 5 3 2 2" xfId="14814"/>
    <cellStyle name="Normal 26 5 3 3" xfId="14815"/>
    <cellStyle name="Normal 26 5 4" xfId="14816"/>
    <cellStyle name="Normal 26 5 4 2" xfId="14817"/>
    <cellStyle name="Normal 26 5 5" xfId="14818"/>
    <cellStyle name="Normal 26 5 5 2" xfId="14819"/>
    <cellStyle name="Normal 26 5 6" xfId="14820"/>
    <cellStyle name="Normal 26 5 7" xfId="14821"/>
    <cellStyle name="Normal 26 6" xfId="14822"/>
    <cellStyle name="Normal 26 6 2" xfId="14823"/>
    <cellStyle name="Normal 26 6 3" xfId="14824"/>
    <cellStyle name="Normal 26 6 4" xfId="14825"/>
    <cellStyle name="Normal 26 6 5" xfId="14826"/>
    <cellStyle name="Normal 26 7" xfId="14827"/>
    <cellStyle name="Normal 26 7 10" xfId="14828"/>
    <cellStyle name="Normal 26 7 2" xfId="14829"/>
    <cellStyle name="Normal 26 7 2 2" xfId="14830"/>
    <cellStyle name="Normal 26 7 2 2 2" xfId="14831"/>
    <cellStyle name="Normal 26 7 2 2 2 2" xfId="14832"/>
    <cellStyle name="Normal 26 7 2 2 3" xfId="14833"/>
    <cellStyle name="Normal 26 7 2 2 3 2" xfId="14834"/>
    <cellStyle name="Normal 26 7 2 2 4" xfId="14835"/>
    <cellStyle name="Normal 26 7 2 3" xfId="14836"/>
    <cellStyle name="Normal 26 7 2 3 2" xfId="14837"/>
    <cellStyle name="Normal 26 7 2 4" xfId="14838"/>
    <cellStyle name="Normal 26 7 2 4 2" xfId="14839"/>
    <cellStyle name="Normal 26 7 2 5" xfId="14840"/>
    <cellStyle name="Normal 26 7 2 6" xfId="14841"/>
    <cellStyle name="Normal 26 7 3" xfId="14842"/>
    <cellStyle name="Normal 26 7 3 2" xfId="14843"/>
    <cellStyle name="Normal 26 7 3 2 2" xfId="14844"/>
    <cellStyle name="Normal 26 7 3 2 2 2" xfId="14845"/>
    <cellStyle name="Normal 26 7 3 2 3" xfId="14846"/>
    <cellStyle name="Normal 26 7 3 2 3 2" xfId="14847"/>
    <cellStyle name="Normal 26 7 3 2 4" xfId="14848"/>
    <cellStyle name="Normal 26 7 3 3" xfId="14849"/>
    <cellStyle name="Normal 26 7 3 3 2" xfId="14850"/>
    <cellStyle name="Normal 26 7 3 4" xfId="14851"/>
    <cellStyle name="Normal 26 7 3 4 2" xfId="14852"/>
    <cellStyle name="Normal 26 7 3 5" xfId="14853"/>
    <cellStyle name="Normal 26 7 4" xfId="14854"/>
    <cellStyle name="Normal 26 7 4 2" xfId="14855"/>
    <cellStyle name="Normal 26 7 4 2 2" xfId="14856"/>
    <cellStyle name="Normal 26 7 4 3" xfId="14857"/>
    <cellStyle name="Normal 26 7 4 3 2" xfId="14858"/>
    <cellStyle name="Normal 26 7 4 4" xfId="14859"/>
    <cellStyle name="Normal 26 7 5" xfId="14860"/>
    <cellStyle name="Normal 26 7 5 2" xfId="14861"/>
    <cellStyle name="Normal 26 7 5 2 2" xfId="14862"/>
    <cellStyle name="Normal 26 7 5 3" xfId="14863"/>
    <cellStyle name="Normal 26 7 5 3 2" xfId="14864"/>
    <cellStyle name="Normal 26 7 5 4" xfId="14865"/>
    <cellStyle name="Normal 26 7 6" xfId="14866"/>
    <cellStyle name="Normal 26 7 6 2" xfId="14867"/>
    <cellStyle name="Normal 26 7 7" xfId="14868"/>
    <cellStyle name="Normal 26 7 7 2" xfId="14869"/>
    <cellStyle name="Normal 26 7 8" xfId="14870"/>
    <cellStyle name="Normal 26 7 9" xfId="14871"/>
    <cellStyle name="Normal 26 8" xfId="14872"/>
    <cellStyle name="Normal 26 8 2" xfId="14873"/>
    <cellStyle name="Normal 26 8 2 2" xfId="14874"/>
    <cellStyle name="Normal 26 8 2 2 2" xfId="14875"/>
    <cellStyle name="Normal 26 8 2 2 2 2" xfId="14876"/>
    <cellStyle name="Normal 26 8 2 2 3" xfId="14877"/>
    <cellStyle name="Normal 26 8 2 2 3 2" xfId="14878"/>
    <cellStyle name="Normal 26 8 2 2 4" xfId="14879"/>
    <cellStyle name="Normal 26 8 2 3" xfId="14880"/>
    <cellStyle name="Normal 26 8 2 3 2" xfId="14881"/>
    <cellStyle name="Normal 26 8 2 4" xfId="14882"/>
    <cellStyle name="Normal 26 8 2 4 2" xfId="14883"/>
    <cellStyle name="Normal 26 8 2 5" xfId="14884"/>
    <cellStyle name="Normal 26 8 2 6" xfId="14885"/>
    <cellStyle name="Normal 26 8 3" xfId="14886"/>
    <cellStyle name="Normal 26 8 3 2" xfId="14887"/>
    <cellStyle name="Normal 26 8 3 2 2" xfId="14888"/>
    <cellStyle name="Normal 26 8 3 3" xfId="14889"/>
    <cellStyle name="Normal 26 8 3 3 2" xfId="14890"/>
    <cellStyle name="Normal 26 8 3 4" xfId="14891"/>
    <cellStyle name="Normal 26 8 4" xfId="14892"/>
    <cellStyle name="Normal 26 8 4 2" xfId="14893"/>
    <cellStyle name="Normal 26 8 5" xfId="14894"/>
    <cellStyle name="Normal 26 8 5 2" xfId="14895"/>
    <cellStyle name="Normal 26 8 6" xfId="14896"/>
    <cellStyle name="Normal 26 8 7" xfId="14897"/>
    <cellStyle name="Normal 26 9" xfId="14898"/>
    <cellStyle name="Normal 26 9 2" xfId="14899"/>
    <cellStyle name="Normal 26 9 2 2" xfId="14900"/>
    <cellStyle name="Normal 26 9 3" xfId="14901"/>
    <cellStyle name="Normal 26_20110918_Additional measures_ECB" xfId="14902"/>
    <cellStyle name="Normal 27" xfId="14903"/>
    <cellStyle name="Normal 27 2" xfId="14904"/>
    <cellStyle name="Normal 27 2 2" xfId="14905"/>
    <cellStyle name="Normal 27 2 3" xfId="14906"/>
    <cellStyle name="Normal 27 2 4" xfId="14907"/>
    <cellStyle name="Normal 27 2 5" xfId="14908"/>
    <cellStyle name="Normal 27 3" xfId="14909"/>
    <cellStyle name="Normal 27 3 2" xfId="14910"/>
    <cellStyle name="Normal 27 3 3" xfId="14911"/>
    <cellStyle name="Normal 27 3 4" xfId="14912"/>
    <cellStyle name="Normal 27 3 5" xfId="14913"/>
    <cellStyle name="Normal 27 4" xfId="14914"/>
    <cellStyle name="Normal 27 5" xfId="14915"/>
    <cellStyle name="Normal 27 6" xfId="14916"/>
    <cellStyle name="Normal 27 7" xfId="14917"/>
    <cellStyle name="Normal 27 8" xfId="14918"/>
    <cellStyle name="Normal 28" xfId="14919"/>
    <cellStyle name="Normal 28 2" xfId="14920"/>
    <cellStyle name="Normal 28 2 2" xfId="14921"/>
    <cellStyle name="Normal 28 2 3" xfId="14922"/>
    <cellStyle name="Normal 28 2 4" xfId="14923"/>
    <cellStyle name="Normal 28 3" xfId="14924"/>
    <cellStyle name="Normal 28 3 2" xfId="14925"/>
    <cellStyle name="Normal 28 3 3" xfId="14926"/>
    <cellStyle name="Normal 28 3 4" xfId="14927"/>
    <cellStyle name="Normal 28 3 5" xfId="14928"/>
    <cellStyle name="Normal 28 4" xfId="14929"/>
    <cellStyle name="Normal 28 5" xfId="14930"/>
    <cellStyle name="Normal 28 6" xfId="14931"/>
    <cellStyle name="Normal 28 7" xfId="14932"/>
    <cellStyle name="Normal 28_Cumulative" xfId="14933"/>
    <cellStyle name="Normal 29" xfId="14934"/>
    <cellStyle name="Normal 29 10" xfId="14935"/>
    <cellStyle name="Normal 29 10 2" xfId="14936"/>
    <cellStyle name="Normal 29 11" xfId="14937"/>
    <cellStyle name="Normal 29 12" xfId="14938"/>
    <cellStyle name="Normal 29 13" xfId="14939"/>
    <cellStyle name="Normal 29 14" xfId="14940"/>
    <cellStyle name="Normal 29 15" xfId="14941"/>
    <cellStyle name="Normal 29 16" xfId="14942"/>
    <cellStyle name="Normal 29 2" xfId="14943"/>
    <cellStyle name="Normal 29 2 10" xfId="14944"/>
    <cellStyle name="Normal 29 2 11" xfId="14945"/>
    <cellStyle name="Normal 29 2 12" xfId="14946"/>
    <cellStyle name="Normal 29 2 13" xfId="14947"/>
    <cellStyle name="Normal 29 2 14" xfId="14948"/>
    <cellStyle name="Normal 29 2 15" xfId="14949"/>
    <cellStyle name="Normal 29 2 2" xfId="14950"/>
    <cellStyle name="Normal 29 2 2 2" xfId="14951"/>
    <cellStyle name="Normal 29 2 3" xfId="14952"/>
    <cellStyle name="Normal 29 2 3 2" xfId="14953"/>
    <cellStyle name="Normal 29 2 3 3" xfId="14954"/>
    <cellStyle name="Normal 29 2 3 4" xfId="14955"/>
    <cellStyle name="Normal 29 2 3 5" xfId="14956"/>
    <cellStyle name="Normal 29 2 4" xfId="14957"/>
    <cellStyle name="Normal 29 2 4 10" xfId="14958"/>
    <cellStyle name="Normal 29 2 4 2" xfId="14959"/>
    <cellStyle name="Normal 29 2 4 2 2" xfId="14960"/>
    <cellStyle name="Normal 29 2 4 2 2 2" xfId="14961"/>
    <cellStyle name="Normal 29 2 4 2 2 2 2" xfId="14962"/>
    <cellStyle name="Normal 29 2 4 2 2 3" xfId="14963"/>
    <cellStyle name="Normal 29 2 4 2 2 3 2" xfId="14964"/>
    <cellStyle name="Normal 29 2 4 2 2 4" xfId="14965"/>
    <cellStyle name="Normal 29 2 4 2 3" xfId="14966"/>
    <cellStyle name="Normal 29 2 4 2 3 2" xfId="14967"/>
    <cellStyle name="Normal 29 2 4 2 4" xfId="14968"/>
    <cellStyle name="Normal 29 2 4 2 4 2" xfId="14969"/>
    <cellStyle name="Normal 29 2 4 2 5" xfId="14970"/>
    <cellStyle name="Normal 29 2 4 2 6" xfId="14971"/>
    <cellStyle name="Normal 29 2 4 3" xfId="14972"/>
    <cellStyle name="Normal 29 2 4 3 2" xfId="14973"/>
    <cellStyle name="Normal 29 2 4 3 2 2" xfId="14974"/>
    <cellStyle name="Normal 29 2 4 3 2 2 2" xfId="14975"/>
    <cellStyle name="Normal 29 2 4 3 2 3" xfId="14976"/>
    <cellStyle name="Normal 29 2 4 3 2 3 2" xfId="14977"/>
    <cellStyle name="Normal 29 2 4 3 2 4" xfId="14978"/>
    <cellStyle name="Normal 29 2 4 3 3" xfId="14979"/>
    <cellStyle name="Normal 29 2 4 3 3 2" xfId="14980"/>
    <cellStyle name="Normal 29 2 4 3 4" xfId="14981"/>
    <cellStyle name="Normal 29 2 4 3 4 2" xfId="14982"/>
    <cellStyle name="Normal 29 2 4 3 5" xfId="14983"/>
    <cellStyle name="Normal 29 2 4 4" xfId="14984"/>
    <cellStyle name="Normal 29 2 4 4 2" xfId="14985"/>
    <cellStyle name="Normal 29 2 4 4 2 2" xfId="14986"/>
    <cellStyle name="Normal 29 2 4 4 3" xfId="14987"/>
    <cellStyle name="Normal 29 2 4 4 3 2" xfId="14988"/>
    <cellStyle name="Normal 29 2 4 4 4" xfId="14989"/>
    <cellStyle name="Normal 29 2 4 5" xfId="14990"/>
    <cellStyle name="Normal 29 2 4 5 2" xfId="14991"/>
    <cellStyle name="Normal 29 2 4 5 2 2" xfId="14992"/>
    <cellStyle name="Normal 29 2 4 5 3" xfId="14993"/>
    <cellStyle name="Normal 29 2 4 5 3 2" xfId="14994"/>
    <cellStyle name="Normal 29 2 4 5 4" xfId="14995"/>
    <cellStyle name="Normal 29 2 4 6" xfId="14996"/>
    <cellStyle name="Normal 29 2 4 6 2" xfId="14997"/>
    <cellStyle name="Normal 29 2 4 7" xfId="14998"/>
    <cellStyle name="Normal 29 2 4 7 2" xfId="14999"/>
    <cellStyle name="Normal 29 2 4 8" xfId="15000"/>
    <cellStyle name="Normal 29 2 4 9" xfId="15001"/>
    <cellStyle name="Normal 29 2 5" xfId="15002"/>
    <cellStyle name="Normal 29 2 5 2" xfId="15003"/>
    <cellStyle name="Normal 29 2 5 2 2" xfId="15004"/>
    <cellStyle name="Normal 29 2 5 2 2 2" xfId="15005"/>
    <cellStyle name="Normal 29 2 5 2 2 2 2" xfId="15006"/>
    <cellStyle name="Normal 29 2 5 2 2 3" xfId="15007"/>
    <cellStyle name="Normal 29 2 5 2 2 3 2" xfId="15008"/>
    <cellStyle name="Normal 29 2 5 2 2 4" xfId="15009"/>
    <cellStyle name="Normal 29 2 5 2 3" xfId="15010"/>
    <cellStyle name="Normal 29 2 5 2 3 2" xfId="15011"/>
    <cellStyle name="Normal 29 2 5 2 4" xfId="15012"/>
    <cellStyle name="Normal 29 2 5 2 4 2" xfId="15013"/>
    <cellStyle name="Normal 29 2 5 2 5" xfId="15014"/>
    <cellStyle name="Normal 29 2 5 2 6" xfId="15015"/>
    <cellStyle name="Normal 29 2 5 3" xfId="15016"/>
    <cellStyle name="Normal 29 2 5 3 2" xfId="15017"/>
    <cellStyle name="Normal 29 2 5 3 2 2" xfId="15018"/>
    <cellStyle name="Normal 29 2 5 3 3" xfId="15019"/>
    <cellStyle name="Normal 29 2 5 3 3 2" xfId="15020"/>
    <cellStyle name="Normal 29 2 5 3 4" xfId="15021"/>
    <cellStyle name="Normal 29 2 5 4" xfId="15022"/>
    <cellStyle name="Normal 29 2 5 4 2" xfId="15023"/>
    <cellStyle name="Normal 29 2 5 5" xfId="15024"/>
    <cellStyle name="Normal 29 2 5 5 2" xfId="15025"/>
    <cellStyle name="Normal 29 2 5 6" xfId="15026"/>
    <cellStyle name="Normal 29 2 5 7" xfId="15027"/>
    <cellStyle name="Normal 29 2 6" xfId="15028"/>
    <cellStyle name="Normal 29 2 6 2" xfId="15029"/>
    <cellStyle name="Normal 29 2 6 2 2" xfId="15030"/>
    <cellStyle name="Normal 29 2 6 2 2 2" xfId="15031"/>
    <cellStyle name="Normal 29 2 6 2 3" xfId="15032"/>
    <cellStyle name="Normal 29 2 6 2 3 2" xfId="15033"/>
    <cellStyle name="Normal 29 2 6 2 4" xfId="15034"/>
    <cellStyle name="Normal 29 2 6 2 5" xfId="15035"/>
    <cellStyle name="Normal 29 2 6 3" xfId="15036"/>
    <cellStyle name="Normal 29 2 6 3 2" xfId="15037"/>
    <cellStyle name="Normal 29 2 6 4" xfId="15038"/>
    <cellStyle name="Normal 29 2 6 4 2" xfId="15039"/>
    <cellStyle name="Normal 29 2 6 5" xfId="15040"/>
    <cellStyle name="Normal 29 2 6 6" xfId="15041"/>
    <cellStyle name="Normal 29 2 7" xfId="15042"/>
    <cellStyle name="Normal 29 2 7 2" xfId="15043"/>
    <cellStyle name="Normal 29 2 7 2 2" xfId="15044"/>
    <cellStyle name="Normal 29 2 7 3" xfId="15045"/>
    <cellStyle name="Normal 29 2 7 3 2" xfId="15046"/>
    <cellStyle name="Normal 29 2 7 4" xfId="15047"/>
    <cellStyle name="Normal 29 2 7 5" xfId="15048"/>
    <cellStyle name="Normal 29 2 8" xfId="15049"/>
    <cellStyle name="Normal 29 2 8 2" xfId="15050"/>
    <cellStyle name="Normal 29 2 8 2 2" xfId="15051"/>
    <cellStyle name="Normal 29 2 8 3" xfId="15052"/>
    <cellStyle name="Normal 29 2 8 3 2" xfId="15053"/>
    <cellStyle name="Normal 29 2 8 4" xfId="15054"/>
    <cellStyle name="Normal 29 2 9" xfId="15055"/>
    <cellStyle name="Normal 29 2 9 2" xfId="15056"/>
    <cellStyle name="Normal 29 2_260313_SSFs baseline new GRANTS-rev" xfId="15057"/>
    <cellStyle name="Normal 29 3" xfId="15058"/>
    <cellStyle name="Normal 29 3 2" xfId="15059"/>
    <cellStyle name="Normal 29 4" xfId="15060"/>
    <cellStyle name="Normal 29 4 2" xfId="15061"/>
    <cellStyle name="Normal 29 4 3" xfId="15062"/>
    <cellStyle name="Normal 29 4 4" xfId="15063"/>
    <cellStyle name="Normal 29 4 5" xfId="15064"/>
    <cellStyle name="Normal 29 5" xfId="15065"/>
    <cellStyle name="Normal 29 5 10" xfId="15066"/>
    <cellStyle name="Normal 29 5 2" xfId="15067"/>
    <cellStyle name="Normal 29 5 2 2" xfId="15068"/>
    <cellStyle name="Normal 29 5 2 2 2" xfId="15069"/>
    <cellStyle name="Normal 29 5 2 2 2 2" xfId="15070"/>
    <cellStyle name="Normal 29 5 2 2 3" xfId="15071"/>
    <cellStyle name="Normal 29 5 2 2 3 2" xfId="15072"/>
    <cellStyle name="Normal 29 5 2 2 4" xfId="15073"/>
    <cellStyle name="Normal 29 5 2 3" xfId="15074"/>
    <cellStyle name="Normal 29 5 2 3 2" xfId="15075"/>
    <cellStyle name="Normal 29 5 2 4" xfId="15076"/>
    <cellStyle name="Normal 29 5 2 4 2" xfId="15077"/>
    <cellStyle name="Normal 29 5 2 5" xfId="15078"/>
    <cellStyle name="Normal 29 5 2 6" xfId="15079"/>
    <cellStyle name="Normal 29 5 3" xfId="15080"/>
    <cellStyle name="Normal 29 5 3 2" xfId="15081"/>
    <cellStyle name="Normal 29 5 3 2 2" xfId="15082"/>
    <cellStyle name="Normal 29 5 3 2 2 2" xfId="15083"/>
    <cellStyle name="Normal 29 5 3 2 3" xfId="15084"/>
    <cellStyle name="Normal 29 5 3 2 3 2" xfId="15085"/>
    <cellStyle name="Normal 29 5 3 2 4" xfId="15086"/>
    <cellStyle name="Normal 29 5 3 3" xfId="15087"/>
    <cellStyle name="Normal 29 5 3 3 2" xfId="15088"/>
    <cellStyle name="Normal 29 5 3 4" xfId="15089"/>
    <cellStyle name="Normal 29 5 3 4 2" xfId="15090"/>
    <cellStyle name="Normal 29 5 3 5" xfId="15091"/>
    <cellStyle name="Normal 29 5 4" xfId="15092"/>
    <cellStyle name="Normal 29 5 4 2" xfId="15093"/>
    <cellStyle name="Normal 29 5 4 2 2" xfId="15094"/>
    <cellStyle name="Normal 29 5 4 3" xfId="15095"/>
    <cellStyle name="Normal 29 5 4 3 2" xfId="15096"/>
    <cellStyle name="Normal 29 5 4 4" xfId="15097"/>
    <cellStyle name="Normal 29 5 5" xfId="15098"/>
    <cellStyle name="Normal 29 5 5 2" xfId="15099"/>
    <cellStyle name="Normal 29 5 5 2 2" xfId="15100"/>
    <cellStyle name="Normal 29 5 5 3" xfId="15101"/>
    <cellStyle name="Normal 29 5 5 3 2" xfId="15102"/>
    <cellStyle name="Normal 29 5 5 4" xfId="15103"/>
    <cellStyle name="Normal 29 5 6" xfId="15104"/>
    <cellStyle name="Normal 29 5 6 2" xfId="15105"/>
    <cellStyle name="Normal 29 5 7" xfId="15106"/>
    <cellStyle name="Normal 29 5 7 2" xfId="15107"/>
    <cellStyle name="Normal 29 5 8" xfId="15108"/>
    <cellStyle name="Normal 29 5 9" xfId="15109"/>
    <cellStyle name="Normal 29 6" xfId="15110"/>
    <cellStyle name="Normal 29 6 2" xfId="15111"/>
    <cellStyle name="Normal 29 6 2 2" xfId="15112"/>
    <cellStyle name="Normal 29 6 2 2 2" xfId="15113"/>
    <cellStyle name="Normal 29 6 2 2 2 2" xfId="15114"/>
    <cellStyle name="Normal 29 6 2 2 3" xfId="15115"/>
    <cellStyle name="Normal 29 6 2 2 3 2" xfId="15116"/>
    <cellStyle name="Normal 29 6 2 2 4" xfId="15117"/>
    <cellStyle name="Normal 29 6 2 3" xfId="15118"/>
    <cellStyle name="Normal 29 6 2 3 2" xfId="15119"/>
    <cellStyle name="Normal 29 6 2 4" xfId="15120"/>
    <cellStyle name="Normal 29 6 2 4 2" xfId="15121"/>
    <cellStyle name="Normal 29 6 2 5" xfId="15122"/>
    <cellStyle name="Normal 29 6 2 6" xfId="15123"/>
    <cellStyle name="Normal 29 6 3" xfId="15124"/>
    <cellStyle name="Normal 29 6 3 2" xfId="15125"/>
    <cellStyle name="Normal 29 6 3 2 2" xfId="15126"/>
    <cellStyle name="Normal 29 6 3 3" xfId="15127"/>
    <cellStyle name="Normal 29 6 3 3 2" xfId="15128"/>
    <cellStyle name="Normal 29 6 3 4" xfId="15129"/>
    <cellStyle name="Normal 29 6 4" xfId="15130"/>
    <cellStyle name="Normal 29 6 4 2" xfId="15131"/>
    <cellStyle name="Normal 29 6 5" xfId="15132"/>
    <cellStyle name="Normal 29 6 5 2" xfId="15133"/>
    <cellStyle name="Normal 29 6 6" xfId="15134"/>
    <cellStyle name="Normal 29 6 7" xfId="15135"/>
    <cellStyle name="Normal 29 7" xfId="15136"/>
    <cellStyle name="Normal 29 7 2" xfId="15137"/>
    <cellStyle name="Normal 29 7 2 2" xfId="15138"/>
    <cellStyle name="Normal 29 7 2 2 2" xfId="15139"/>
    <cellStyle name="Normal 29 7 2 3" xfId="15140"/>
    <cellStyle name="Normal 29 7 2 3 2" xfId="15141"/>
    <cellStyle name="Normal 29 7 2 4" xfId="15142"/>
    <cellStyle name="Normal 29 7 2 5" xfId="15143"/>
    <cellStyle name="Normal 29 7 3" xfId="15144"/>
    <cellStyle name="Normal 29 7 3 2" xfId="15145"/>
    <cellStyle name="Normal 29 7 4" xfId="15146"/>
    <cellStyle name="Normal 29 7 4 2" xfId="15147"/>
    <cellStyle name="Normal 29 7 5" xfId="15148"/>
    <cellStyle name="Normal 29 7 6" xfId="15149"/>
    <cellStyle name="Normal 29 8" xfId="15150"/>
    <cellStyle name="Normal 29 8 2" xfId="15151"/>
    <cellStyle name="Normal 29 8 2 2" xfId="15152"/>
    <cellStyle name="Normal 29 8 3" xfId="15153"/>
    <cellStyle name="Normal 29 8 3 2" xfId="15154"/>
    <cellStyle name="Normal 29 8 4" xfId="15155"/>
    <cellStyle name="Normal 29 8 5" xfId="15156"/>
    <cellStyle name="Normal 29 9" xfId="15157"/>
    <cellStyle name="Normal 29 9 2" xfId="15158"/>
    <cellStyle name="Normal 29 9 2 2" xfId="15159"/>
    <cellStyle name="Normal 29 9 3" xfId="15160"/>
    <cellStyle name="Normal 29 9 3 2" xfId="15161"/>
    <cellStyle name="Normal 29 9 4" xfId="15162"/>
    <cellStyle name="Normal 29_20110918_Additional measures_ECB" xfId="15163"/>
    <cellStyle name="Normal 3" xfId="46"/>
    <cellStyle name="Normal 3 10" xfId="15164"/>
    <cellStyle name="Normal 3 10 2" xfId="15165"/>
    <cellStyle name="Normal 3 10 3" xfId="15166"/>
    <cellStyle name="Normal 3 11" xfId="15167"/>
    <cellStyle name="Normal 3 11 2" xfId="15168"/>
    <cellStyle name="Normal 3 11 2 2" xfId="15169"/>
    <cellStyle name="Normal 3 11 2 3" xfId="15170"/>
    <cellStyle name="Normal 3 11 3" xfId="15171"/>
    <cellStyle name="Normal 3 11 3 2" xfId="15172"/>
    <cellStyle name="Normal 3 11 4" xfId="15173"/>
    <cellStyle name="Normal 3 11 5" xfId="15174"/>
    <cellStyle name="Normal 3 11 6" xfId="15175"/>
    <cellStyle name="Normal 3 11 7" xfId="15176"/>
    <cellStyle name="Normal 3 12" xfId="15177"/>
    <cellStyle name="Normal 3 12 2" xfId="15178"/>
    <cellStyle name="Normal 3 13" xfId="15179"/>
    <cellStyle name="Normal 3 13 2" xfId="15180"/>
    <cellStyle name="Normal 3 13 2 2" xfId="15181"/>
    <cellStyle name="Normal 3 13 3" xfId="15182"/>
    <cellStyle name="Normal 3 13 4" xfId="15183"/>
    <cellStyle name="Normal 3 14" xfId="15184"/>
    <cellStyle name="Normal 3 14 2" xfId="15185"/>
    <cellStyle name="Normal 3 14 2 2" xfId="15186"/>
    <cellStyle name="Normal 3 14 3" xfId="15187"/>
    <cellStyle name="Normal 3 15" xfId="15188"/>
    <cellStyle name="Normal 3 15 2" xfId="15189"/>
    <cellStyle name="Normal 3 16" xfId="15190"/>
    <cellStyle name="Normal 3 17" xfId="15191"/>
    <cellStyle name="Normal 3 18" xfId="15192"/>
    <cellStyle name="Normal 3 2" xfId="15193"/>
    <cellStyle name="Normal 3 2 10" xfId="15194"/>
    <cellStyle name="Normal 3 2 11" xfId="15195"/>
    <cellStyle name="Normal 3 2 12" xfId="15196"/>
    <cellStyle name="Normal 3 2 13" xfId="15197"/>
    <cellStyle name="Normal 3 2 14" xfId="15198"/>
    <cellStyle name="Normal 3 2 2" xfId="15199"/>
    <cellStyle name="Normal 3 2 2 10" xfId="15200"/>
    <cellStyle name="Normal 3 2 2 11" xfId="15201"/>
    <cellStyle name="Normal 3 2 2 2" xfId="15202"/>
    <cellStyle name="Normal 3 2 2 2 2" xfId="15203"/>
    <cellStyle name="Normal 3 2 2 2 2 2" xfId="15204"/>
    <cellStyle name="Normal 3 2 2 2 2 2 2" xfId="15205"/>
    <cellStyle name="Normal 3 2 2 2 2 2 2 2" xfId="15206"/>
    <cellStyle name="Normal 3 2 2 2 2 2 3" xfId="15207"/>
    <cellStyle name="Normal 3 2 2 2 2 2 3 2" xfId="15208"/>
    <cellStyle name="Normal 3 2 2 2 2 2 4" xfId="15209"/>
    <cellStyle name="Normal 3 2 2 2 2 2 5" xfId="15210"/>
    <cellStyle name="Normal 3 2 2 2 2 3" xfId="15211"/>
    <cellStyle name="Normal 3 2 2 2 2 3 2" xfId="15212"/>
    <cellStyle name="Normal 3 2 2 2 2 3 2 2" xfId="15213"/>
    <cellStyle name="Normal 3 2 2 2 2 3 3" xfId="15214"/>
    <cellStyle name="Normal 3 2 2 2 2 3 3 2" xfId="15215"/>
    <cellStyle name="Normal 3 2 2 2 2 3 4" xfId="15216"/>
    <cellStyle name="Normal 3 2 2 2 2 3 5" xfId="15217"/>
    <cellStyle name="Normal 3 2 2 2 2 4" xfId="15218"/>
    <cellStyle name="Normal 3 2 2 2 2 4 2" xfId="15219"/>
    <cellStyle name="Normal 3 2 2 2 2 5" xfId="15220"/>
    <cellStyle name="Normal 3 2 2 2 2 5 2" xfId="15221"/>
    <cellStyle name="Normal 3 2 2 2 2 6" xfId="15222"/>
    <cellStyle name="Normal 3 2 2 2 2 7" xfId="15223"/>
    <cellStyle name="Normal 3 2 2 2 2_f_SSF" xfId="15224"/>
    <cellStyle name="Normal 3 2 2 2 3" xfId="15225"/>
    <cellStyle name="Normal 3 2 2 2 3 2" xfId="15226"/>
    <cellStyle name="Normal 3 2 2 2 3 2 2" xfId="15227"/>
    <cellStyle name="Normal 3 2 2 2 3 3" xfId="15228"/>
    <cellStyle name="Normal 3 2 2 2 3 3 2" xfId="15229"/>
    <cellStyle name="Normal 3 2 2 2 3 4" xfId="15230"/>
    <cellStyle name="Normal 3 2 2 2 3 5" xfId="15231"/>
    <cellStyle name="Normal 3 2 2 2 4" xfId="15232"/>
    <cellStyle name="Normal 3 2 2 2 4 2" xfId="15233"/>
    <cellStyle name="Normal 3 2 2 2 4 2 2" xfId="15234"/>
    <cellStyle name="Normal 3 2 2 2 4 3" xfId="15235"/>
    <cellStyle name="Normal 3 2 2 2 4 3 2" xfId="15236"/>
    <cellStyle name="Normal 3 2 2 2 4 4" xfId="15237"/>
    <cellStyle name="Normal 3 2 2 2 4 5" xfId="15238"/>
    <cellStyle name="Normal 3 2 2 2 5" xfId="15239"/>
    <cellStyle name="Normal 3 2 2 2 6" xfId="15240"/>
    <cellStyle name="Normal 3 2 2 2 7" xfId="15241"/>
    <cellStyle name="Normal 3 2 2 2 8" xfId="15242"/>
    <cellStyle name="Normal 3 2 2 2_f_SSF" xfId="15243"/>
    <cellStyle name="Normal 3 2 2 3" xfId="15244"/>
    <cellStyle name="Normal 3 2 2 3 2" xfId="15245"/>
    <cellStyle name="Normal 3 2 2 3 2 2" xfId="15246"/>
    <cellStyle name="Normal 3 2 2 3 2 2 2" xfId="15247"/>
    <cellStyle name="Normal 3 2 2 3 2 3" xfId="15248"/>
    <cellStyle name="Normal 3 2 2 3 2 3 2" xfId="15249"/>
    <cellStyle name="Normal 3 2 2 3 2 4" xfId="15250"/>
    <cellStyle name="Normal 3 2 2 3 2 5" xfId="15251"/>
    <cellStyle name="Normal 3 2 2 3 3" xfId="15252"/>
    <cellStyle name="Normal 3 2 2 3 3 2" xfId="15253"/>
    <cellStyle name="Normal 3 2 2 3 3 2 2" xfId="15254"/>
    <cellStyle name="Normal 3 2 2 3 3 3" xfId="15255"/>
    <cellStyle name="Normal 3 2 2 3 3 3 2" xfId="15256"/>
    <cellStyle name="Normal 3 2 2 3 3 4" xfId="15257"/>
    <cellStyle name="Normal 3 2 2 3 3 5" xfId="15258"/>
    <cellStyle name="Normal 3 2 2 3 4" xfId="15259"/>
    <cellStyle name="Normal 3 2 2 3 4 2" xfId="15260"/>
    <cellStyle name="Normal 3 2 2 3 5" xfId="15261"/>
    <cellStyle name="Normal 3 2 2 3 5 2" xfId="15262"/>
    <cellStyle name="Normal 3 2 2 3 6" xfId="15263"/>
    <cellStyle name="Normal 3 2 2 3 7" xfId="15264"/>
    <cellStyle name="Normal 3 2 2 3_f_SSF" xfId="15265"/>
    <cellStyle name="Normal 3 2 2 4" xfId="15266"/>
    <cellStyle name="Normal 3 2 2 4 2" xfId="15267"/>
    <cellStyle name="Normal 3 2 2 4 2 2" xfId="15268"/>
    <cellStyle name="Normal 3 2 2 4 3" xfId="15269"/>
    <cellStyle name="Normal 3 2 2 4 3 2" xfId="15270"/>
    <cellStyle name="Normal 3 2 2 4 4" xfId="15271"/>
    <cellStyle name="Normal 3 2 2 4 5" xfId="15272"/>
    <cellStyle name="Normal 3 2 2 5" xfId="15273"/>
    <cellStyle name="Normal 3 2 2 5 2" xfId="15274"/>
    <cellStyle name="Normal 3 2 2 5 2 2" xfId="15275"/>
    <cellStyle name="Normal 3 2 2 5 3" xfId="15276"/>
    <cellStyle name="Normal 3 2 2 5 3 2" xfId="15277"/>
    <cellStyle name="Normal 3 2 2 5 4" xfId="15278"/>
    <cellStyle name="Normal 3 2 2 5 5" xfId="15279"/>
    <cellStyle name="Normal 3 2 2 6" xfId="15280"/>
    <cellStyle name="Normal 3 2 2 7" xfId="15281"/>
    <cellStyle name="Normal 3 2 2 8" xfId="15282"/>
    <cellStyle name="Normal 3 2 2 9" xfId="15283"/>
    <cellStyle name="Normal 3 2 2_20120313_final_participating_bonds_mar2012_interest_calc" xfId="15284"/>
    <cellStyle name="Normal 3 2 3" xfId="15285"/>
    <cellStyle name="Normal 3 2 3 2" xfId="15286"/>
    <cellStyle name="Normal 3 2 3 2 2" xfId="15287"/>
    <cellStyle name="Normal 3 2 3 2 2 2" xfId="15288"/>
    <cellStyle name="Normal 3 2 3 2 2 2 2" xfId="15289"/>
    <cellStyle name="Normal 3 2 3 2 2 2 2 2" xfId="15290"/>
    <cellStyle name="Normal 3 2 3 2 2 2 3" xfId="15291"/>
    <cellStyle name="Normal 3 2 3 2 2 2 3 2" xfId="15292"/>
    <cellStyle name="Normal 3 2 3 2 2 2 4" xfId="15293"/>
    <cellStyle name="Normal 3 2 3 2 2 2 5" xfId="15294"/>
    <cellStyle name="Normal 3 2 3 2 2 3" xfId="15295"/>
    <cellStyle name="Normal 3 2 3 2 2 3 2" xfId="15296"/>
    <cellStyle name="Normal 3 2 3 2 2 3 2 2" xfId="15297"/>
    <cellStyle name="Normal 3 2 3 2 2 3 3" xfId="15298"/>
    <cellStyle name="Normal 3 2 3 2 2 3 3 2" xfId="15299"/>
    <cellStyle name="Normal 3 2 3 2 2 3 4" xfId="15300"/>
    <cellStyle name="Normal 3 2 3 2 2 3 5" xfId="15301"/>
    <cellStyle name="Normal 3 2 3 2 2 4" xfId="15302"/>
    <cellStyle name="Normal 3 2 3 2 2 4 2" xfId="15303"/>
    <cellStyle name="Normal 3 2 3 2 2 5" xfId="15304"/>
    <cellStyle name="Normal 3 2 3 2 2 5 2" xfId="15305"/>
    <cellStyle name="Normal 3 2 3 2 2 6" xfId="15306"/>
    <cellStyle name="Normal 3 2 3 2 2 7" xfId="15307"/>
    <cellStyle name="Normal 3 2 3 2 2_f_SSF" xfId="15308"/>
    <cellStyle name="Normal 3 2 3 2 3" xfId="15309"/>
    <cellStyle name="Normal 3 2 3 2 3 2" xfId="15310"/>
    <cellStyle name="Normal 3 2 3 2 3 2 2" xfId="15311"/>
    <cellStyle name="Normal 3 2 3 2 3 3" xfId="15312"/>
    <cellStyle name="Normal 3 2 3 2 3 3 2" xfId="15313"/>
    <cellStyle name="Normal 3 2 3 2 3 4" xfId="15314"/>
    <cellStyle name="Normal 3 2 3 2 3 5" xfId="15315"/>
    <cellStyle name="Normal 3 2 3 2 4" xfId="15316"/>
    <cellStyle name="Normal 3 2 3 2 4 2" xfId="15317"/>
    <cellStyle name="Normal 3 2 3 2 4 2 2" xfId="15318"/>
    <cellStyle name="Normal 3 2 3 2 4 3" xfId="15319"/>
    <cellStyle name="Normal 3 2 3 2 4 3 2" xfId="15320"/>
    <cellStyle name="Normal 3 2 3 2 4 4" xfId="15321"/>
    <cellStyle name="Normal 3 2 3 2 4 5" xfId="15322"/>
    <cellStyle name="Normal 3 2 3 2 5" xfId="15323"/>
    <cellStyle name="Normal 3 2 3 2 5 2" xfId="15324"/>
    <cellStyle name="Normal 3 2 3 2 6" xfId="15325"/>
    <cellStyle name="Normal 3 2 3 2 6 2" xfId="15326"/>
    <cellStyle name="Normal 3 2 3 2 7" xfId="15327"/>
    <cellStyle name="Normal 3 2 3 2 8" xfId="15328"/>
    <cellStyle name="Normal 3 2 3 2_f_SSF" xfId="15329"/>
    <cellStyle name="Normal 3 2 3 3" xfId="15330"/>
    <cellStyle name="Normal 3 2 3 3 2" xfId="15331"/>
    <cellStyle name="Normal 3 2 3 3 2 2" xfId="15332"/>
    <cellStyle name="Normal 3 2 3 3 2 2 2" xfId="15333"/>
    <cellStyle name="Normal 3 2 3 3 2 3" xfId="15334"/>
    <cellStyle name="Normal 3 2 3 3 2 3 2" xfId="15335"/>
    <cellStyle name="Normal 3 2 3 3 2 4" xfId="15336"/>
    <cellStyle name="Normal 3 2 3 3 2 5" xfId="15337"/>
    <cellStyle name="Normal 3 2 3 3 3" xfId="15338"/>
    <cellStyle name="Normal 3 2 3 3 3 2" xfId="15339"/>
    <cellStyle name="Normal 3 2 3 3 3 2 2" xfId="15340"/>
    <cellStyle name="Normal 3 2 3 3 3 3" xfId="15341"/>
    <cellStyle name="Normal 3 2 3 3 3 3 2" xfId="15342"/>
    <cellStyle name="Normal 3 2 3 3 3 4" xfId="15343"/>
    <cellStyle name="Normal 3 2 3 3 3 5" xfId="15344"/>
    <cellStyle name="Normal 3 2 3 3 4" xfId="15345"/>
    <cellStyle name="Normal 3 2 3 3 4 2" xfId="15346"/>
    <cellStyle name="Normal 3 2 3 3 5" xfId="15347"/>
    <cellStyle name="Normal 3 2 3 3 5 2" xfId="15348"/>
    <cellStyle name="Normal 3 2 3 3 6" xfId="15349"/>
    <cellStyle name="Normal 3 2 3 3 7" xfId="15350"/>
    <cellStyle name="Normal 3 2 3 3_f_SSF" xfId="15351"/>
    <cellStyle name="Normal 3 2 3 4" xfId="15352"/>
    <cellStyle name="Normal 3 2 3 4 2" xfId="15353"/>
    <cellStyle name="Normal 3 2 3 4 2 2" xfId="15354"/>
    <cellStyle name="Normal 3 2 3 4 3" xfId="15355"/>
    <cellStyle name="Normal 3 2 3 4 3 2" xfId="15356"/>
    <cellStyle name="Normal 3 2 3 4 4" xfId="15357"/>
    <cellStyle name="Normal 3 2 3 4 5" xfId="15358"/>
    <cellStyle name="Normal 3 2 3 5" xfId="15359"/>
    <cellStyle name="Normal 3 2 3 5 2" xfId="15360"/>
    <cellStyle name="Normal 3 2 3 5 2 2" xfId="15361"/>
    <cellStyle name="Normal 3 2 3 5 3" xfId="15362"/>
    <cellStyle name="Normal 3 2 3 5 3 2" xfId="15363"/>
    <cellStyle name="Normal 3 2 3 5 4" xfId="15364"/>
    <cellStyle name="Normal 3 2 3 5 5" xfId="15365"/>
    <cellStyle name="Normal 3 2 3 6" xfId="15366"/>
    <cellStyle name="Normal 3 2 3 7" xfId="15367"/>
    <cellStyle name="Normal 3 2 3 8" xfId="15368"/>
    <cellStyle name="Normal 3 2 3_f_SSF" xfId="15369"/>
    <cellStyle name="Normal 3 2 4" xfId="15370"/>
    <cellStyle name="Normal 3 2 4 2" xfId="15371"/>
    <cellStyle name="Normal 3 2 4 2 2" xfId="15372"/>
    <cellStyle name="Normal 3 2 4 2 2 2" xfId="15373"/>
    <cellStyle name="Normal 3 2 4 2 2 2 2" xfId="15374"/>
    <cellStyle name="Normal 3 2 4 2 2 3" xfId="15375"/>
    <cellStyle name="Normal 3 2 4 2 2 3 2" xfId="15376"/>
    <cellStyle name="Normal 3 2 4 2 2 4" xfId="15377"/>
    <cellStyle name="Normal 3 2 4 2 2 5" xfId="15378"/>
    <cellStyle name="Normal 3 2 4 2 3" xfId="15379"/>
    <cellStyle name="Normal 3 2 4 2 3 2" xfId="15380"/>
    <cellStyle name="Normal 3 2 4 2 3 2 2" xfId="15381"/>
    <cellStyle name="Normal 3 2 4 2 3 3" xfId="15382"/>
    <cellStyle name="Normal 3 2 4 2 3 3 2" xfId="15383"/>
    <cellStyle name="Normal 3 2 4 2 3 4" xfId="15384"/>
    <cellStyle name="Normal 3 2 4 2 3 5" xfId="15385"/>
    <cellStyle name="Normal 3 2 4 2 4" xfId="15386"/>
    <cellStyle name="Normal 3 2 4 2 4 2" xfId="15387"/>
    <cellStyle name="Normal 3 2 4 2 5" xfId="15388"/>
    <cellStyle name="Normal 3 2 4 2 5 2" xfId="15389"/>
    <cellStyle name="Normal 3 2 4 2 6" xfId="15390"/>
    <cellStyle name="Normal 3 2 4 2 7" xfId="15391"/>
    <cellStyle name="Normal 3 2 4 2_f_SSF" xfId="15392"/>
    <cellStyle name="Normal 3 2 4 3" xfId="15393"/>
    <cellStyle name="Normal 3 2 4 3 2" xfId="15394"/>
    <cellStyle name="Normal 3 2 4 3 2 2" xfId="15395"/>
    <cellStyle name="Normal 3 2 4 3 3" xfId="15396"/>
    <cellStyle name="Normal 3 2 4 3 3 2" xfId="15397"/>
    <cellStyle name="Normal 3 2 4 3 4" xfId="15398"/>
    <cellStyle name="Normal 3 2 4 3 5" xfId="15399"/>
    <cellStyle name="Normal 3 2 4 4" xfId="15400"/>
    <cellStyle name="Normal 3 2 4 4 2" xfId="15401"/>
    <cellStyle name="Normal 3 2 4 4 2 2" xfId="15402"/>
    <cellStyle name="Normal 3 2 4 4 3" xfId="15403"/>
    <cellStyle name="Normal 3 2 4 4 3 2" xfId="15404"/>
    <cellStyle name="Normal 3 2 4 4 4" xfId="15405"/>
    <cellStyle name="Normal 3 2 4 4 5" xfId="15406"/>
    <cellStyle name="Normal 3 2 4 5" xfId="15407"/>
    <cellStyle name="Normal 3 2 4 6" xfId="15408"/>
    <cellStyle name="Normal 3 2 4 7" xfId="15409"/>
    <cellStyle name="Normal 3 2 4_f_SSF" xfId="15410"/>
    <cellStyle name="Normal 3 2 5" xfId="15411"/>
    <cellStyle name="Normal 3 2 5 2" xfId="15412"/>
    <cellStyle name="Normal 3 2 5 2 2" xfId="15413"/>
    <cellStyle name="Normal 3 2 5 2 2 2" xfId="15414"/>
    <cellStyle name="Normal 3 2 5 2 3" xfId="15415"/>
    <cellStyle name="Normal 3 2 5 2 3 2" xfId="15416"/>
    <cellStyle name="Normal 3 2 5 2 4" xfId="15417"/>
    <cellStyle name="Normal 3 2 5 2 5" xfId="15418"/>
    <cellStyle name="Normal 3 2 5 3" xfId="15419"/>
    <cellStyle name="Normal 3 2 5 3 2" xfId="15420"/>
    <cellStyle name="Normal 3 2 5 3 2 2" xfId="15421"/>
    <cellStyle name="Normal 3 2 5 3 3" xfId="15422"/>
    <cellStyle name="Normal 3 2 5 3 3 2" xfId="15423"/>
    <cellStyle name="Normal 3 2 5 3 4" xfId="15424"/>
    <cellStyle name="Normal 3 2 5 3 5" xfId="15425"/>
    <cellStyle name="Normal 3 2 5 4" xfId="15426"/>
    <cellStyle name="Normal 3 2 5 4 2" xfId="15427"/>
    <cellStyle name="Normal 3 2 5 5" xfId="15428"/>
    <cellStyle name="Normal 3 2 5 5 2" xfId="15429"/>
    <cellStyle name="Normal 3 2 5 6" xfId="15430"/>
    <cellStyle name="Normal 3 2 5 7" xfId="15431"/>
    <cellStyle name="Normal 3 2 5_f_SSF" xfId="15432"/>
    <cellStyle name="Normal 3 2 6" xfId="15433"/>
    <cellStyle name="Normal 3 2 6 2" xfId="15434"/>
    <cellStyle name="Normal 3 2 6 2 2" xfId="15435"/>
    <cellStyle name="Normal 3 2 6 2 2 2" xfId="15436"/>
    <cellStyle name="Normal 3 2 6 2 3" xfId="15437"/>
    <cellStyle name="Normal 3 2 6 2 3 2" xfId="15438"/>
    <cellStyle name="Normal 3 2 6 2 4" xfId="15439"/>
    <cellStyle name="Normal 3 2 6 2 5" xfId="15440"/>
    <cellStyle name="Normal 3 2 6 3" xfId="15441"/>
    <cellStyle name="Normal 3 2 6 3 2" xfId="15442"/>
    <cellStyle name="Normal 3 2 6 3 2 2" xfId="15443"/>
    <cellStyle name="Normal 3 2 6 3 3" xfId="15444"/>
    <cellStyle name="Normal 3 2 6 3 3 2" xfId="15445"/>
    <cellStyle name="Normal 3 2 6 3 4" xfId="15446"/>
    <cellStyle name="Normal 3 2 6 3 5" xfId="15447"/>
    <cellStyle name="Normal 3 2 6 4" xfId="15448"/>
    <cellStyle name="Normal 3 2 6 4 2" xfId="15449"/>
    <cellStyle name="Normal 3 2 6 5" xfId="15450"/>
    <cellStyle name="Normal 3 2 6 5 2" xfId="15451"/>
    <cellStyle name="Normal 3 2 6 6" xfId="15452"/>
    <cellStyle name="Normal 3 2 6 7" xfId="15453"/>
    <cellStyle name="Normal 3 2 6_f_SSF" xfId="15454"/>
    <cellStyle name="Normal 3 2 7" xfId="15455"/>
    <cellStyle name="Normal 3 2 7 2" xfId="15456"/>
    <cellStyle name="Normal 3 2 7 2 2" xfId="15457"/>
    <cellStyle name="Normal 3 2 7 3" xfId="15458"/>
    <cellStyle name="Normal 3 2 7 3 2" xfId="15459"/>
    <cellStyle name="Normal 3 2 7 4" xfId="15460"/>
    <cellStyle name="Normal 3 2 7 5" xfId="15461"/>
    <cellStyle name="Normal 3 2 8" xfId="15462"/>
    <cellStyle name="Normal 3 2 8 2" xfId="15463"/>
    <cellStyle name="Normal 3 2 8 2 2" xfId="15464"/>
    <cellStyle name="Normal 3 2 8 3" xfId="15465"/>
    <cellStyle name="Normal 3 2 8 3 2" xfId="15466"/>
    <cellStyle name="Normal 3 2 8 4" xfId="15467"/>
    <cellStyle name="Normal 3 2 8 5" xfId="15468"/>
    <cellStyle name="Normal 3 2 9" xfId="15469"/>
    <cellStyle name="Normal 3 2_Cumulative" xfId="15470"/>
    <cellStyle name="Normal 3 3" xfId="15471"/>
    <cellStyle name="Normal 3 3 2" xfId="15472"/>
    <cellStyle name="Normal 3 4" xfId="15473"/>
    <cellStyle name="Normal 3 4 2" xfId="15474"/>
    <cellStyle name="Normal 3 4 2 2" xfId="15475"/>
    <cellStyle name="Normal 3 4 2 2 2" xfId="15476"/>
    <cellStyle name="Normal 3 4 2 2 2 2" xfId="15477"/>
    <cellStyle name="Normal 3 4 2 2 2 2 2" xfId="15478"/>
    <cellStyle name="Normal 3 4 2 2 2 3" xfId="15479"/>
    <cellStyle name="Normal 3 4 2 2 2 3 2" xfId="15480"/>
    <cellStyle name="Normal 3 4 2 2 2 4" xfId="15481"/>
    <cellStyle name="Normal 3 4 2 2 2 5" xfId="15482"/>
    <cellStyle name="Normal 3 4 2 2 3" xfId="15483"/>
    <cellStyle name="Normal 3 4 2 2 3 2" xfId="15484"/>
    <cellStyle name="Normal 3 4 2 2 3 2 2" xfId="15485"/>
    <cellStyle name="Normal 3 4 2 2 3 3" xfId="15486"/>
    <cellStyle name="Normal 3 4 2 2 3 3 2" xfId="15487"/>
    <cellStyle name="Normal 3 4 2 2 3 4" xfId="15488"/>
    <cellStyle name="Normal 3 4 2 2 3 5" xfId="15489"/>
    <cellStyle name="Normal 3 4 2 2 4" xfId="15490"/>
    <cellStyle name="Normal 3 4 2 2 4 2" xfId="15491"/>
    <cellStyle name="Normal 3 4 2 2 5" xfId="15492"/>
    <cellStyle name="Normal 3 4 2 2 5 2" xfId="15493"/>
    <cellStyle name="Normal 3 4 2 2 6" xfId="15494"/>
    <cellStyle name="Normal 3 4 2 2 7" xfId="15495"/>
    <cellStyle name="Normal 3 4 2 2_f_SSF" xfId="15496"/>
    <cellStyle name="Normal 3 4 2 3" xfId="15497"/>
    <cellStyle name="Normal 3 4 2 3 2" xfId="15498"/>
    <cellStyle name="Normal 3 4 2 3 2 2" xfId="15499"/>
    <cellStyle name="Normal 3 4 2 3 3" xfId="15500"/>
    <cellStyle name="Normal 3 4 2 3 3 2" xfId="15501"/>
    <cellStyle name="Normal 3 4 2 3 4" xfId="15502"/>
    <cellStyle name="Normal 3 4 2 3 5" xfId="15503"/>
    <cellStyle name="Normal 3 4 2 4" xfId="15504"/>
    <cellStyle name="Normal 3 4 2 4 2" xfId="15505"/>
    <cellStyle name="Normal 3 4 2 4 2 2" xfId="15506"/>
    <cellStyle name="Normal 3 4 2 4 3" xfId="15507"/>
    <cellStyle name="Normal 3 4 2 4 3 2" xfId="15508"/>
    <cellStyle name="Normal 3 4 2 4 4" xfId="15509"/>
    <cellStyle name="Normal 3 4 2 4 5" xfId="15510"/>
    <cellStyle name="Normal 3 4 2 5" xfId="15511"/>
    <cellStyle name="Normal 3 4 2 5 2" xfId="15512"/>
    <cellStyle name="Normal 3 4 2 6" xfId="15513"/>
    <cellStyle name="Normal 3 4 2 6 2" xfId="15514"/>
    <cellStyle name="Normal 3 4 2 7" xfId="15515"/>
    <cellStyle name="Normal 3 4 2 8" xfId="15516"/>
    <cellStyle name="Normal 3 4 2_f_SSF" xfId="15517"/>
    <cellStyle name="Normal 3 4 3" xfId="15518"/>
    <cellStyle name="Normal 3 4 3 2" xfId="15519"/>
    <cellStyle name="Normal 3 4 3 2 2" xfId="15520"/>
    <cellStyle name="Normal 3 4 3 2 2 2" xfId="15521"/>
    <cellStyle name="Normal 3 4 3 2 3" xfId="15522"/>
    <cellStyle name="Normal 3 4 3 2 3 2" xfId="15523"/>
    <cellStyle name="Normal 3 4 3 2 4" xfId="15524"/>
    <cellStyle name="Normal 3 4 3 2 5" xfId="15525"/>
    <cellStyle name="Normal 3 4 3 3" xfId="15526"/>
    <cellStyle name="Normal 3 4 3 3 2" xfId="15527"/>
    <cellStyle name="Normal 3 4 3 3 2 2" xfId="15528"/>
    <cellStyle name="Normal 3 4 3 3 3" xfId="15529"/>
    <cellStyle name="Normal 3 4 3 3 3 2" xfId="15530"/>
    <cellStyle name="Normal 3 4 3 3 4" xfId="15531"/>
    <cellStyle name="Normal 3 4 3 3 5" xfId="15532"/>
    <cellStyle name="Normal 3 4 3 4" xfId="15533"/>
    <cellStyle name="Normal 3 4 3 4 2" xfId="15534"/>
    <cellStyle name="Normal 3 4 3 5" xfId="15535"/>
    <cellStyle name="Normal 3 4 3 5 2" xfId="15536"/>
    <cellStyle name="Normal 3 4 3 6" xfId="15537"/>
    <cellStyle name="Normal 3 4 3 7" xfId="15538"/>
    <cellStyle name="Normal 3 4 3_f_SSF" xfId="15539"/>
    <cellStyle name="Normal 3 4 4" xfId="15540"/>
    <cellStyle name="Normal 3 4 4 2" xfId="15541"/>
    <cellStyle name="Normal 3 4 4 2 2" xfId="15542"/>
    <cellStyle name="Normal 3 4 4 3" xfId="15543"/>
    <cellStyle name="Normal 3 4 4 3 2" xfId="15544"/>
    <cellStyle name="Normal 3 4 4 4" xfId="15545"/>
    <cellStyle name="Normal 3 4 4 5" xfId="15546"/>
    <cellStyle name="Normal 3 4 5" xfId="15547"/>
    <cellStyle name="Normal 3 4 5 2" xfId="15548"/>
    <cellStyle name="Normal 3 4 5 2 2" xfId="15549"/>
    <cellStyle name="Normal 3 4 5 3" xfId="15550"/>
    <cellStyle name="Normal 3 4 5 3 2" xfId="15551"/>
    <cellStyle name="Normal 3 4 5 4" xfId="15552"/>
    <cellStyle name="Normal 3 4 5 5" xfId="15553"/>
    <cellStyle name="Normal 3 4 6" xfId="15554"/>
    <cellStyle name="Normal 3 4 7" xfId="15555"/>
    <cellStyle name="Normal 3 4 8" xfId="15556"/>
    <cellStyle name="Normal 3 4_f_SSF" xfId="15557"/>
    <cellStyle name="Normal 3 5" xfId="15558"/>
    <cellStyle name="Normal 3 5 2" xfId="15559"/>
    <cellStyle name="Normal 3 5 2 2" xfId="15560"/>
    <cellStyle name="Normal 3 5 2 2 2" xfId="15561"/>
    <cellStyle name="Normal 3 5 2 2 2 2" xfId="15562"/>
    <cellStyle name="Normal 3 5 2 2 2 2 2" xfId="15563"/>
    <cellStyle name="Normal 3 5 2 2 2 3" xfId="15564"/>
    <cellStyle name="Normal 3 5 2 2 2 3 2" xfId="15565"/>
    <cellStyle name="Normal 3 5 2 2 2 4" xfId="15566"/>
    <cellStyle name="Normal 3 5 2 2 2 5" xfId="15567"/>
    <cellStyle name="Normal 3 5 2 2 3" xfId="15568"/>
    <cellStyle name="Normal 3 5 2 2 3 2" xfId="15569"/>
    <cellStyle name="Normal 3 5 2 2 3 2 2" xfId="15570"/>
    <cellStyle name="Normal 3 5 2 2 3 3" xfId="15571"/>
    <cellStyle name="Normal 3 5 2 2 3 3 2" xfId="15572"/>
    <cellStyle name="Normal 3 5 2 2 3 4" xfId="15573"/>
    <cellStyle name="Normal 3 5 2 2 3 5" xfId="15574"/>
    <cellStyle name="Normal 3 5 2 2 4" xfId="15575"/>
    <cellStyle name="Normal 3 5 2 2 4 2" xfId="15576"/>
    <cellStyle name="Normal 3 5 2 2 5" xfId="15577"/>
    <cellStyle name="Normal 3 5 2 2 5 2" xfId="15578"/>
    <cellStyle name="Normal 3 5 2 2 6" xfId="15579"/>
    <cellStyle name="Normal 3 5 2 2 7" xfId="15580"/>
    <cellStyle name="Normal 3 5 2 2_f_SSF" xfId="15581"/>
    <cellStyle name="Normal 3 5 2 3" xfId="15582"/>
    <cellStyle name="Normal 3 5 2 3 2" xfId="15583"/>
    <cellStyle name="Normal 3 5 2 3 2 2" xfId="15584"/>
    <cellStyle name="Normal 3 5 2 3 3" xfId="15585"/>
    <cellStyle name="Normal 3 5 2 3 3 2" xfId="15586"/>
    <cellStyle name="Normal 3 5 2 3 4" xfId="15587"/>
    <cellStyle name="Normal 3 5 2 3 5" xfId="15588"/>
    <cellStyle name="Normal 3 5 2 4" xfId="15589"/>
    <cellStyle name="Normal 3 5 2 4 2" xfId="15590"/>
    <cellStyle name="Normal 3 5 2 4 2 2" xfId="15591"/>
    <cellStyle name="Normal 3 5 2 4 3" xfId="15592"/>
    <cellStyle name="Normal 3 5 2 4 3 2" xfId="15593"/>
    <cellStyle name="Normal 3 5 2 4 4" xfId="15594"/>
    <cellStyle name="Normal 3 5 2 4 5" xfId="15595"/>
    <cellStyle name="Normal 3 5 2 5" xfId="15596"/>
    <cellStyle name="Normal 3 5 2 5 2" xfId="15597"/>
    <cellStyle name="Normal 3 5 2 6" xfId="15598"/>
    <cellStyle name="Normal 3 5 2 6 2" xfId="15599"/>
    <cellStyle name="Normal 3 5 2 7" xfId="15600"/>
    <cellStyle name="Normal 3 5 2 8" xfId="15601"/>
    <cellStyle name="Normal 3 5 2_f_SSF" xfId="15602"/>
    <cellStyle name="Normal 3 5 3" xfId="15603"/>
    <cellStyle name="Normal 3 5 3 2" xfId="15604"/>
    <cellStyle name="Normal 3 5 3 2 2" xfId="15605"/>
    <cellStyle name="Normal 3 5 3 2 2 2" xfId="15606"/>
    <cellStyle name="Normal 3 5 3 2 3" xfId="15607"/>
    <cellStyle name="Normal 3 5 3 2 3 2" xfId="15608"/>
    <cellStyle name="Normal 3 5 3 2 4" xfId="15609"/>
    <cellStyle name="Normal 3 5 3 2 5" xfId="15610"/>
    <cellStyle name="Normal 3 5 3 3" xfId="15611"/>
    <cellStyle name="Normal 3 5 3 3 2" xfId="15612"/>
    <cellStyle name="Normal 3 5 3 3 2 2" xfId="15613"/>
    <cellStyle name="Normal 3 5 3 3 3" xfId="15614"/>
    <cellStyle name="Normal 3 5 3 3 3 2" xfId="15615"/>
    <cellStyle name="Normal 3 5 3 3 4" xfId="15616"/>
    <cellStyle name="Normal 3 5 3 3 5" xfId="15617"/>
    <cellStyle name="Normal 3 5 3 4" xfId="15618"/>
    <cellStyle name="Normal 3 5 3 4 2" xfId="15619"/>
    <cellStyle name="Normal 3 5 3 5" xfId="15620"/>
    <cellStyle name="Normal 3 5 3 5 2" xfId="15621"/>
    <cellStyle name="Normal 3 5 3 6" xfId="15622"/>
    <cellStyle name="Normal 3 5 3 7" xfId="15623"/>
    <cellStyle name="Normal 3 5 3_f_SSF" xfId="15624"/>
    <cellStyle name="Normal 3 5 4" xfId="15625"/>
    <cellStyle name="Normal 3 5 4 2" xfId="15626"/>
    <cellStyle name="Normal 3 5 4 2 2" xfId="15627"/>
    <cellStyle name="Normal 3 5 4 3" xfId="15628"/>
    <cellStyle name="Normal 3 5 4 3 2" xfId="15629"/>
    <cellStyle name="Normal 3 5 4 4" xfId="15630"/>
    <cellStyle name="Normal 3 5 4 5" xfId="15631"/>
    <cellStyle name="Normal 3 5 5" xfId="15632"/>
    <cellStyle name="Normal 3 5 5 2" xfId="15633"/>
    <cellStyle name="Normal 3 5 5 2 2" xfId="15634"/>
    <cellStyle name="Normal 3 5 5 3" xfId="15635"/>
    <cellStyle name="Normal 3 5 5 3 2" xfId="15636"/>
    <cellStyle name="Normal 3 5 5 4" xfId="15637"/>
    <cellStyle name="Normal 3 5 5 5" xfId="15638"/>
    <cellStyle name="Normal 3 5 6" xfId="15639"/>
    <cellStyle name="Normal 3 5 7" xfId="15640"/>
    <cellStyle name="Normal 3 5_f_SSF" xfId="15641"/>
    <cellStyle name="Normal 3 6" xfId="15642"/>
    <cellStyle name="Normal 3 6 2" xfId="15643"/>
    <cellStyle name="Normal 3 6 2 2" xfId="15644"/>
    <cellStyle name="Normal 3 6 2 2 2" xfId="15645"/>
    <cellStyle name="Normal 3 6 2 2 2 2" xfId="15646"/>
    <cellStyle name="Normal 3 6 2 2 3" xfId="15647"/>
    <cellStyle name="Normal 3 6 2 2 3 2" xfId="15648"/>
    <cellStyle name="Normal 3 6 2 2 4" xfId="15649"/>
    <cellStyle name="Normal 3 6 2 2 5" xfId="15650"/>
    <cellStyle name="Normal 3 6 2 3" xfId="15651"/>
    <cellStyle name="Normal 3 6 2 3 2" xfId="15652"/>
    <cellStyle name="Normal 3 6 2 3 2 2" xfId="15653"/>
    <cellStyle name="Normal 3 6 2 3 3" xfId="15654"/>
    <cellStyle name="Normal 3 6 2 3 3 2" xfId="15655"/>
    <cellStyle name="Normal 3 6 2 3 4" xfId="15656"/>
    <cellStyle name="Normal 3 6 2 3 5" xfId="15657"/>
    <cellStyle name="Normal 3 6 2 4" xfId="15658"/>
    <cellStyle name="Normal 3 6 2 4 2" xfId="15659"/>
    <cellStyle name="Normal 3 6 2 5" xfId="15660"/>
    <cellStyle name="Normal 3 6 2 5 2" xfId="15661"/>
    <cellStyle name="Normal 3 6 2 6" xfId="15662"/>
    <cellStyle name="Normal 3 6 2 7" xfId="15663"/>
    <cellStyle name="Normal 3 6 2_f_SSF" xfId="15664"/>
    <cellStyle name="Normal 3 6 3" xfId="15665"/>
    <cellStyle name="Normal 3 6 3 2" xfId="15666"/>
    <cellStyle name="Normal 3 6 3 2 2" xfId="15667"/>
    <cellStyle name="Normal 3 6 3 3" xfId="15668"/>
    <cellStyle name="Normal 3 6 3 3 2" xfId="15669"/>
    <cellStyle name="Normal 3 6 3 4" xfId="15670"/>
    <cellStyle name="Normal 3 6 3 5" xfId="15671"/>
    <cellStyle name="Normal 3 6 4" xfId="15672"/>
    <cellStyle name="Normal 3 6 4 2" xfId="15673"/>
    <cellStyle name="Normal 3 6 4 2 2" xfId="15674"/>
    <cellStyle name="Normal 3 6 4 3" xfId="15675"/>
    <cellStyle name="Normal 3 6 4 3 2" xfId="15676"/>
    <cellStyle name="Normal 3 6 4 4" xfId="15677"/>
    <cellStyle name="Normal 3 6 4 5" xfId="15678"/>
    <cellStyle name="Normal 3 6 5" xfId="15679"/>
    <cellStyle name="Normal 3 6 6" xfId="15680"/>
    <cellStyle name="Normal 3 6 7" xfId="15681"/>
    <cellStyle name="Normal 3 6_f_SSF" xfId="15682"/>
    <cellStyle name="Normal 3 7" xfId="15683"/>
    <cellStyle name="Normal 3 7 2" xfId="15684"/>
    <cellStyle name="Normal 3 7 2 2" xfId="15685"/>
    <cellStyle name="Normal 3 7 2 2 2" xfId="15686"/>
    <cellStyle name="Normal 3 7 2 3" xfId="15687"/>
    <cellStyle name="Normal 3 7 2 3 2" xfId="15688"/>
    <cellStyle name="Normal 3 7 2 4" xfId="15689"/>
    <cellStyle name="Normal 3 7 2 5" xfId="15690"/>
    <cellStyle name="Normal 3 7 3" xfId="15691"/>
    <cellStyle name="Normal 3 7 3 2" xfId="15692"/>
    <cellStyle name="Normal 3 7 3 2 2" xfId="15693"/>
    <cellStyle name="Normal 3 7 3 3" xfId="15694"/>
    <cellStyle name="Normal 3 7 3 3 2" xfId="15695"/>
    <cellStyle name="Normal 3 7 3 4" xfId="15696"/>
    <cellStyle name="Normal 3 7 3 5" xfId="15697"/>
    <cellStyle name="Normal 3 7 4" xfId="15698"/>
    <cellStyle name="Normal 3 7 5" xfId="15699"/>
    <cellStyle name="Normal 3 7_f_SSF" xfId="15700"/>
    <cellStyle name="Normal 3 8" xfId="15701"/>
    <cellStyle name="Normal 3 8 2" xfId="15702"/>
    <cellStyle name="Normal 3 8 2 2" xfId="15703"/>
    <cellStyle name="Normal 3 8 2 2 2" xfId="15704"/>
    <cellStyle name="Normal 3 8 2 3" xfId="15705"/>
    <cellStyle name="Normal 3 8 2 3 2" xfId="15706"/>
    <cellStyle name="Normal 3 8 2 4" xfId="15707"/>
    <cellStyle name="Normal 3 8 2 5" xfId="15708"/>
    <cellStyle name="Normal 3 8 3" xfId="15709"/>
    <cellStyle name="Normal 3 8 3 2" xfId="15710"/>
    <cellStyle name="Normal 3 8 3 2 2" xfId="15711"/>
    <cellStyle name="Normal 3 8 3 3" xfId="15712"/>
    <cellStyle name="Normal 3 8 3 3 2" xfId="15713"/>
    <cellStyle name="Normal 3 8 3 4" xfId="15714"/>
    <cellStyle name="Normal 3 8 3 5" xfId="15715"/>
    <cellStyle name="Normal 3 8 4" xfId="15716"/>
    <cellStyle name="Normal 3 8 5" xfId="15717"/>
    <cellStyle name="Normal 3 8_f_SSF" xfId="15718"/>
    <cellStyle name="Normal 3 9" xfId="15719"/>
    <cellStyle name="Normal 3 9 2" xfId="15720"/>
    <cellStyle name="Normal 3 9 3" xfId="15721"/>
    <cellStyle name="Normal 3_20110905_HELLENIC DEBT PER ISIN_charts_profile" xfId="15722"/>
    <cellStyle name="Normal 30" xfId="15723"/>
    <cellStyle name="Normal 30 2" xfId="15724"/>
    <cellStyle name="Normal 30 2 2" xfId="15725"/>
    <cellStyle name="Normal 30 2 3" xfId="15726"/>
    <cellStyle name="Normal 30 2 4" xfId="15727"/>
    <cellStyle name="Normal 30 3" xfId="15728"/>
    <cellStyle name="Normal 30 4" xfId="15729"/>
    <cellStyle name="Normal 30 5" xfId="15730"/>
    <cellStyle name="Normal 30 6" xfId="15731"/>
    <cellStyle name="Normal 30 7" xfId="15732"/>
    <cellStyle name="Normal 30_Cumulative" xfId="15733"/>
    <cellStyle name="Normal 31" xfId="15734"/>
    <cellStyle name="Normal 31 2" xfId="15735"/>
    <cellStyle name="Normal 31 2 2" xfId="15736"/>
    <cellStyle name="Normal 31 2 3" xfId="15737"/>
    <cellStyle name="Normal 31 2 4" xfId="15738"/>
    <cellStyle name="Normal 31 3" xfId="15739"/>
    <cellStyle name="Normal 31 4" xfId="15740"/>
    <cellStyle name="Normal 31 5" xfId="15741"/>
    <cellStyle name="Normal 31 6" xfId="15742"/>
    <cellStyle name="Normal 31 7" xfId="15743"/>
    <cellStyle name="Normal 31_Cumulative" xfId="15744"/>
    <cellStyle name="Normal 32" xfId="15745"/>
    <cellStyle name="Normal 32 2" xfId="15746"/>
    <cellStyle name="Normal 32 2 2" xfId="15747"/>
    <cellStyle name="Normal 32 2 3" xfId="15748"/>
    <cellStyle name="Normal 32 2 4" xfId="15749"/>
    <cellStyle name="Normal 32 3" xfId="15750"/>
    <cellStyle name="Normal 32 4" xfId="15751"/>
    <cellStyle name="Normal 32 5" xfId="15752"/>
    <cellStyle name="Normal 32 6" xfId="15753"/>
    <cellStyle name="Normal 32 7" xfId="15754"/>
    <cellStyle name="Normal 32_Cumulative" xfId="15755"/>
    <cellStyle name="Normal 33" xfId="15756"/>
    <cellStyle name="Normal 33 2" xfId="15757"/>
    <cellStyle name="Normal 33 2 2" xfId="15758"/>
    <cellStyle name="Normal 33 2 3" xfId="15759"/>
    <cellStyle name="Normal 33 2 4" xfId="15760"/>
    <cellStyle name="Normal 33 3" xfId="15761"/>
    <cellStyle name="Normal 33 4" xfId="15762"/>
    <cellStyle name="Normal 33 5" xfId="15763"/>
    <cellStyle name="Normal 33 6" xfId="15764"/>
    <cellStyle name="Normal 33 7" xfId="15765"/>
    <cellStyle name="Normal 33_Cumulative" xfId="15766"/>
    <cellStyle name="Normal 34" xfId="15767"/>
    <cellStyle name="Normal 34 2" xfId="15768"/>
    <cellStyle name="Normal 34 2 2" xfId="15769"/>
    <cellStyle name="Normal 34 2 3" xfId="15770"/>
    <cellStyle name="Normal 34 2 4" xfId="15771"/>
    <cellStyle name="Normal 34 3" xfId="15772"/>
    <cellStyle name="Normal 34 4" xfId="15773"/>
    <cellStyle name="Normal 34 5" xfId="15774"/>
    <cellStyle name="Normal 34 6" xfId="15775"/>
    <cellStyle name="Normal 34 7" xfId="15776"/>
    <cellStyle name="Normal 34_Cumulative" xfId="15777"/>
    <cellStyle name="Normal 35" xfId="15778"/>
    <cellStyle name="Normal 35 2" xfId="15779"/>
    <cellStyle name="Normal 35 2 2" xfId="15780"/>
    <cellStyle name="Normal 35 2 3" xfId="15781"/>
    <cellStyle name="Normal 35 2 4" xfId="15782"/>
    <cellStyle name="Normal 35 3" xfId="15783"/>
    <cellStyle name="Normal 35 4" xfId="15784"/>
    <cellStyle name="Normal 35 5" xfId="15785"/>
    <cellStyle name="Normal 35 6" xfId="15786"/>
    <cellStyle name="Normal 35 7" xfId="15787"/>
    <cellStyle name="Normal 35_Cumulative" xfId="15788"/>
    <cellStyle name="Normal 36" xfId="15789"/>
    <cellStyle name="Normal 36 2" xfId="15790"/>
    <cellStyle name="Normal 36 2 2" xfId="15791"/>
    <cellStyle name="Normal 36 2 3" xfId="15792"/>
    <cellStyle name="Normal 36 2 4" xfId="15793"/>
    <cellStyle name="Normal 36 3" xfId="15794"/>
    <cellStyle name="Normal 36 4" xfId="15795"/>
    <cellStyle name="Normal 36 5" xfId="15796"/>
    <cellStyle name="Normal 36 6" xfId="15797"/>
    <cellStyle name="Normal 36 7" xfId="15798"/>
    <cellStyle name="Normal 36_Cumulative" xfId="15799"/>
    <cellStyle name="Normal 37" xfId="15800"/>
    <cellStyle name="Normal 37 2" xfId="15801"/>
    <cellStyle name="Normal 37 2 2" xfId="15802"/>
    <cellStyle name="Normal 37 2 2 2" xfId="15803"/>
    <cellStyle name="Normal 37 2 2 3" xfId="15804"/>
    <cellStyle name="Normal 37 2 2 4" xfId="15805"/>
    <cellStyle name="Normal 37 2 2 5" xfId="15806"/>
    <cellStyle name="Normal 37 2 3" xfId="15807"/>
    <cellStyle name="Normal 37 2 4" xfId="15808"/>
    <cellStyle name="Normal 37 2_20120313_final_participating_bonds_mar2012_interest_calc" xfId="15809"/>
    <cellStyle name="Normal 37 3" xfId="15810"/>
    <cellStyle name="Normal 37 3 2" xfId="15811"/>
    <cellStyle name="Normal 37 3 3" xfId="15812"/>
    <cellStyle name="Normal 37 3 4" xfId="15813"/>
    <cellStyle name="Normal 37 3 5" xfId="15814"/>
    <cellStyle name="Normal 37 4" xfId="15815"/>
    <cellStyle name="Normal 37 5" xfId="15816"/>
    <cellStyle name="Normal 37_20120313_final_participating_bonds_mar2012_interest_calc" xfId="15817"/>
    <cellStyle name="Normal 38" xfId="15818"/>
    <cellStyle name="Normal 38 2" xfId="15819"/>
    <cellStyle name="Normal 38 2 2" xfId="15820"/>
    <cellStyle name="Normal 38 2 2 2" xfId="15821"/>
    <cellStyle name="Normal 38 2 2 3" xfId="15822"/>
    <cellStyle name="Normal 38 2 2 4" xfId="15823"/>
    <cellStyle name="Normal 38 2 2 5" xfId="15824"/>
    <cellStyle name="Normal 38 2 3" xfId="15825"/>
    <cellStyle name="Normal 38 2 4" xfId="15826"/>
    <cellStyle name="Normal 38 2_20120313_final_participating_bonds_mar2012_interest_calc" xfId="15827"/>
    <cellStyle name="Normal 38 3" xfId="15828"/>
    <cellStyle name="Normal 38 3 2" xfId="15829"/>
    <cellStyle name="Normal 38 3 3" xfId="15830"/>
    <cellStyle name="Normal 38 3 4" xfId="15831"/>
    <cellStyle name="Normal 38 3 5" xfId="15832"/>
    <cellStyle name="Normal 38 4" xfId="15833"/>
    <cellStyle name="Normal 38 5" xfId="15834"/>
    <cellStyle name="Normal 38_20120313_final_participating_bonds_mar2012_interest_calc" xfId="15835"/>
    <cellStyle name="Normal 39" xfId="15836"/>
    <cellStyle name="Normal 39 2" xfId="15837"/>
    <cellStyle name="Normal 39 2 2" xfId="15838"/>
    <cellStyle name="Normal 39 2 2 2" xfId="15839"/>
    <cellStyle name="Normal 39 2 2 3" xfId="15840"/>
    <cellStyle name="Normal 39 2 2 4" xfId="15841"/>
    <cellStyle name="Normal 39 2 2 5" xfId="15842"/>
    <cellStyle name="Normal 39 2 3" xfId="15843"/>
    <cellStyle name="Normal 39 2 4" xfId="15844"/>
    <cellStyle name="Normal 39 2_20120313_final_participating_bonds_mar2012_interest_calc" xfId="15845"/>
    <cellStyle name="Normal 39 3" xfId="15846"/>
    <cellStyle name="Normal 39 3 2" xfId="15847"/>
    <cellStyle name="Normal 39 3 3" xfId="15848"/>
    <cellStyle name="Normal 39 3 4" xfId="15849"/>
    <cellStyle name="Normal 39 3 5" xfId="15850"/>
    <cellStyle name="Normal 39 4" xfId="15851"/>
    <cellStyle name="Normal 39 5" xfId="15852"/>
    <cellStyle name="Normal 39_20120313_final_participating_bonds_mar2012_interest_calc" xfId="15853"/>
    <cellStyle name="Normal 4" xfId="15854"/>
    <cellStyle name="Normal 4 10" xfId="15855"/>
    <cellStyle name="Normal 4 11" xfId="15856"/>
    <cellStyle name="Normal 4 12" xfId="15857"/>
    <cellStyle name="Normal 4 13" xfId="15858"/>
    <cellStyle name="Normal 4 14" xfId="15859"/>
    <cellStyle name="Normal 4 15" xfId="15860"/>
    <cellStyle name="Normal 4 2" xfId="15861"/>
    <cellStyle name="Normal 4 2 2" xfId="15862"/>
    <cellStyle name="Normal 4 2 2 2" xfId="15863"/>
    <cellStyle name="Normal 4 2 2 2 2" xfId="15864"/>
    <cellStyle name="Normal 4 2 2 2 3" xfId="15865"/>
    <cellStyle name="Normal 4 2 2 2 4" xfId="15866"/>
    <cellStyle name="Normal 4 2 2 2 5" xfId="15867"/>
    <cellStyle name="Normal 4 2 2 3" xfId="15868"/>
    <cellStyle name="Normal 4 2 2 3 2" xfId="15869"/>
    <cellStyle name="Normal 4 2 2 4" xfId="15870"/>
    <cellStyle name="Normal 4 2 2 5" xfId="15871"/>
    <cellStyle name="Normal 4 2 2 6" xfId="15872"/>
    <cellStyle name="Normal 4 2 2 7" xfId="15873"/>
    <cellStyle name="Normal 4 2 2 8" xfId="15874"/>
    <cellStyle name="Normal 4 2 2_20120313_final_participating_bonds_mar2012_interest_calc" xfId="15875"/>
    <cellStyle name="Normal 4 2 3" xfId="15876"/>
    <cellStyle name="Normal 4 2 3 2" xfId="15877"/>
    <cellStyle name="Normal 4 2 3 3" xfId="15878"/>
    <cellStyle name="Normal 4 2 3 4" xfId="15879"/>
    <cellStyle name="Normal 4 2 3 5" xfId="15880"/>
    <cellStyle name="Normal 4 2 4" xfId="15881"/>
    <cellStyle name="Normal 4 2 5" xfId="15882"/>
    <cellStyle name="Normal 4 2 6" xfId="15883"/>
    <cellStyle name="Normal 4 2 7" xfId="15884"/>
    <cellStyle name="Normal 4 2 8" xfId="15885"/>
    <cellStyle name="Normal 4 2_20120313_final_participating_bonds_mar2012_interest_calc" xfId="15886"/>
    <cellStyle name="Normal 4 3" xfId="15887"/>
    <cellStyle name="Normal 4 3 2" xfId="15888"/>
    <cellStyle name="Normal 4 3 2 2" xfId="15889"/>
    <cellStyle name="Normal 4 3 2 3" xfId="15890"/>
    <cellStyle name="Normal 4 3 2 4" xfId="15891"/>
    <cellStyle name="Normal 4 3 2 5" xfId="15892"/>
    <cellStyle name="Normal 4 3 3" xfId="15893"/>
    <cellStyle name="Normal 4 3 3 2" xfId="15894"/>
    <cellStyle name="Normal 4 3 4" xfId="15895"/>
    <cellStyle name="Normal 4 3 4 2" xfId="15896"/>
    <cellStyle name="Normal 4 3 5" xfId="15897"/>
    <cellStyle name="Normal 4 3 6" xfId="15898"/>
    <cellStyle name="Normal 4 3 7" xfId="15899"/>
    <cellStyle name="Normal 4 3 8" xfId="15900"/>
    <cellStyle name="Normal 4 3_Cumulative" xfId="15901"/>
    <cellStyle name="Normal 4 4" xfId="15902"/>
    <cellStyle name="Normal 4 4 2" xfId="15903"/>
    <cellStyle name="Normal 4 4 2 2" xfId="15904"/>
    <cellStyle name="Normal 4 4 2 2 2" xfId="15905"/>
    <cellStyle name="Normal 4 4 2 2 3" xfId="15906"/>
    <cellStyle name="Normal 4 4 2 2 4" xfId="15907"/>
    <cellStyle name="Normal 4 4 2 2 5" xfId="15908"/>
    <cellStyle name="Normal 4 4 2 2 6" xfId="15909"/>
    <cellStyle name="Normal 4 4 2 2 7" xfId="15910"/>
    <cellStyle name="Normal 4 4 2 3" xfId="15911"/>
    <cellStyle name="Normal 4 4 2 4" xfId="15912"/>
    <cellStyle name="Normal 4 4 2 5" xfId="15913"/>
    <cellStyle name="Normal 4 4 2 6" xfId="15914"/>
    <cellStyle name="Normal 4 4 2 7" xfId="15915"/>
    <cellStyle name="Normal 4 4 2 8" xfId="15916"/>
    <cellStyle name="Normal 4 4 2_260313_SSFs baseline new GRANTS-rev" xfId="15917"/>
    <cellStyle name="Normal 4 4 3" xfId="15918"/>
    <cellStyle name="Normal 4 4 3 2" xfId="15919"/>
    <cellStyle name="Normal 4 4 3 3" xfId="15920"/>
    <cellStyle name="Normal 4 4 3 4" xfId="15921"/>
    <cellStyle name="Normal 4 4 3 5" xfId="15922"/>
    <cellStyle name="Normal 4 4 3 6" xfId="15923"/>
    <cellStyle name="Normal 4 4 3 7" xfId="15924"/>
    <cellStyle name="Normal 4 4 4" xfId="15925"/>
    <cellStyle name="Normal 4 4 4 2" xfId="15926"/>
    <cellStyle name="Normal 4 4 5" xfId="15927"/>
    <cellStyle name="Normal 4 4 6" xfId="15928"/>
    <cellStyle name="Normal 4 4 7" xfId="15929"/>
    <cellStyle name="Normal 4 4 8" xfId="15930"/>
    <cellStyle name="Normal 4 4 9" xfId="15931"/>
    <cellStyle name="Normal 4 4_20110918_Additional measures_ECB" xfId="15932"/>
    <cellStyle name="Normal 4 5" xfId="15933"/>
    <cellStyle name="Normal 4 5 2" xfId="15934"/>
    <cellStyle name="Normal 4 5 2 2" xfId="15935"/>
    <cellStyle name="Normal 4 5 2 3" xfId="15936"/>
    <cellStyle name="Normal 4 5 2 4" xfId="15937"/>
    <cellStyle name="Normal 4 5 2 5" xfId="15938"/>
    <cellStyle name="Normal 4 5 3" xfId="15939"/>
    <cellStyle name="Normal 4 5 4" xfId="15940"/>
    <cellStyle name="Normal 4 5 5" xfId="15941"/>
    <cellStyle name="Normal 4 5 6" xfId="15942"/>
    <cellStyle name="Normal 4 5 7" xfId="15943"/>
    <cellStyle name="Normal 4 5_20120313_final_participating_bonds_mar2012_interest_calc" xfId="15944"/>
    <cellStyle name="Normal 4 6" xfId="15945"/>
    <cellStyle name="Normal 4 6 2" xfId="15946"/>
    <cellStyle name="Normal 4 6 3" xfId="15947"/>
    <cellStyle name="Normal 4 6 4" xfId="15948"/>
    <cellStyle name="Normal 4 7" xfId="15949"/>
    <cellStyle name="Normal 4 7 2" xfId="15950"/>
    <cellStyle name="Normal 4 7 3" xfId="15951"/>
    <cellStyle name="Normal 4 7 4" xfId="15952"/>
    <cellStyle name="Normal 4 7 5" xfId="15953"/>
    <cellStyle name="Normal 4 8" xfId="15954"/>
    <cellStyle name="Normal 4 8 2" xfId="15955"/>
    <cellStyle name="Normal 4 9" xfId="15956"/>
    <cellStyle name="Normal 4 9 2" xfId="15957"/>
    <cellStyle name="Normal 4 9 3" xfId="15958"/>
    <cellStyle name="Normal 4 9 4" xfId="15959"/>
    <cellStyle name="Normal 4 9 5" xfId="15960"/>
    <cellStyle name="Normal 4_Cumulative" xfId="15961"/>
    <cellStyle name="Normal 40" xfId="15962"/>
    <cellStyle name="Normal 40 2" xfId="15963"/>
    <cellStyle name="Normal 40 2 2" xfId="15964"/>
    <cellStyle name="Normal 40 2 2 2" xfId="15965"/>
    <cellStyle name="Normal 40 2 2 3" xfId="15966"/>
    <cellStyle name="Normal 40 2 2 4" xfId="15967"/>
    <cellStyle name="Normal 40 2 2 5" xfId="15968"/>
    <cellStyle name="Normal 40 2 3" xfId="15969"/>
    <cellStyle name="Normal 40 2 4" xfId="15970"/>
    <cellStyle name="Normal 40 2_20120313_final_participating_bonds_mar2012_interest_calc" xfId="15971"/>
    <cellStyle name="Normal 40 3" xfId="15972"/>
    <cellStyle name="Normal 40 3 2" xfId="15973"/>
    <cellStyle name="Normal 40 3 3" xfId="15974"/>
    <cellStyle name="Normal 40 3 4" xfId="15975"/>
    <cellStyle name="Normal 40 3 5" xfId="15976"/>
    <cellStyle name="Normal 40 4" xfId="15977"/>
    <cellStyle name="Normal 40 5" xfId="15978"/>
    <cellStyle name="Normal 40_20120313_final_participating_bonds_mar2012_interest_calc" xfId="15979"/>
    <cellStyle name="Normal 41" xfId="15980"/>
    <cellStyle name="Normal 41 2" xfId="15981"/>
    <cellStyle name="Normal 41 2 2" xfId="15982"/>
    <cellStyle name="Normal 41 2 2 2" xfId="15983"/>
    <cellStyle name="Normal 41 2 2 3" xfId="15984"/>
    <cellStyle name="Normal 41 2 2 4" xfId="15985"/>
    <cellStyle name="Normal 41 2 2 5" xfId="15986"/>
    <cellStyle name="Normal 41 2 3" xfId="15987"/>
    <cellStyle name="Normal 41 2 4" xfId="15988"/>
    <cellStyle name="Normal 41 2_20120313_final_participating_bonds_mar2012_interest_calc" xfId="15989"/>
    <cellStyle name="Normal 41 3" xfId="15990"/>
    <cellStyle name="Normal 41 3 2" xfId="15991"/>
    <cellStyle name="Normal 41 3 3" xfId="15992"/>
    <cellStyle name="Normal 41 3 4" xfId="15993"/>
    <cellStyle name="Normal 41 3 5" xfId="15994"/>
    <cellStyle name="Normal 41 4" xfId="15995"/>
    <cellStyle name="Normal 41 5" xfId="15996"/>
    <cellStyle name="Normal 41_20120313_final_participating_bonds_mar2012_interest_calc" xfId="15997"/>
    <cellStyle name="Normal 42" xfId="15998"/>
    <cellStyle name="Normal 42 2" xfId="15999"/>
    <cellStyle name="Normal 42 2 2" xfId="16000"/>
    <cellStyle name="Normal 42 2 2 2" xfId="16001"/>
    <cellStyle name="Normal 42 2 2 3" xfId="16002"/>
    <cellStyle name="Normal 42 2 2 4" xfId="16003"/>
    <cellStyle name="Normal 42 2 2 5" xfId="16004"/>
    <cellStyle name="Normal 42 2 3" xfId="16005"/>
    <cellStyle name="Normal 42 2 4" xfId="16006"/>
    <cellStyle name="Normal 42 2_20120313_final_participating_bonds_mar2012_interest_calc" xfId="16007"/>
    <cellStyle name="Normal 42 3" xfId="16008"/>
    <cellStyle name="Normal 42 3 2" xfId="16009"/>
    <cellStyle name="Normal 42 3 3" xfId="16010"/>
    <cellStyle name="Normal 42 3 4" xfId="16011"/>
    <cellStyle name="Normal 42 3 5" xfId="16012"/>
    <cellStyle name="Normal 42 4" xfId="16013"/>
    <cellStyle name="Normal 42 5" xfId="16014"/>
    <cellStyle name="Normal 42_20120313_final_participating_bonds_mar2012_interest_calc" xfId="16015"/>
    <cellStyle name="Normal 43" xfId="16016"/>
    <cellStyle name="Normal 43 2" xfId="16017"/>
    <cellStyle name="Normal 43 2 2" xfId="16018"/>
    <cellStyle name="Normal 43 2 2 2" xfId="16019"/>
    <cellStyle name="Normal 43 2 2 3" xfId="16020"/>
    <cellStyle name="Normal 43 2 2 4" xfId="16021"/>
    <cellStyle name="Normal 43 2 2 5" xfId="16022"/>
    <cellStyle name="Normal 43 2 3" xfId="16023"/>
    <cellStyle name="Normal 43 2 4" xfId="16024"/>
    <cellStyle name="Normal 43 2_20120313_final_participating_bonds_mar2012_interest_calc" xfId="16025"/>
    <cellStyle name="Normal 43 3" xfId="16026"/>
    <cellStyle name="Normal 43 3 2" xfId="16027"/>
    <cellStyle name="Normal 43 3 3" xfId="16028"/>
    <cellStyle name="Normal 43 3 4" xfId="16029"/>
    <cellStyle name="Normal 43 3 5" xfId="16030"/>
    <cellStyle name="Normal 43 4" xfId="16031"/>
    <cellStyle name="Normal 43 5" xfId="16032"/>
    <cellStyle name="Normal 43_20120313_final_participating_bonds_mar2012_interest_calc" xfId="16033"/>
    <cellStyle name="Normal 44" xfId="16034"/>
    <cellStyle name="Normal 44 2" xfId="16035"/>
    <cellStyle name="Normal 44 2 2" xfId="16036"/>
    <cellStyle name="Normal 44 2 2 2" xfId="16037"/>
    <cellStyle name="Normal 44 2 2 3" xfId="16038"/>
    <cellStyle name="Normal 44 2 2 4" xfId="16039"/>
    <cellStyle name="Normal 44 2 2 5" xfId="16040"/>
    <cellStyle name="Normal 44 2 3" xfId="16041"/>
    <cellStyle name="Normal 44 2 4" xfId="16042"/>
    <cellStyle name="Normal 44 2_20120313_final_participating_bonds_mar2012_interest_calc" xfId="16043"/>
    <cellStyle name="Normal 44 3" xfId="16044"/>
    <cellStyle name="Normal 44 3 2" xfId="16045"/>
    <cellStyle name="Normal 44 3 3" xfId="16046"/>
    <cellStyle name="Normal 44 3 4" xfId="16047"/>
    <cellStyle name="Normal 44 3 5" xfId="16048"/>
    <cellStyle name="Normal 44 4" xfId="16049"/>
    <cellStyle name="Normal 44 5" xfId="16050"/>
    <cellStyle name="Normal 44_20120313_final_participating_bonds_mar2012_interest_calc" xfId="16051"/>
    <cellStyle name="Normal 45" xfId="16052"/>
    <cellStyle name="Normal 45 2" xfId="16053"/>
    <cellStyle name="Normal 45 2 2" xfId="16054"/>
    <cellStyle name="Normal 45 2 2 2" xfId="16055"/>
    <cellStyle name="Normal 45 2 2 3" xfId="16056"/>
    <cellStyle name="Normal 45 2 2 4" xfId="16057"/>
    <cellStyle name="Normal 45 2 2 5" xfId="16058"/>
    <cellStyle name="Normal 45 2 3" xfId="16059"/>
    <cellStyle name="Normal 45 2 4" xfId="16060"/>
    <cellStyle name="Normal 45 2_20120313_final_participating_bonds_mar2012_interest_calc" xfId="16061"/>
    <cellStyle name="Normal 45 3" xfId="16062"/>
    <cellStyle name="Normal 45 3 2" xfId="16063"/>
    <cellStyle name="Normal 45 3 3" xfId="16064"/>
    <cellStyle name="Normal 45 3 4" xfId="16065"/>
    <cellStyle name="Normal 45 3 5" xfId="16066"/>
    <cellStyle name="Normal 45 4" xfId="16067"/>
    <cellStyle name="Normal 45 5" xfId="16068"/>
    <cellStyle name="Normal 45_20120313_final_participating_bonds_mar2012_interest_calc" xfId="16069"/>
    <cellStyle name="Normal 46" xfId="16070"/>
    <cellStyle name="Normal 46 2" xfId="16071"/>
    <cellStyle name="Normal 46 2 2" xfId="16072"/>
    <cellStyle name="Normal 46 2 2 2" xfId="16073"/>
    <cellStyle name="Normal 46 2 2 3" xfId="16074"/>
    <cellStyle name="Normal 46 2 2 4" xfId="16075"/>
    <cellStyle name="Normal 46 2 2 5" xfId="16076"/>
    <cellStyle name="Normal 46 2 3" xfId="16077"/>
    <cellStyle name="Normal 46 2 4" xfId="16078"/>
    <cellStyle name="Normal 46 2_20120313_final_participating_bonds_mar2012_interest_calc" xfId="16079"/>
    <cellStyle name="Normal 46 3" xfId="16080"/>
    <cellStyle name="Normal 46 3 2" xfId="16081"/>
    <cellStyle name="Normal 46 3 3" xfId="16082"/>
    <cellStyle name="Normal 46 3 4" xfId="16083"/>
    <cellStyle name="Normal 46 3 5" xfId="16084"/>
    <cellStyle name="Normal 46 4" xfId="16085"/>
    <cellStyle name="Normal 46 5" xfId="16086"/>
    <cellStyle name="Normal 46_20120313_final_participating_bonds_mar2012_interest_calc" xfId="16087"/>
    <cellStyle name="Normal 47" xfId="16088"/>
    <cellStyle name="Normal 47 2" xfId="16089"/>
    <cellStyle name="Normal 47 2 2" xfId="16090"/>
    <cellStyle name="Normal 47 2 2 2" xfId="16091"/>
    <cellStyle name="Normal 47 2 2 3" xfId="16092"/>
    <cellStyle name="Normal 47 2 2 4" xfId="16093"/>
    <cellStyle name="Normal 47 2 2 5" xfId="16094"/>
    <cellStyle name="Normal 47 2 3" xfId="16095"/>
    <cellStyle name="Normal 47 2 4" xfId="16096"/>
    <cellStyle name="Normal 47 2_20120313_final_participating_bonds_mar2012_interest_calc" xfId="16097"/>
    <cellStyle name="Normal 47 3" xfId="16098"/>
    <cellStyle name="Normal 47 3 2" xfId="16099"/>
    <cellStyle name="Normal 47 3 3" xfId="16100"/>
    <cellStyle name="Normal 47 3 4" xfId="16101"/>
    <cellStyle name="Normal 47 3 5" xfId="16102"/>
    <cellStyle name="Normal 47 4" xfId="16103"/>
    <cellStyle name="Normal 47 5" xfId="16104"/>
    <cellStyle name="Normal 47_20120313_final_participating_bonds_mar2012_interest_calc" xfId="16105"/>
    <cellStyle name="Normal 48" xfId="16106"/>
    <cellStyle name="Normal 48 2" xfId="16107"/>
    <cellStyle name="Normal 48 2 2" xfId="16108"/>
    <cellStyle name="Normal 48 2 2 2" xfId="16109"/>
    <cellStyle name="Normal 48 2 2 3" xfId="16110"/>
    <cellStyle name="Normal 48 2 2 4" xfId="16111"/>
    <cellStyle name="Normal 48 2 2 5" xfId="16112"/>
    <cellStyle name="Normal 48 2 3" xfId="16113"/>
    <cellStyle name="Normal 48 2 4" xfId="16114"/>
    <cellStyle name="Normal 48 2_20120313_final_participating_bonds_mar2012_interest_calc" xfId="16115"/>
    <cellStyle name="Normal 48 3" xfId="16116"/>
    <cellStyle name="Normal 48 3 2" xfId="16117"/>
    <cellStyle name="Normal 48 3 3" xfId="16118"/>
    <cellStyle name="Normal 48 3 4" xfId="16119"/>
    <cellStyle name="Normal 48 3 5" xfId="16120"/>
    <cellStyle name="Normal 48 4" xfId="16121"/>
    <cellStyle name="Normal 48 5" xfId="16122"/>
    <cellStyle name="Normal 48_20120313_final_participating_bonds_mar2012_interest_calc" xfId="16123"/>
    <cellStyle name="Normal 49" xfId="16124"/>
    <cellStyle name="Normal 49 2" xfId="16125"/>
    <cellStyle name="Normal 49 2 2" xfId="16126"/>
    <cellStyle name="Normal 49 2 2 2" xfId="16127"/>
    <cellStyle name="Normal 49 2 2 3" xfId="16128"/>
    <cellStyle name="Normal 49 2 2 4" xfId="16129"/>
    <cellStyle name="Normal 49 2 2 5" xfId="16130"/>
    <cellStyle name="Normal 49 2 3" xfId="16131"/>
    <cellStyle name="Normal 49 2 4" xfId="16132"/>
    <cellStyle name="Normal 49 2_20120313_final_participating_bonds_mar2012_interest_calc" xfId="16133"/>
    <cellStyle name="Normal 49 3" xfId="16134"/>
    <cellStyle name="Normal 49 3 2" xfId="16135"/>
    <cellStyle name="Normal 49 3 3" xfId="16136"/>
    <cellStyle name="Normal 49 3 4" xfId="16137"/>
    <cellStyle name="Normal 49 3 5" xfId="16138"/>
    <cellStyle name="Normal 49 4" xfId="16139"/>
    <cellStyle name="Normal 49 5" xfId="16140"/>
    <cellStyle name="Normal 49_20120313_final_participating_bonds_mar2012_interest_calc" xfId="16141"/>
    <cellStyle name="Normal 5" xfId="16142"/>
    <cellStyle name="Normal 5 10" xfId="16143"/>
    <cellStyle name="Normal 5 11" xfId="16144"/>
    <cellStyle name="Normal 5 12" xfId="16145"/>
    <cellStyle name="Normal 5 13" xfId="16146"/>
    <cellStyle name="Normal 5 14" xfId="16147"/>
    <cellStyle name="Normal 5 15" xfId="16148"/>
    <cellStyle name="Normal 5 2" xfId="16149"/>
    <cellStyle name="Normal 5 2 10" xfId="16150"/>
    <cellStyle name="Normal 5 2 2" xfId="16151"/>
    <cellStyle name="Normal 5 2 2 2" xfId="16152"/>
    <cellStyle name="Normal 5 2 2 2 2" xfId="16153"/>
    <cellStyle name="Normal 5 2 2 2 3" xfId="16154"/>
    <cellStyle name="Normal 5 2 2 2 4" xfId="16155"/>
    <cellStyle name="Normal 5 2 2 2 5" xfId="16156"/>
    <cellStyle name="Normal 5 2 2 3" xfId="16157"/>
    <cellStyle name="Normal 5 2 2 4" xfId="16158"/>
    <cellStyle name="Normal 5 2 2 5" xfId="16159"/>
    <cellStyle name="Normal 5 2 2 6" xfId="16160"/>
    <cellStyle name="Normal 5 2 2 7" xfId="16161"/>
    <cellStyle name="Normal 5 2 2_20120313_final_participating_bonds_mar2012_interest_calc" xfId="16162"/>
    <cellStyle name="Normal 5 2 3" xfId="16163"/>
    <cellStyle name="Normal 5 2 3 2" xfId="16164"/>
    <cellStyle name="Normal 5 2 3 3" xfId="16165"/>
    <cellStyle name="Normal 5 2 3 4" xfId="16166"/>
    <cellStyle name="Normal 5 2 3 5" xfId="16167"/>
    <cellStyle name="Normal 5 2 4" xfId="16168"/>
    <cellStyle name="Normal 5 2 5" xfId="16169"/>
    <cellStyle name="Normal 5 2 6" xfId="16170"/>
    <cellStyle name="Normal 5 2 7" xfId="16171"/>
    <cellStyle name="Normal 5 2 8" xfId="16172"/>
    <cellStyle name="Normal 5 2 9" xfId="16173"/>
    <cellStyle name="Normal 5 2_20120313_final_participating_bonds_mar2012_interest_calc" xfId="16174"/>
    <cellStyle name="Normal 5 3" xfId="16175"/>
    <cellStyle name="Normal 5 3 2" xfId="16176"/>
    <cellStyle name="Normal 5 3 3" xfId="16177"/>
    <cellStyle name="Normal 5 3 4" xfId="16178"/>
    <cellStyle name="Normal 5 3 5" xfId="16179"/>
    <cellStyle name="Normal 5 3 6" xfId="16180"/>
    <cellStyle name="Normal 5 4" xfId="16181"/>
    <cellStyle name="Normal 5 4 10" xfId="16182"/>
    <cellStyle name="Normal 5 4 11" xfId="16183"/>
    <cellStyle name="Normal 5 4 12" xfId="16184"/>
    <cellStyle name="Normal 5 4 2" xfId="16185"/>
    <cellStyle name="Normal 5 4 2 2" xfId="16186"/>
    <cellStyle name="Normal 5 4 2 2 2" xfId="16187"/>
    <cellStyle name="Normal 5 4 2 2 2 2" xfId="16188"/>
    <cellStyle name="Normal 5 4 2 2 2 2 2" xfId="16189"/>
    <cellStyle name="Normal 5 4 2 2 2 3" xfId="16190"/>
    <cellStyle name="Normal 5 4 2 2 2 3 2" xfId="16191"/>
    <cellStyle name="Normal 5 4 2 2 2 4" xfId="16192"/>
    <cellStyle name="Normal 5 4 2 2 3" xfId="16193"/>
    <cellStyle name="Normal 5 4 2 2 3 2" xfId="16194"/>
    <cellStyle name="Normal 5 4 2 2 4" xfId="16195"/>
    <cellStyle name="Normal 5 4 2 2 4 2" xfId="16196"/>
    <cellStyle name="Normal 5 4 2 2 5" xfId="16197"/>
    <cellStyle name="Normal 5 4 2 3" xfId="16198"/>
    <cellStyle name="Normal 5 4 2 3 2" xfId="16199"/>
    <cellStyle name="Normal 5 4 2 3 2 2" xfId="16200"/>
    <cellStyle name="Normal 5 4 2 3 3" xfId="16201"/>
    <cellStyle name="Normal 5 4 2 3 3 2" xfId="16202"/>
    <cellStyle name="Normal 5 4 2 3 4" xfId="16203"/>
    <cellStyle name="Normal 5 4 2 4" xfId="16204"/>
    <cellStyle name="Normal 5 4 2 4 2" xfId="16205"/>
    <cellStyle name="Normal 5 4 2 5" xfId="16206"/>
    <cellStyle name="Normal 5 4 2 5 2" xfId="16207"/>
    <cellStyle name="Normal 5 4 2 6" xfId="16208"/>
    <cellStyle name="Normal 5 4 3" xfId="16209"/>
    <cellStyle name="Normal 5 4 3 2" xfId="16210"/>
    <cellStyle name="Normal 5 4 3 2 2" xfId="16211"/>
    <cellStyle name="Normal 5 4 3 2 2 2" xfId="16212"/>
    <cellStyle name="Normal 5 4 3 2 2 2 2" xfId="16213"/>
    <cellStyle name="Normal 5 4 3 2 2 3" xfId="16214"/>
    <cellStyle name="Normal 5 4 3 2 2 3 2" xfId="16215"/>
    <cellStyle name="Normal 5 4 3 2 2 4" xfId="16216"/>
    <cellStyle name="Normal 5 4 3 2 3" xfId="16217"/>
    <cellStyle name="Normal 5 4 3 2 3 2" xfId="16218"/>
    <cellStyle name="Normal 5 4 3 2 4" xfId="16219"/>
    <cellStyle name="Normal 5 4 3 2 4 2" xfId="16220"/>
    <cellStyle name="Normal 5 4 3 2 5" xfId="16221"/>
    <cellStyle name="Normal 5 4 3 3" xfId="16222"/>
    <cellStyle name="Normal 5 4 3 3 2" xfId="16223"/>
    <cellStyle name="Normal 5 4 3 3 2 2" xfId="16224"/>
    <cellStyle name="Normal 5 4 3 3 3" xfId="16225"/>
    <cellStyle name="Normal 5 4 3 3 3 2" xfId="16226"/>
    <cellStyle name="Normal 5 4 3 3 4" xfId="16227"/>
    <cellStyle name="Normal 5 4 3 4" xfId="16228"/>
    <cellStyle name="Normal 5 4 3 4 2" xfId="16229"/>
    <cellStyle name="Normal 5 4 3 5" xfId="16230"/>
    <cellStyle name="Normal 5 4 3 5 2" xfId="16231"/>
    <cellStyle name="Normal 5 4 3 6" xfId="16232"/>
    <cellStyle name="Normal 5 4 4" xfId="16233"/>
    <cellStyle name="Normal 5 4 4 2" xfId="16234"/>
    <cellStyle name="Normal 5 4 4 2 2" xfId="16235"/>
    <cellStyle name="Normal 5 4 4 2 2 2" xfId="16236"/>
    <cellStyle name="Normal 5 4 4 2 3" xfId="16237"/>
    <cellStyle name="Normal 5 4 4 2 3 2" xfId="16238"/>
    <cellStyle name="Normal 5 4 4 2 4" xfId="16239"/>
    <cellStyle name="Normal 5 4 4 3" xfId="16240"/>
    <cellStyle name="Normal 5 4 4 3 2" xfId="16241"/>
    <cellStyle name="Normal 5 4 4 4" xfId="16242"/>
    <cellStyle name="Normal 5 4 4 4 2" xfId="16243"/>
    <cellStyle name="Normal 5 4 4 5" xfId="16244"/>
    <cellStyle name="Normal 5 4 5" xfId="16245"/>
    <cellStyle name="Normal 5 4 5 2" xfId="16246"/>
    <cellStyle name="Normal 5 4 5 2 2" xfId="16247"/>
    <cellStyle name="Normal 5 4 5 2 2 2" xfId="16248"/>
    <cellStyle name="Normal 5 4 5 2 3" xfId="16249"/>
    <cellStyle name="Normal 5 4 5 2 3 2" xfId="16250"/>
    <cellStyle name="Normal 5 4 5 2 4" xfId="16251"/>
    <cellStyle name="Normal 5 4 5 3" xfId="16252"/>
    <cellStyle name="Normal 5 4 5 3 2" xfId="16253"/>
    <cellStyle name="Normal 5 4 5 4" xfId="16254"/>
    <cellStyle name="Normal 5 4 5 4 2" xfId="16255"/>
    <cellStyle name="Normal 5 4 5 5" xfId="16256"/>
    <cellStyle name="Normal 5 4 6" xfId="16257"/>
    <cellStyle name="Normal 5 4 6 2" xfId="16258"/>
    <cellStyle name="Normal 5 4 6 2 2" xfId="16259"/>
    <cellStyle name="Normal 5 4 6 3" xfId="16260"/>
    <cellStyle name="Normal 5 4 6 3 2" xfId="16261"/>
    <cellStyle name="Normal 5 4 6 4" xfId="16262"/>
    <cellStyle name="Normal 5 4 7" xfId="16263"/>
    <cellStyle name="Normal 5 4 7 2" xfId="16264"/>
    <cellStyle name="Normal 5 4 7 2 2" xfId="16265"/>
    <cellStyle name="Normal 5 4 7 3" xfId="16266"/>
    <cellStyle name="Normal 5 4 7 3 2" xfId="16267"/>
    <cellStyle name="Normal 5 4 7 4" xfId="16268"/>
    <cellStyle name="Normal 5 4 8" xfId="16269"/>
    <cellStyle name="Normal 5 4 8 2" xfId="16270"/>
    <cellStyle name="Normal 5 4 8 2 2" xfId="16271"/>
    <cellStyle name="Normal 5 4 8 3" xfId="16272"/>
    <cellStyle name="Normal 5 4 8 3 2" xfId="16273"/>
    <cellStyle name="Normal 5 4 8 4" xfId="16274"/>
    <cellStyle name="Normal 5 4 9" xfId="16275"/>
    <cellStyle name="Normal 5 4 9 2" xfId="16276"/>
    <cellStyle name="Normal 5 5" xfId="16277"/>
    <cellStyle name="Normal 5 5 2" xfId="16278"/>
    <cellStyle name="Normal 5 5 3" xfId="16279"/>
    <cellStyle name="Normal 5 5 4" xfId="16280"/>
    <cellStyle name="Normal 5 6" xfId="16281"/>
    <cellStyle name="Normal 5 6 2" xfId="16282"/>
    <cellStyle name="Normal 5 6 3" xfId="16283"/>
    <cellStyle name="Normal 5 6 4" xfId="16284"/>
    <cellStyle name="Normal 5 7" xfId="16285"/>
    <cellStyle name="Normal 5 8" xfId="16286"/>
    <cellStyle name="Normal 5 9" xfId="16287"/>
    <cellStyle name="Normal 5_16 may_Interest bill 2011-2015" xfId="16288"/>
    <cellStyle name="Normal 50" xfId="16289"/>
    <cellStyle name="Normal 50 2" xfId="16290"/>
    <cellStyle name="Normal 50 2 2" xfId="16291"/>
    <cellStyle name="Normal 50 2 2 2" xfId="16292"/>
    <cellStyle name="Normal 50 2 2 3" xfId="16293"/>
    <cellStyle name="Normal 50 2 2 4" xfId="16294"/>
    <cellStyle name="Normal 50 2 2 5" xfId="16295"/>
    <cellStyle name="Normal 50 2 3" xfId="16296"/>
    <cellStyle name="Normal 50 2 4" xfId="16297"/>
    <cellStyle name="Normal 50 2_20120313_final_participating_bonds_mar2012_interest_calc" xfId="16298"/>
    <cellStyle name="Normal 50 3" xfId="16299"/>
    <cellStyle name="Normal 50 3 2" xfId="16300"/>
    <cellStyle name="Normal 50 3 3" xfId="16301"/>
    <cellStyle name="Normal 50 3 4" xfId="16302"/>
    <cellStyle name="Normal 50 3 5" xfId="16303"/>
    <cellStyle name="Normal 50 4" xfId="16304"/>
    <cellStyle name="Normal 50 5" xfId="16305"/>
    <cellStyle name="Normal 50_20120313_final_participating_bonds_mar2012_interest_calc" xfId="16306"/>
    <cellStyle name="Normal 51" xfId="16307"/>
    <cellStyle name="Normal 51 2" xfId="16308"/>
    <cellStyle name="Normal 51 2 2" xfId="16309"/>
    <cellStyle name="Normal 51 2 2 2" xfId="16310"/>
    <cellStyle name="Normal 51 2 2 3" xfId="16311"/>
    <cellStyle name="Normal 51 2 2 4" xfId="16312"/>
    <cellStyle name="Normal 51 2 2 5" xfId="16313"/>
    <cellStyle name="Normal 51 2 3" xfId="16314"/>
    <cellStyle name="Normal 51 2 4" xfId="16315"/>
    <cellStyle name="Normal 51 2_20120313_final_participating_bonds_mar2012_interest_calc" xfId="16316"/>
    <cellStyle name="Normal 51 3" xfId="16317"/>
    <cellStyle name="Normal 51 3 2" xfId="16318"/>
    <cellStyle name="Normal 51 3 3" xfId="16319"/>
    <cellStyle name="Normal 51 3 4" xfId="16320"/>
    <cellStyle name="Normal 51 3 5" xfId="16321"/>
    <cellStyle name="Normal 51 4" xfId="16322"/>
    <cellStyle name="Normal 51 5" xfId="16323"/>
    <cellStyle name="Normal 51_20120313_final_participating_bonds_mar2012_interest_calc" xfId="16324"/>
    <cellStyle name="Normal 52" xfId="16325"/>
    <cellStyle name="Normal 52 2" xfId="16326"/>
    <cellStyle name="Normal 52 2 2" xfId="16327"/>
    <cellStyle name="Normal 52 2 2 2" xfId="16328"/>
    <cellStyle name="Normal 52 2 2 3" xfId="16329"/>
    <cellStyle name="Normal 52 2 2 4" xfId="16330"/>
    <cellStyle name="Normal 52 2 2 5" xfId="16331"/>
    <cellStyle name="Normal 52 2 3" xfId="16332"/>
    <cellStyle name="Normal 52 2 4" xfId="16333"/>
    <cellStyle name="Normal 52 2_20120313_final_participating_bonds_mar2012_interest_calc" xfId="16334"/>
    <cellStyle name="Normal 52 3" xfId="16335"/>
    <cellStyle name="Normal 52 3 2" xfId="16336"/>
    <cellStyle name="Normal 52 3 3" xfId="16337"/>
    <cellStyle name="Normal 52 3 4" xfId="16338"/>
    <cellStyle name="Normal 52 3 5" xfId="16339"/>
    <cellStyle name="Normal 52 4" xfId="16340"/>
    <cellStyle name="Normal 52 5" xfId="16341"/>
    <cellStyle name="Normal 52_20120313_final_participating_bonds_mar2012_interest_calc" xfId="16342"/>
    <cellStyle name="Normal 53" xfId="16343"/>
    <cellStyle name="Normal 53 2" xfId="16344"/>
    <cellStyle name="Normal 53 2 2" xfId="16345"/>
    <cellStyle name="Normal 53 2 2 2" xfId="16346"/>
    <cellStyle name="Normal 53 2 2 3" xfId="16347"/>
    <cellStyle name="Normal 53 2 2 4" xfId="16348"/>
    <cellStyle name="Normal 53 2 2 5" xfId="16349"/>
    <cellStyle name="Normal 53 2 3" xfId="16350"/>
    <cellStyle name="Normal 53 2 4" xfId="16351"/>
    <cellStyle name="Normal 53 2_20120313_final_participating_bonds_mar2012_interest_calc" xfId="16352"/>
    <cellStyle name="Normal 53 3" xfId="16353"/>
    <cellStyle name="Normal 53 3 2" xfId="16354"/>
    <cellStyle name="Normal 53 3 3" xfId="16355"/>
    <cellStyle name="Normal 53 3 4" xfId="16356"/>
    <cellStyle name="Normal 53 3 5" xfId="16357"/>
    <cellStyle name="Normal 53 4" xfId="16358"/>
    <cellStyle name="Normal 53 5" xfId="16359"/>
    <cellStyle name="Normal 53_20120313_final_participating_bonds_mar2012_interest_calc" xfId="16360"/>
    <cellStyle name="Normal 54" xfId="16361"/>
    <cellStyle name="Normal 54 2" xfId="16362"/>
    <cellStyle name="Normal 54 2 2" xfId="16363"/>
    <cellStyle name="Normal 54 2 3" xfId="16364"/>
    <cellStyle name="Normal 54 2 4" xfId="16365"/>
    <cellStyle name="Normal 54 3" xfId="16366"/>
    <cellStyle name="Normal 54 4" xfId="16367"/>
    <cellStyle name="Normal 54 5" xfId="16368"/>
    <cellStyle name="Normal 54 6" xfId="16369"/>
    <cellStyle name="Normal 54 7" xfId="16370"/>
    <cellStyle name="Normal 54_Cumulative" xfId="16371"/>
    <cellStyle name="Normal 55" xfId="16372"/>
    <cellStyle name="Normal 55 2" xfId="16373"/>
    <cellStyle name="Normal 55 2 2" xfId="16374"/>
    <cellStyle name="Normal 55 2 3" xfId="16375"/>
    <cellStyle name="Normal 55 2 4" xfId="16376"/>
    <cellStyle name="Normal 55 2 5" xfId="16377"/>
    <cellStyle name="Normal 55 3" xfId="16378"/>
    <cellStyle name="Normal 55 4" xfId="16379"/>
    <cellStyle name="Normal 55 5" xfId="16380"/>
    <cellStyle name="Normal 55 6" xfId="16381"/>
    <cellStyle name="Normal 55 7" xfId="16382"/>
    <cellStyle name="Normal 56" xfId="16383"/>
    <cellStyle name="Normal 56 2" xfId="16384"/>
    <cellStyle name="Normal 56 2 2" xfId="16385"/>
    <cellStyle name="Normal 56 2 3" xfId="16386"/>
    <cellStyle name="Normal 56 2 4" xfId="16387"/>
    <cellStyle name="Normal 56 2 5" xfId="16388"/>
    <cellStyle name="Normal 56 3" xfId="16389"/>
    <cellStyle name="Normal 56 4" xfId="16390"/>
    <cellStyle name="Normal 56_Cumulative" xfId="16391"/>
    <cellStyle name="Normal 57" xfId="16392"/>
    <cellStyle name="Normal 57 10" xfId="16393"/>
    <cellStyle name="Normal 57 10 2" xfId="16394"/>
    <cellStyle name="Normal 57 10 2 2" xfId="16395"/>
    <cellStyle name="Normal 57 10 3" xfId="16396"/>
    <cellStyle name="Normal 57 10 3 2" xfId="16397"/>
    <cellStyle name="Normal 57 10 4" xfId="16398"/>
    <cellStyle name="Normal 57 11" xfId="16399"/>
    <cellStyle name="Normal 57 11 2" xfId="16400"/>
    <cellStyle name="Normal 57 12" xfId="16401"/>
    <cellStyle name="Normal 57 13" xfId="16402"/>
    <cellStyle name="Normal 57 14" xfId="16403"/>
    <cellStyle name="Normal 57 15" xfId="16404"/>
    <cellStyle name="Normal 57 16" xfId="16405"/>
    <cellStyle name="Normal 57 17" xfId="16406"/>
    <cellStyle name="Normal 57 2" xfId="16407"/>
    <cellStyle name="Normal 57 2 10" xfId="16408"/>
    <cellStyle name="Normal 57 2 11" xfId="16409"/>
    <cellStyle name="Normal 57 2 12" xfId="16410"/>
    <cellStyle name="Normal 57 2 13" xfId="16411"/>
    <cellStyle name="Normal 57 2 14" xfId="16412"/>
    <cellStyle name="Normal 57 2 15" xfId="16413"/>
    <cellStyle name="Normal 57 2 2" xfId="16414"/>
    <cellStyle name="Normal 57 2 2 2" xfId="16415"/>
    <cellStyle name="Normal 57 2 3" xfId="16416"/>
    <cellStyle name="Normal 57 2 3 2" xfId="16417"/>
    <cellStyle name="Normal 57 2 3 3" xfId="16418"/>
    <cellStyle name="Normal 57 2 3 4" xfId="16419"/>
    <cellStyle name="Normal 57 2 3 5" xfId="16420"/>
    <cellStyle name="Normal 57 2 4" xfId="16421"/>
    <cellStyle name="Normal 57 2 4 10" xfId="16422"/>
    <cellStyle name="Normal 57 2 4 2" xfId="16423"/>
    <cellStyle name="Normal 57 2 4 2 2" xfId="16424"/>
    <cellStyle name="Normal 57 2 4 2 2 2" xfId="16425"/>
    <cellStyle name="Normal 57 2 4 2 2 2 2" xfId="16426"/>
    <cellStyle name="Normal 57 2 4 2 2 3" xfId="16427"/>
    <cellStyle name="Normal 57 2 4 2 2 3 2" xfId="16428"/>
    <cellStyle name="Normal 57 2 4 2 2 4" xfId="16429"/>
    <cellStyle name="Normal 57 2 4 2 3" xfId="16430"/>
    <cellStyle name="Normal 57 2 4 2 3 2" xfId="16431"/>
    <cellStyle name="Normal 57 2 4 2 4" xfId="16432"/>
    <cellStyle name="Normal 57 2 4 2 4 2" xfId="16433"/>
    <cellStyle name="Normal 57 2 4 2 5" xfId="16434"/>
    <cellStyle name="Normal 57 2 4 2 6" xfId="16435"/>
    <cellStyle name="Normal 57 2 4 3" xfId="16436"/>
    <cellStyle name="Normal 57 2 4 3 2" xfId="16437"/>
    <cellStyle name="Normal 57 2 4 3 2 2" xfId="16438"/>
    <cellStyle name="Normal 57 2 4 3 2 2 2" xfId="16439"/>
    <cellStyle name="Normal 57 2 4 3 2 3" xfId="16440"/>
    <cellStyle name="Normal 57 2 4 3 2 3 2" xfId="16441"/>
    <cellStyle name="Normal 57 2 4 3 2 4" xfId="16442"/>
    <cellStyle name="Normal 57 2 4 3 3" xfId="16443"/>
    <cellStyle name="Normal 57 2 4 3 3 2" xfId="16444"/>
    <cellStyle name="Normal 57 2 4 3 4" xfId="16445"/>
    <cellStyle name="Normal 57 2 4 3 4 2" xfId="16446"/>
    <cellStyle name="Normal 57 2 4 3 5" xfId="16447"/>
    <cellStyle name="Normal 57 2 4 4" xfId="16448"/>
    <cellStyle name="Normal 57 2 4 4 2" xfId="16449"/>
    <cellStyle name="Normal 57 2 4 4 2 2" xfId="16450"/>
    <cellStyle name="Normal 57 2 4 4 3" xfId="16451"/>
    <cellStyle name="Normal 57 2 4 4 3 2" xfId="16452"/>
    <cellStyle name="Normal 57 2 4 4 4" xfId="16453"/>
    <cellStyle name="Normal 57 2 4 5" xfId="16454"/>
    <cellStyle name="Normal 57 2 4 5 2" xfId="16455"/>
    <cellStyle name="Normal 57 2 4 5 2 2" xfId="16456"/>
    <cellStyle name="Normal 57 2 4 5 3" xfId="16457"/>
    <cellStyle name="Normal 57 2 4 5 3 2" xfId="16458"/>
    <cellStyle name="Normal 57 2 4 5 4" xfId="16459"/>
    <cellStyle name="Normal 57 2 4 6" xfId="16460"/>
    <cellStyle name="Normal 57 2 4 6 2" xfId="16461"/>
    <cellStyle name="Normal 57 2 4 7" xfId="16462"/>
    <cellStyle name="Normal 57 2 4 7 2" xfId="16463"/>
    <cellStyle name="Normal 57 2 4 8" xfId="16464"/>
    <cellStyle name="Normal 57 2 4 9" xfId="16465"/>
    <cellStyle name="Normal 57 2 5" xfId="16466"/>
    <cellStyle name="Normal 57 2 5 2" xfId="16467"/>
    <cellStyle name="Normal 57 2 5 2 2" xfId="16468"/>
    <cellStyle name="Normal 57 2 5 2 2 2" xfId="16469"/>
    <cellStyle name="Normal 57 2 5 2 2 2 2" xfId="16470"/>
    <cellStyle name="Normal 57 2 5 2 2 3" xfId="16471"/>
    <cellStyle name="Normal 57 2 5 2 2 3 2" xfId="16472"/>
    <cellStyle name="Normal 57 2 5 2 2 4" xfId="16473"/>
    <cellStyle name="Normal 57 2 5 2 3" xfId="16474"/>
    <cellStyle name="Normal 57 2 5 2 3 2" xfId="16475"/>
    <cellStyle name="Normal 57 2 5 2 4" xfId="16476"/>
    <cellStyle name="Normal 57 2 5 2 4 2" xfId="16477"/>
    <cellStyle name="Normal 57 2 5 2 5" xfId="16478"/>
    <cellStyle name="Normal 57 2 5 2 6" xfId="16479"/>
    <cellStyle name="Normal 57 2 5 3" xfId="16480"/>
    <cellStyle name="Normal 57 2 5 3 2" xfId="16481"/>
    <cellStyle name="Normal 57 2 5 3 2 2" xfId="16482"/>
    <cellStyle name="Normal 57 2 5 3 3" xfId="16483"/>
    <cellStyle name="Normal 57 2 5 3 3 2" xfId="16484"/>
    <cellStyle name="Normal 57 2 5 3 4" xfId="16485"/>
    <cellStyle name="Normal 57 2 5 4" xfId="16486"/>
    <cellStyle name="Normal 57 2 5 4 2" xfId="16487"/>
    <cellStyle name="Normal 57 2 5 5" xfId="16488"/>
    <cellStyle name="Normal 57 2 5 5 2" xfId="16489"/>
    <cellStyle name="Normal 57 2 5 6" xfId="16490"/>
    <cellStyle name="Normal 57 2 5 7" xfId="16491"/>
    <cellStyle name="Normal 57 2 6" xfId="16492"/>
    <cellStyle name="Normal 57 2 6 2" xfId="16493"/>
    <cellStyle name="Normal 57 2 6 2 2" xfId="16494"/>
    <cellStyle name="Normal 57 2 6 2 2 2" xfId="16495"/>
    <cellStyle name="Normal 57 2 6 2 3" xfId="16496"/>
    <cellStyle name="Normal 57 2 6 2 3 2" xfId="16497"/>
    <cellStyle name="Normal 57 2 6 2 4" xfId="16498"/>
    <cellStyle name="Normal 57 2 6 2 5" xfId="16499"/>
    <cellStyle name="Normal 57 2 6 3" xfId="16500"/>
    <cellStyle name="Normal 57 2 6 3 2" xfId="16501"/>
    <cellStyle name="Normal 57 2 6 4" xfId="16502"/>
    <cellStyle name="Normal 57 2 6 4 2" xfId="16503"/>
    <cellStyle name="Normal 57 2 6 5" xfId="16504"/>
    <cellStyle name="Normal 57 2 6 6" xfId="16505"/>
    <cellStyle name="Normal 57 2 7" xfId="16506"/>
    <cellStyle name="Normal 57 2 7 2" xfId="16507"/>
    <cellStyle name="Normal 57 2 7 2 2" xfId="16508"/>
    <cellStyle name="Normal 57 2 7 3" xfId="16509"/>
    <cellStyle name="Normal 57 2 7 3 2" xfId="16510"/>
    <cellStyle name="Normal 57 2 7 4" xfId="16511"/>
    <cellStyle name="Normal 57 2 7 5" xfId="16512"/>
    <cellStyle name="Normal 57 2 8" xfId="16513"/>
    <cellStyle name="Normal 57 2 8 2" xfId="16514"/>
    <cellStyle name="Normal 57 2 8 2 2" xfId="16515"/>
    <cellStyle name="Normal 57 2 8 3" xfId="16516"/>
    <cellStyle name="Normal 57 2 8 3 2" xfId="16517"/>
    <cellStyle name="Normal 57 2 8 4" xfId="16518"/>
    <cellStyle name="Normal 57 2 9" xfId="16519"/>
    <cellStyle name="Normal 57 2 9 2" xfId="16520"/>
    <cellStyle name="Normal 57 2_260313_SSFs baseline new GRANTS-rev" xfId="16521"/>
    <cellStyle name="Normal 57 3" xfId="16522"/>
    <cellStyle name="Normal 57 3 2" xfId="16523"/>
    <cellStyle name="Normal 57 4" xfId="16524"/>
    <cellStyle name="Normal 57 4 2" xfId="16525"/>
    <cellStyle name="Normal 57 4 3" xfId="16526"/>
    <cellStyle name="Normal 57 4 4" xfId="16527"/>
    <cellStyle name="Normal 57 4 5" xfId="16528"/>
    <cellStyle name="Normal 57 5" xfId="16529"/>
    <cellStyle name="Normal 57 5 10" xfId="16530"/>
    <cellStyle name="Normal 57 5 11" xfId="16531"/>
    <cellStyle name="Normal 57 5 12" xfId="16532"/>
    <cellStyle name="Normal 57 5 13" xfId="16533"/>
    <cellStyle name="Normal 57 5 14" xfId="16534"/>
    <cellStyle name="Normal 57 5 2" xfId="16535"/>
    <cellStyle name="Normal 57 5 2 2" xfId="16536"/>
    <cellStyle name="Normal 57 5 2 2 2" xfId="16537"/>
    <cellStyle name="Normal 57 5 2 2 2 2" xfId="16538"/>
    <cellStyle name="Normal 57 5 2 2 2 2 2" xfId="16539"/>
    <cellStyle name="Normal 57 5 2 2 2 3" xfId="16540"/>
    <cellStyle name="Normal 57 5 2 2 2 3 2" xfId="16541"/>
    <cellStyle name="Normal 57 5 2 2 2 4" xfId="16542"/>
    <cellStyle name="Normal 57 5 2 2 3" xfId="16543"/>
    <cellStyle name="Normal 57 5 2 2 3 2" xfId="16544"/>
    <cellStyle name="Normal 57 5 2 2 4" xfId="16545"/>
    <cellStyle name="Normal 57 5 2 2 4 2" xfId="16546"/>
    <cellStyle name="Normal 57 5 2 2 5" xfId="16547"/>
    <cellStyle name="Normal 57 5 2 2 6" xfId="16548"/>
    <cellStyle name="Normal 57 5 2 3" xfId="16549"/>
    <cellStyle name="Normal 57 5 2 3 2" xfId="16550"/>
    <cellStyle name="Normal 57 5 2 3 2 2" xfId="16551"/>
    <cellStyle name="Normal 57 5 2 3 3" xfId="16552"/>
    <cellStyle name="Normal 57 5 2 3 3 2" xfId="16553"/>
    <cellStyle name="Normal 57 5 2 3 4" xfId="16554"/>
    <cellStyle name="Normal 57 5 2 4" xfId="16555"/>
    <cellStyle name="Normal 57 5 2 4 2" xfId="16556"/>
    <cellStyle name="Normal 57 5 2 5" xfId="16557"/>
    <cellStyle name="Normal 57 5 2 5 2" xfId="16558"/>
    <cellStyle name="Normal 57 5 2 6" xfId="16559"/>
    <cellStyle name="Normal 57 5 2 7" xfId="16560"/>
    <cellStyle name="Normal 57 5 3" xfId="16561"/>
    <cellStyle name="Normal 57 5 3 2" xfId="16562"/>
    <cellStyle name="Normal 57 5 3 2 2" xfId="16563"/>
    <cellStyle name="Normal 57 5 3 2 2 2" xfId="16564"/>
    <cellStyle name="Normal 57 5 3 2 2 2 2" xfId="16565"/>
    <cellStyle name="Normal 57 5 3 2 2 3" xfId="16566"/>
    <cellStyle name="Normal 57 5 3 2 2 3 2" xfId="16567"/>
    <cellStyle name="Normal 57 5 3 2 2 4" xfId="16568"/>
    <cellStyle name="Normal 57 5 3 2 3" xfId="16569"/>
    <cellStyle name="Normal 57 5 3 2 3 2" xfId="16570"/>
    <cellStyle name="Normal 57 5 3 2 4" xfId="16571"/>
    <cellStyle name="Normal 57 5 3 2 4 2" xfId="16572"/>
    <cellStyle name="Normal 57 5 3 2 5" xfId="16573"/>
    <cellStyle name="Normal 57 5 3 2 6" xfId="16574"/>
    <cellStyle name="Normal 57 5 3 3" xfId="16575"/>
    <cellStyle name="Normal 57 5 3 3 2" xfId="16576"/>
    <cellStyle name="Normal 57 5 3 3 2 2" xfId="16577"/>
    <cellStyle name="Normal 57 5 3 3 3" xfId="16578"/>
    <cellStyle name="Normal 57 5 3 3 3 2" xfId="16579"/>
    <cellStyle name="Normal 57 5 3 3 4" xfId="16580"/>
    <cellStyle name="Normal 57 5 3 4" xfId="16581"/>
    <cellStyle name="Normal 57 5 3 4 2" xfId="16582"/>
    <cellStyle name="Normal 57 5 3 5" xfId="16583"/>
    <cellStyle name="Normal 57 5 3 5 2" xfId="16584"/>
    <cellStyle name="Normal 57 5 3 6" xfId="16585"/>
    <cellStyle name="Normal 57 5 3 7" xfId="16586"/>
    <cellStyle name="Normal 57 5 4" xfId="16587"/>
    <cellStyle name="Normal 57 5 4 2" xfId="16588"/>
    <cellStyle name="Normal 57 5 4 2 2" xfId="16589"/>
    <cellStyle name="Normal 57 5 4 2 2 2" xfId="16590"/>
    <cellStyle name="Normal 57 5 4 2 3" xfId="16591"/>
    <cellStyle name="Normal 57 5 4 2 3 2" xfId="16592"/>
    <cellStyle name="Normal 57 5 4 2 4" xfId="16593"/>
    <cellStyle name="Normal 57 5 4 3" xfId="16594"/>
    <cellStyle name="Normal 57 5 4 3 2" xfId="16595"/>
    <cellStyle name="Normal 57 5 4 4" xfId="16596"/>
    <cellStyle name="Normal 57 5 4 4 2" xfId="16597"/>
    <cellStyle name="Normal 57 5 4 5" xfId="16598"/>
    <cellStyle name="Normal 57 5 4 6" xfId="16599"/>
    <cellStyle name="Normal 57 5 5" xfId="16600"/>
    <cellStyle name="Normal 57 5 5 2" xfId="16601"/>
    <cellStyle name="Normal 57 5 5 2 2" xfId="16602"/>
    <cellStyle name="Normal 57 5 5 2 2 2" xfId="16603"/>
    <cellStyle name="Normal 57 5 5 2 3" xfId="16604"/>
    <cellStyle name="Normal 57 5 5 2 3 2" xfId="16605"/>
    <cellStyle name="Normal 57 5 5 2 4" xfId="16606"/>
    <cellStyle name="Normal 57 5 5 3" xfId="16607"/>
    <cellStyle name="Normal 57 5 5 3 2" xfId="16608"/>
    <cellStyle name="Normal 57 5 5 4" xfId="16609"/>
    <cellStyle name="Normal 57 5 5 4 2" xfId="16610"/>
    <cellStyle name="Normal 57 5 5 5" xfId="16611"/>
    <cellStyle name="Normal 57 5 5 6" xfId="16612"/>
    <cellStyle name="Normal 57 5 6" xfId="16613"/>
    <cellStyle name="Normal 57 5 6 2" xfId="16614"/>
    <cellStyle name="Normal 57 5 6 2 2" xfId="16615"/>
    <cellStyle name="Normal 57 5 6 3" xfId="16616"/>
    <cellStyle name="Normal 57 5 6 3 2" xfId="16617"/>
    <cellStyle name="Normal 57 5 6 4" xfId="16618"/>
    <cellStyle name="Normal 57 5 7" xfId="16619"/>
    <cellStyle name="Normal 57 5 7 2" xfId="16620"/>
    <cellStyle name="Normal 57 5 7 2 2" xfId="16621"/>
    <cellStyle name="Normal 57 5 7 3" xfId="16622"/>
    <cellStyle name="Normal 57 5 7 3 2" xfId="16623"/>
    <cellStyle name="Normal 57 5 7 4" xfId="16624"/>
    <cellStyle name="Normal 57 5 8" xfId="16625"/>
    <cellStyle name="Normal 57 5 8 2" xfId="16626"/>
    <cellStyle name="Normal 57 5 8 2 2" xfId="16627"/>
    <cellStyle name="Normal 57 5 8 3" xfId="16628"/>
    <cellStyle name="Normal 57 5 8 3 2" xfId="16629"/>
    <cellStyle name="Normal 57 5 8 4" xfId="16630"/>
    <cellStyle name="Normal 57 5 9" xfId="16631"/>
    <cellStyle name="Normal 57 5 9 2" xfId="16632"/>
    <cellStyle name="Normal 57 5_260313_SSFs baseline new GRANTS-rev" xfId="16633"/>
    <cellStyle name="Normal 57 6" xfId="16634"/>
    <cellStyle name="Normal 57 6 10" xfId="16635"/>
    <cellStyle name="Normal 57 6 2" xfId="16636"/>
    <cellStyle name="Normal 57 6 2 2" xfId="16637"/>
    <cellStyle name="Normal 57 6 2 2 2" xfId="16638"/>
    <cellStyle name="Normal 57 6 2 2 2 2" xfId="16639"/>
    <cellStyle name="Normal 57 6 2 2 3" xfId="16640"/>
    <cellStyle name="Normal 57 6 2 2 3 2" xfId="16641"/>
    <cellStyle name="Normal 57 6 2 2 4" xfId="16642"/>
    <cellStyle name="Normal 57 6 2 3" xfId="16643"/>
    <cellStyle name="Normal 57 6 2 3 2" xfId="16644"/>
    <cellStyle name="Normal 57 6 2 4" xfId="16645"/>
    <cellStyle name="Normal 57 6 2 4 2" xfId="16646"/>
    <cellStyle name="Normal 57 6 2 5" xfId="16647"/>
    <cellStyle name="Normal 57 6 2 6" xfId="16648"/>
    <cellStyle name="Normal 57 6 3" xfId="16649"/>
    <cellStyle name="Normal 57 6 3 2" xfId="16650"/>
    <cellStyle name="Normal 57 6 3 2 2" xfId="16651"/>
    <cellStyle name="Normal 57 6 3 2 2 2" xfId="16652"/>
    <cellStyle name="Normal 57 6 3 2 3" xfId="16653"/>
    <cellStyle name="Normal 57 6 3 2 3 2" xfId="16654"/>
    <cellStyle name="Normal 57 6 3 2 4" xfId="16655"/>
    <cellStyle name="Normal 57 6 3 3" xfId="16656"/>
    <cellStyle name="Normal 57 6 3 3 2" xfId="16657"/>
    <cellStyle name="Normal 57 6 3 4" xfId="16658"/>
    <cellStyle name="Normal 57 6 3 4 2" xfId="16659"/>
    <cellStyle name="Normal 57 6 3 5" xfId="16660"/>
    <cellStyle name="Normal 57 6 4" xfId="16661"/>
    <cellStyle name="Normal 57 6 4 2" xfId="16662"/>
    <cellStyle name="Normal 57 6 4 2 2" xfId="16663"/>
    <cellStyle name="Normal 57 6 4 3" xfId="16664"/>
    <cellStyle name="Normal 57 6 4 3 2" xfId="16665"/>
    <cellStyle name="Normal 57 6 4 4" xfId="16666"/>
    <cellStyle name="Normal 57 6 5" xfId="16667"/>
    <cellStyle name="Normal 57 6 5 2" xfId="16668"/>
    <cellStyle name="Normal 57 6 5 2 2" xfId="16669"/>
    <cellStyle name="Normal 57 6 5 3" xfId="16670"/>
    <cellStyle name="Normal 57 6 5 3 2" xfId="16671"/>
    <cellStyle name="Normal 57 6 5 4" xfId="16672"/>
    <cellStyle name="Normal 57 6 6" xfId="16673"/>
    <cellStyle name="Normal 57 6 6 2" xfId="16674"/>
    <cellStyle name="Normal 57 6 7" xfId="16675"/>
    <cellStyle name="Normal 57 6 7 2" xfId="16676"/>
    <cellStyle name="Normal 57 6 8" xfId="16677"/>
    <cellStyle name="Normal 57 6 9" xfId="16678"/>
    <cellStyle name="Normal 57 7" xfId="16679"/>
    <cellStyle name="Normal 57 7 2" xfId="16680"/>
    <cellStyle name="Normal 57 7 2 2" xfId="16681"/>
    <cellStyle name="Normal 57 7 2 2 2" xfId="16682"/>
    <cellStyle name="Normal 57 7 2 2 2 2" xfId="16683"/>
    <cellStyle name="Normal 57 7 2 2 3" xfId="16684"/>
    <cellStyle name="Normal 57 7 2 2 3 2" xfId="16685"/>
    <cellStyle name="Normal 57 7 2 2 4" xfId="16686"/>
    <cellStyle name="Normal 57 7 2 3" xfId="16687"/>
    <cellStyle name="Normal 57 7 2 3 2" xfId="16688"/>
    <cellStyle name="Normal 57 7 2 4" xfId="16689"/>
    <cellStyle name="Normal 57 7 2 4 2" xfId="16690"/>
    <cellStyle name="Normal 57 7 2 5" xfId="16691"/>
    <cellStyle name="Normal 57 7 2 6" xfId="16692"/>
    <cellStyle name="Normal 57 7 3" xfId="16693"/>
    <cellStyle name="Normal 57 7 3 2" xfId="16694"/>
    <cellStyle name="Normal 57 7 3 2 2" xfId="16695"/>
    <cellStyle name="Normal 57 7 3 3" xfId="16696"/>
    <cellStyle name="Normal 57 7 3 3 2" xfId="16697"/>
    <cellStyle name="Normal 57 7 3 4" xfId="16698"/>
    <cellStyle name="Normal 57 7 4" xfId="16699"/>
    <cellStyle name="Normal 57 7 4 2" xfId="16700"/>
    <cellStyle name="Normal 57 7 5" xfId="16701"/>
    <cellStyle name="Normal 57 7 5 2" xfId="16702"/>
    <cellStyle name="Normal 57 7 6" xfId="16703"/>
    <cellStyle name="Normal 57 7 7" xfId="16704"/>
    <cellStyle name="Normal 57 8" xfId="16705"/>
    <cellStyle name="Normal 57 8 2" xfId="16706"/>
    <cellStyle name="Normal 57 8 2 2" xfId="16707"/>
    <cellStyle name="Normal 57 8 2 2 2" xfId="16708"/>
    <cellStyle name="Normal 57 8 2 3" xfId="16709"/>
    <cellStyle name="Normal 57 8 2 3 2" xfId="16710"/>
    <cellStyle name="Normal 57 8 2 4" xfId="16711"/>
    <cellStyle name="Normal 57 8 2 5" xfId="16712"/>
    <cellStyle name="Normal 57 8 3" xfId="16713"/>
    <cellStyle name="Normal 57 8 3 2" xfId="16714"/>
    <cellStyle name="Normal 57 8 4" xfId="16715"/>
    <cellStyle name="Normal 57 8 4 2" xfId="16716"/>
    <cellStyle name="Normal 57 8 5" xfId="16717"/>
    <cellStyle name="Normal 57 8 6" xfId="16718"/>
    <cellStyle name="Normal 57 9" xfId="16719"/>
    <cellStyle name="Normal 57 9 2" xfId="16720"/>
    <cellStyle name="Normal 57 9 2 2" xfId="16721"/>
    <cellStyle name="Normal 57 9 3" xfId="16722"/>
    <cellStyle name="Normal 57 9 3 2" xfId="16723"/>
    <cellStyle name="Normal 57 9 4" xfId="16724"/>
    <cellStyle name="Normal 57 9 5" xfId="16725"/>
    <cellStyle name="Normal 57_20110918_Additional measures_ECB" xfId="16726"/>
    <cellStyle name="Normal 58" xfId="16727"/>
    <cellStyle name="Normal 58 10" xfId="16728"/>
    <cellStyle name="Normal 58 10 2" xfId="16729"/>
    <cellStyle name="Normal 58 11" xfId="16730"/>
    <cellStyle name="Normal 58 12" xfId="16731"/>
    <cellStyle name="Normal 58 13" xfId="16732"/>
    <cellStyle name="Normal 58 14" xfId="16733"/>
    <cellStyle name="Normal 58 15" xfId="16734"/>
    <cellStyle name="Normal 58 16" xfId="16735"/>
    <cellStyle name="Normal 58 2" xfId="16736"/>
    <cellStyle name="Normal 58 2 10" xfId="16737"/>
    <cellStyle name="Normal 58 2 11" xfId="16738"/>
    <cellStyle name="Normal 58 2 12" xfId="16739"/>
    <cellStyle name="Normal 58 2 13" xfId="16740"/>
    <cellStyle name="Normal 58 2 14" xfId="16741"/>
    <cellStyle name="Normal 58 2 15" xfId="16742"/>
    <cellStyle name="Normal 58 2 2" xfId="16743"/>
    <cellStyle name="Normal 58 2 2 2" xfId="16744"/>
    <cellStyle name="Normal 58 2 3" xfId="16745"/>
    <cellStyle name="Normal 58 2 3 2" xfId="16746"/>
    <cellStyle name="Normal 58 2 3 3" xfId="16747"/>
    <cellStyle name="Normal 58 2 3 4" xfId="16748"/>
    <cellStyle name="Normal 58 2 3 5" xfId="16749"/>
    <cellStyle name="Normal 58 2 4" xfId="16750"/>
    <cellStyle name="Normal 58 2 4 10" xfId="16751"/>
    <cellStyle name="Normal 58 2 4 2" xfId="16752"/>
    <cellStyle name="Normal 58 2 4 2 2" xfId="16753"/>
    <cellStyle name="Normal 58 2 4 2 2 2" xfId="16754"/>
    <cellStyle name="Normal 58 2 4 2 2 2 2" xfId="16755"/>
    <cellStyle name="Normal 58 2 4 2 2 3" xfId="16756"/>
    <cellStyle name="Normal 58 2 4 2 2 3 2" xfId="16757"/>
    <cellStyle name="Normal 58 2 4 2 2 4" xfId="16758"/>
    <cellStyle name="Normal 58 2 4 2 3" xfId="16759"/>
    <cellStyle name="Normal 58 2 4 2 3 2" xfId="16760"/>
    <cellStyle name="Normal 58 2 4 2 4" xfId="16761"/>
    <cellStyle name="Normal 58 2 4 2 4 2" xfId="16762"/>
    <cellStyle name="Normal 58 2 4 2 5" xfId="16763"/>
    <cellStyle name="Normal 58 2 4 2 6" xfId="16764"/>
    <cellStyle name="Normal 58 2 4 3" xfId="16765"/>
    <cellStyle name="Normal 58 2 4 3 2" xfId="16766"/>
    <cellStyle name="Normal 58 2 4 3 2 2" xfId="16767"/>
    <cellStyle name="Normal 58 2 4 3 2 2 2" xfId="16768"/>
    <cellStyle name="Normal 58 2 4 3 2 3" xfId="16769"/>
    <cellStyle name="Normal 58 2 4 3 2 3 2" xfId="16770"/>
    <cellStyle name="Normal 58 2 4 3 2 4" xfId="16771"/>
    <cellStyle name="Normal 58 2 4 3 3" xfId="16772"/>
    <cellStyle name="Normal 58 2 4 3 3 2" xfId="16773"/>
    <cellStyle name="Normal 58 2 4 3 4" xfId="16774"/>
    <cellStyle name="Normal 58 2 4 3 4 2" xfId="16775"/>
    <cellStyle name="Normal 58 2 4 3 5" xfId="16776"/>
    <cellStyle name="Normal 58 2 4 4" xfId="16777"/>
    <cellStyle name="Normal 58 2 4 4 2" xfId="16778"/>
    <cellStyle name="Normal 58 2 4 4 2 2" xfId="16779"/>
    <cellStyle name="Normal 58 2 4 4 3" xfId="16780"/>
    <cellStyle name="Normal 58 2 4 4 3 2" xfId="16781"/>
    <cellStyle name="Normal 58 2 4 4 4" xfId="16782"/>
    <cellStyle name="Normal 58 2 4 5" xfId="16783"/>
    <cellStyle name="Normal 58 2 4 5 2" xfId="16784"/>
    <cellStyle name="Normal 58 2 4 5 2 2" xfId="16785"/>
    <cellStyle name="Normal 58 2 4 5 3" xfId="16786"/>
    <cellStyle name="Normal 58 2 4 5 3 2" xfId="16787"/>
    <cellStyle name="Normal 58 2 4 5 4" xfId="16788"/>
    <cellStyle name="Normal 58 2 4 6" xfId="16789"/>
    <cellStyle name="Normal 58 2 4 6 2" xfId="16790"/>
    <cellStyle name="Normal 58 2 4 7" xfId="16791"/>
    <cellStyle name="Normal 58 2 4 7 2" xfId="16792"/>
    <cellStyle name="Normal 58 2 4 8" xfId="16793"/>
    <cellStyle name="Normal 58 2 4 9" xfId="16794"/>
    <cellStyle name="Normal 58 2 5" xfId="16795"/>
    <cellStyle name="Normal 58 2 5 2" xfId="16796"/>
    <cellStyle name="Normal 58 2 5 2 2" xfId="16797"/>
    <cellStyle name="Normal 58 2 5 2 2 2" xfId="16798"/>
    <cellStyle name="Normal 58 2 5 2 2 2 2" xfId="16799"/>
    <cellStyle name="Normal 58 2 5 2 2 3" xfId="16800"/>
    <cellStyle name="Normal 58 2 5 2 2 3 2" xfId="16801"/>
    <cellStyle name="Normal 58 2 5 2 2 4" xfId="16802"/>
    <cellStyle name="Normal 58 2 5 2 3" xfId="16803"/>
    <cellStyle name="Normal 58 2 5 2 3 2" xfId="16804"/>
    <cellStyle name="Normal 58 2 5 2 4" xfId="16805"/>
    <cellStyle name="Normal 58 2 5 2 4 2" xfId="16806"/>
    <cellStyle name="Normal 58 2 5 2 5" xfId="16807"/>
    <cellStyle name="Normal 58 2 5 2 6" xfId="16808"/>
    <cellStyle name="Normal 58 2 5 3" xfId="16809"/>
    <cellStyle name="Normal 58 2 5 3 2" xfId="16810"/>
    <cellStyle name="Normal 58 2 5 3 2 2" xfId="16811"/>
    <cellStyle name="Normal 58 2 5 3 3" xfId="16812"/>
    <cellStyle name="Normal 58 2 5 3 3 2" xfId="16813"/>
    <cellStyle name="Normal 58 2 5 3 4" xfId="16814"/>
    <cellStyle name="Normal 58 2 5 4" xfId="16815"/>
    <cellStyle name="Normal 58 2 5 4 2" xfId="16816"/>
    <cellStyle name="Normal 58 2 5 5" xfId="16817"/>
    <cellStyle name="Normal 58 2 5 5 2" xfId="16818"/>
    <cellStyle name="Normal 58 2 5 6" xfId="16819"/>
    <cellStyle name="Normal 58 2 5 7" xfId="16820"/>
    <cellStyle name="Normal 58 2 6" xfId="16821"/>
    <cellStyle name="Normal 58 2 6 2" xfId="16822"/>
    <cellStyle name="Normal 58 2 6 2 2" xfId="16823"/>
    <cellStyle name="Normal 58 2 6 2 2 2" xfId="16824"/>
    <cellStyle name="Normal 58 2 6 2 3" xfId="16825"/>
    <cellStyle name="Normal 58 2 6 2 3 2" xfId="16826"/>
    <cellStyle name="Normal 58 2 6 2 4" xfId="16827"/>
    <cellStyle name="Normal 58 2 6 2 5" xfId="16828"/>
    <cellStyle name="Normal 58 2 6 3" xfId="16829"/>
    <cellStyle name="Normal 58 2 6 3 2" xfId="16830"/>
    <cellStyle name="Normal 58 2 6 4" xfId="16831"/>
    <cellStyle name="Normal 58 2 6 4 2" xfId="16832"/>
    <cellStyle name="Normal 58 2 6 5" xfId="16833"/>
    <cellStyle name="Normal 58 2 6 6" xfId="16834"/>
    <cellStyle name="Normal 58 2 7" xfId="16835"/>
    <cellStyle name="Normal 58 2 7 2" xfId="16836"/>
    <cellStyle name="Normal 58 2 7 2 2" xfId="16837"/>
    <cellStyle name="Normal 58 2 7 3" xfId="16838"/>
    <cellStyle name="Normal 58 2 7 3 2" xfId="16839"/>
    <cellStyle name="Normal 58 2 7 4" xfId="16840"/>
    <cellStyle name="Normal 58 2 7 5" xfId="16841"/>
    <cellStyle name="Normal 58 2 8" xfId="16842"/>
    <cellStyle name="Normal 58 2 8 2" xfId="16843"/>
    <cellStyle name="Normal 58 2 8 2 2" xfId="16844"/>
    <cellStyle name="Normal 58 2 8 3" xfId="16845"/>
    <cellStyle name="Normal 58 2 8 3 2" xfId="16846"/>
    <cellStyle name="Normal 58 2 8 4" xfId="16847"/>
    <cellStyle name="Normal 58 2 9" xfId="16848"/>
    <cellStyle name="Normal 58 2 9 2" xfId="16849"/>
    <cellStyle name="Normal 58 2_260313_SSFs baseline new GRANTS-rev" xfId="16850"/>
    <cellStyle name="Normal 58 3" xfId="16851"/>
    <cellStyle name="Normal 58 3 2" xfId="16852"/>
    <cellStyle name="Normal 58 4" xfId="16853"/>
    <cellStyle name="Normal 58 4 2" xfId="16854"/>
    <cellStyle name="Normal 58 4 3" xfId="16855"/>
    <cellStyle name="Normal 58 4 4" xfId="16856"/>
    <cellStyle name="Normal 58 4 5" xfId="16857"/>
    <cellStyle name="Normal 58 5" xfId="16858"/>
    <cellStyle name="Normal 58 5 10" xfId="16859"/>
    <cellStyle name="Normal 58 5 2" xfId="16860"/>
    <cellStyle name="Normal 58 5 2 2" xfId="16861"/>
    <cellStyle name="Normal 58 5 2 2 2" xfId="16862"/>
    <cellStyle name="Normal 58 5 2 2 2 2" xfId="16863"/>
    <cellStyle name="Normal 58 5 2 2 3" xfId="16864"/>
    <cellStyle name="Normal 58 5 2 2 3 2" xfId="16865"/>
    <cellStyle name="Normal 58 5 2 2 4" xfId="16866"/>
    <cellStyle name="Normal 58 5 2 3" xfId="16867"/>
    <cellStyle name="Normal 58 5 2 3 2" xfId="16868"/>
    <cellStyle name="Normal 58 5 2 4" xfId="16869"/>
    <cellStyle name="Normal 58 5 2 4 2" xfId="16870"/>
    <cellStyle name="Normal 58 5 2 5" xfId="16871"/>
    <cellStyle name="Normal 58 5 2 6" xfId="16872"/>
    <cellStyle name="Normal 58 5 3" xfId="16873"/>
    <cellStyle name="Normal 58 5 3 2" xfId="16874"/>
    <cellStyle name="Normal 58 5 3 2 2" xfId="16875"/>
    <cellStyle name="Normal 58 5 3 2 2 2" xfId="16876"/>
    <cellStyle name="Normal 58 5 3 2 3" xfId="16877"/>
    <cellStyle name="Normal 58 5 3 2 3 2" xfId="16878"/>
    <cellStyle name="Normal 58 5 3 2 4" xfId="16879"/>
    <cellStyle name="Normal 58 5 3 3" xfId="16880"/>
    <cellStyle name="Normal 58 5 3 3 2" xfId="16881"/>
    <cellStyle name="Normal 58 5 3 4" xfId="16882"/>
    <cellStyle name="Normal 58 5 3 4 2" xfId="16883"/>
    <cellStyle name="Normal 58 5 3 5" xfId="16884"/>
    <cellStyle name="Normal 58 5 4" xfId="16885"/>
    <cellStyle name="Normal 58 5 4 2" xfId="16886"/>
    <cellStyle name="Normal 58 5 4 2 2" xfId="16887"/>
    <cellStyle name="Normal 58 5 4 3" xfId="16888"/>
    <cellStyle name="Normal 58 5 4 3 2" xfId="16889"/>
    <cellStyle name="Normal 58 5 4 4" xfId="16890"/>
    <cellStyle name="Normal 58 5 5" xfId="16891"/>
    <cellStyle name="Normal 58 5 5 2" xfId="16892"/>
    <cellStyle name="Normal 58 5 5 2 2" xfId="16893"/>
    <cellStyle name="Normal 58 5 5 3" xfId="16894"/>
    <cellStyle name="Normal 58 5 5 3 2" xfId="16895"/>
    <cellStyle name="Normal 58 5 5 4" xfId="16896"/>
    <cellStyle name="Normal 58 5 6" xfId="16897"/>
    <cellStyle name="Normal 58 5 6 2" xfId="16898"/>
    <cellStyle name="Normal 58 5 7" xfId="16899"/>
    <cellStyle name="Normal 58 5 7 2" xfId="16900"/>
    <cellStyle name="Normal 58 5 8" xfId="16901"/>
    <cellStyle name="Normal 58 5 9" xfId="16902"/>
    <cellStyle name="Normal 58 6" xfId="16903"/>
    <cellStyle name="Normal 58 6 2" xfId="16904"/>
    <cellStyle name="Normal 58 6 2 2" xfId="16905"/>
    <cellStyle name="Normal 58 6 2 2 2" xfId="16906"/>
    <cellStyle name="Normal 58 6 2 2 2 2" xfId="16907"/>
    <cellStyle name="Normal 58 6 2 2 3" xfId="16908"/>
    <cellStyle name="Normal 58 6 2 2 3 2" xfId="16909"/>
    <cellStyle name="Normal 58 6 2 2 4" xfId="16910"/>
    <cellStyle name="Normal 58 6 2 3" xfId="16911"/>
    <cellStyle name="Normal 58 6 2 3 2" xfId="16912"/>
    <cellStyle name="Normal 58 6 2 4" xfId="16913"/>
    <cellStyle name="Normal 58 6 2 4 2" xfId="16914"/>
    <cellStyle name="Normal 58 6 2 5" xfId="16915"/>
    <cellStyle name="Normal 58 6 2 6" xfId="16916"/>
    <cellStyle name="Normal 58 6 3" xfId="16917"/>
    <cellStyle name="Normal 58 6 3 2" xfId="16918"/>
    <cellStyle name="Normal 58 6 3 2 2" xfId="16919"/>
    <cellStyle name="Normal 58 6 3 3" xfId="16920"/>
    <cellStyle name="Normal 58 6 3 3 2" xfId="16921"/>
    <cellStyle name="Normal 58 6 3 4" xfId="16922"/>
    <cellStyle name="Normal 58 6 4" xfId="16923"/>
    <cellStyle name="Normal 58 6 4 2" xfId="16924"/>
    <cellStyle name="Normal 58 6 5" xfId="16925"/>
    <cellStyle name="Normal 58 6 5 2" xfId="16926"/>
    <cellStyle name="Normal 58 6 6" xfId="16927"/>
    <cellStyle name="Normal 58 6 7" xfId="16928"/>
    <cellStyle name="Normal 58 7" xfId="16929"/>
    <cellStyle name="Normal 58 7 2" xfId="16930"/>
    <cellStyle name="Normal 58 7 2 2" xfId="16931"/>
    <cellStyle name="Normal 58 7 2 2 2" xfId="16932"/>
    <cellStyle name="Normal 58 7 2 3" xfId="16933"/>
    <cellStyle name="Normal 58 7 2 3 2" xfId="16934"/>
    <cellStyle name="Normal 58 7 2 4" xfId="16935"/>
    <cellStyle name="Normal 58 7 2 5" xfId="16936"/>
    <cellStyle name="Normal 58 7 3" xfId="16937"/>
    <cellStyle name="Normal 58 7 3 2" xfId="16938"/>
    <cellStyle name="Normal 58 7 4" xfId="16939"/>
    <cellStyle name="Normal 58 7 4 2" xfId="16940"/>
    <cellStyle name="Normal 58 7 5" xfId="16941"/>
    <cellStyle name="Normal 58 7 6" xfId="16942"/>
    <cellStyle name="Normal 58 8" xfId="16943"/>
    <cellStyle name="Normal 58 8 2" xfId="16944"/>
    <cellStyle name="Normal 58 8 2 2" xfId="16945"/>
    <cellStyle name="Normal 58 8 3" xfId="16946"/>
    <cellStyle name="Normal 58 8 3 2" xfId="16947"/>
    <cellStyle name="Normal 58 8 4" xfId="16948"/>
    <cellStyle name="Normal 58 8 5" xfId="16949"/>
    <cellStyle name="Normal 58 9" xfId="16950"/>
    <cellStyle name="Normal 58 9 2" xfId="16951"/>
    <cellStyle name="Normal 58 9 2 2" xfId="16952"/>
    <cellStyle name="Normal 58 9 3" xfId="16953"/>
    <cellStyle name="Normal 58 9 3 2" xfId="16954"/>
    <cellStyle name="Normal 58 9 4" xfId="16955"/>
    <cellStyle name="Normal 58_20110918_Additional measures_ECB" xfId="16956"/>
    <cellStyle name="Normal 59" xfId="16957"/>
    <cellStyle name="Normal 59 10" xfId="16958"/>
    <cellStyle name="Normal 59 10 2" xfId="16959"/>
    <cellStyle name="Normal 59 11" xfId="16960"/>
    <cellStyle name="Normal 59 12" xfId="16961"/>
    <cellStyle name="Normal 59 13" xfId="16962"/>
    <cellStyle name="Normal 59 14" xfId="16963"/>
    <cellStyle name="Normal 59 15" xfId="16964"/>
    <cellStyle name="Normal 59 16" xfId="16965"/>
    <cellStyle name="Normal 59 2" xfId="16966"/>
    <cellStyle name="Normal 59 2 10" xfId="16967"/>
    <cellStyle name="Normal 59 2 11" xfId="16968"/>
    <cellStyle name="Normal 59 2 12" xfId="16969"/>
    <cellStyle name="Normal 59 2 13" xfId="16970"/>
    <cellStyle name="Normal 59 2 14" xfId="16971"/>
    <cellStyle name="Normal 59 2 15" xfId="16972"/>
    <cellStyle name="Normal 59 2 2" xfId="16973"/>
    <cellStyle name="Normal 59 2 2 2" xfId="16974"/>
    <cellStyle name="Normal 59 2 3" xfId="16975"/>
    <cellStyle name="Normal 59 2 3 2" xfId="16976"/>
    <cellStyle name="Normal 59 2 3 3" xfId="16977"/>
    <cellStyle name="Normal 59 2 3 4" xfId="16978"/>
    <cellStyle name="Normal 59 2 3 5" xfId="16979"/>
    <cellStyle name="Normal 59 2 4" xfId="16980"/>
    <cellStyle name="Normal 59 2 4 10" xfId="16981"/>
    <cellStyle name="Normal 59 2 4 2" xfId="16982"/>
    <cellStyle name="Normal 59 2 4 2 2" xfId="16983"/>
    <cellStyle name="Normal 59 2 4 2 2 2" xfId="16984"/>
    <cellStyle name="Normal 59 2 4 2 2 2 2" xfId="16985"/>
    <cellStyle name="Normal 59 2 4 2 2 3" xfId="16986"/>
    <cellStyle name="Normal 59 2 4 2 2 3 2" xfId="16987"/>
    <cellStyle name="Normal 59 2 4 2 2 4" xfId="16988"/>
    <cellStyle name="Normal 59 2 4 2 3" xfId="16989"/>
    <cellStyle name="Normal 59 2 4 2 3 2" xfId="16990"/>
    <cellStyle name="Normal 59 2 4 2 4" xfId="16991"/>
    <cellStyle name="Normal 59 2 4 2 4 2" xfId="16992"/>
    <cellStyle name="Normal 59 2 4 2 5" xfId="16993"/>
    <cellStyle name="Normal 59 2 4 2 6" xfId="16994"/>
    <cellStyle name="Normal 59 2 4 3" xfId="16995"/>
    <cellStyle name="Normal 59 2 4 3 2" xfId="16996"/>
    <cellStyle name="Normal 59 2 4 3 2 2" xfId="16997"/>
    <cellStyle name="Normal 59 2 4 3 2 2 2" xfId="16998"/>
    <cellStyle name="Normal 59 2 4 3 2 3" xfId="16999"/>
    <cellStyle name="Normal 59 2 4 3 2 3 2" xfId="17000"/>
    <cellStyle name="Normal 59 2 4 3 2 4" xfId="17001"/>
    <cellStyle name="Normal 59 2 4 3 3" xfId="17002"/>
    <cellStyle name="Normal 59 2 4 3 3 2" xfId="17003"/>
    <cellStyle name="Normal 59 2 4 3 4" xfId="17004"/>
    <cellStyle name="Normal 59 2 4 3 4 2" xfId="17005"/>
    <cellStyle name="Normal 59 2 4 3 5" xfId="17006"/>
    <cellStyle name="Normal 59 2 4 4" xfId="17007"/>
    <cellStyle name="Normal 59 2 4 4 2" xfId="17008"/>
    <cellStyle name="Normal 59 2 4 4 2 2" xfId="17009"/>
    <cellStyle name="Normal 59 2 4 4 3" xfId="17010"/>
    <cellStyle name="Normal 59 2 4 4 3 2" xfId="17011"/>
    <cellStyle name="Normal 59 2 4 4 4" xfId="17012"/>
    <cellStyle name="Normal 59 2 4 5" xfId="17013"/>
    <cellStyle name="Normal 59 2 4 5 2" xfId="17014"/>
    <cellStyle name="Normal 59 2 4 5 2 2" xfId="17015"/>
    <cellStyle name="Normal 59 2 4 5 3" xfId="17016"/>
    <cellStyle name="Normal 59 2 4 5 3 2" xfId="17017"/>
    <cellStyle name="Normal 59 2 4 5 4" xfId="17018"/>
    <cellStyle name="Normal 59 2 4 6" xfId="17019"/>
    <cellStyle name="Normal 59 2 4 6 2" xfId="17020"/>
    <cellStyle name="Normal 59 2 4 7" xfId="17021"/>
    <cellStyle name="Normal 59 2 4 7 2" xfId="17022"/>
    <cellStyle name="Normal 59 2 4 8" xfId="17023"/>
    <cellStyle name="Normal 59 2 4 9" xfId="17024"/>
    <cellStyle name="Normal 59 2 5" xfId="17025"/>
    <cellStyle name="Normal 59 2 5 2" xfId="17026"/>
    <cellStyle name="Normal 59 2 5 2 2" xfId="17027"/>
    <cellStyle name="Normal 59 2 5 2 2 2" xfId="17028"/>
    <cellStyle name="Normal 59 2 5 2 2 2 2" xfId="17029"/>
    <cellStyle name="Normal 59 2 5 2 2 3" xfId="17030"/>
    <cellStyle name="Normal 59 2 5 2 2 3 2" xfId="17031"/>
    <cellStyle name="Normal 59 2 5 2 2 4" xfId="17032"/>
    <cellStyle name="Normal 59 2 5 2 3" xfId="17033"/>
    <cellStyle name="Normal 59 2 5 2 3 2" xfId="17034"/>
    <cellStyle name="Normal 59 2 5 2 4" xfId="17035"/>
    <cellStyle name="Normal 59 2 5 2 4 2" xfId="17036"/>
    <cellStyle name="Normal 59 2 5 2 5" xfId="17037"/>
    <cellStyle name="Normal 59 2 5 2 6" xfId="17038"/>
    <cellStyle name="Normal 59 2 5 3" xfId="17039"/>
    <cellStyle name="Normal 59 2 5 3 2" xfId="17040"/>
    <cellStyle name="Normal 59 2 5 3 2 2" xfId="17041"/>
    <cellStyle name="Normal 59 2 5 3 3" xfId="17042"/>
    <cellStyle name="Normal 59 2 5 3 3 2" xfId="17043"/>
    <cellStyle name="Normal 59 2 5 3 4" xfId="17044"/>
    <cellStyle name="Normal 59 2 5 4" xfId="17045"/>
    <cellStyle name="Normal 59 2 5 4 2" xfId="17046"/>
    <cellStyle name="Normal 59 2 5 5" xfId="17047"/>
    <cellStyle name="Normal 59 2 5 5 2" xfId="17048"/>
    <cellStyle name="Normal 59 2 5 6" xfId="17049"/>
    <cellStyle name="Normal 59 2 5 7" xfId="17050"/>
    <cellStyle name="Normal 59 2 6" xfId="17051"/>
    <cellStyle name="Normal 59 2 6 2" xfId="17052"/>
    <cellStyle name="Normal 59 2 6 2 2" xfId="17053"/>
    <cellStyle name="Normal 59 2 6 2 2 2" xfId="17054"/>
    <cellStyle name="Normal 59 2 6 2 3" xfId="17055"/>
    <cellStyle name="Normal 59 2 6 2 3 2" xfId="17056"/>
    <cellStyle name="Normal 59 2 6 2 4" xfId="17057"/>
    <cellStyle name="Normal 59 2 6 2 5" xfId="17058"/>
    <cellStyle name="Normal 59 2 6 3" xfId="17059"/>
    <cellStyle name="Normal 59 2 6 3 2" xfId="17060"/>
    <cellStyle name="Normal 59 2 6 4" xfId="17061"/>
    <cellStyle name="Normal 59 2 6 4 2" xfId="17062"/>
    <cellStyle name="Normal 59 2 6 5" xfId="17063"/>
    <cellStyle name="Normal 59 2 6 6" xfId="17064"/>
    <cellStyle name="Normal 59 2 7" xfId="17065"/>
    <cellStyle name="Normal 59 2 7 2" xfId="17066"/>
    <cellStyle name="Normal 59 2 7 2 2" xfId="17067"/>
    <cellStyle name="Normal 59 2 7 3" xfId="17068"/>
    <cellStyle name="Normal 59 2 7 3 2" xfId="17069"/>
    <cellStyle name="Normal 59 2 7 4" xfId="17070"/>
    <cellStyle name="Normal 59 2 7 5" xfId="17071"/>
    <cellStyle name="Normal 59 2 8" xfId="17072"/>
    <cellStyle name="Normal 59 2 8 2" xfId="17073"/>
    <cellStyle name="Normal 59 2 8 2 2" xfId="17074"/>
    <cellStyle name="Normal 59 2 8 3" xfId="17075"/>
    <cellStyle name="Normal 59 2 8 3 2" xfId="17076"/>
    <cellStyle name="Normal 59 2 8 4" xfId="17077"/>
    <cellStyle name="Normal 59 2 9" xfId="17078"/>
    <cellStyle name="Normal 59 2 9 2" xfId="17079"/>
    <cellStyle name="Normal 59 2_260313_SSFs baseline new GRANTS-rev" xfId="17080"/>
    <cellStyle name="Normal 59 3" xfId="17081"/>
    <cellStyle name="Normal 59 3 2" xfId="17082"/>
    <cellStyle name="Normal 59 4" xfId="17083"/>
    <cellStyle name="Normal 59 4 2" xfId="17084"/>
    <cellStyle name="Normal 59 4 3" xfId="17085"/>
    <cellStyle name="Normal 59 4 4" xfId="17086"/>
    <cellStyle name="Normal 59 4 5" xfId="17087"/>
    <cellStyle name="Normal 59 5" xfId="17088"/>
    <cellStyle name="Normal 59 5 10" xfId="17089"/>
    <cellStyle name="Normal 59 5 2" xfId="17090"/>
    <cellStyle name="Normal 59 5 2 2" xfId="17091"/>
    <cellStyle name="Normal 59 5 2 2 2" xfId="17092"/>
    <cellStyle name="Normal 59 5 2 2 2 2" xfId="17093"/>
    <cellStyle name="Normal 59 5 2 2 3" xfId="17094"/>
    <cellStyle name="Normal 59 5 2 2 3 2" xfId="17095"/>
    <cellStyle name="Normal 59 5 2 2 4" xfId="17096"/>
    <cellStyle name="Normal 59 5 2 3" xfId="17097"/>
    <cellStyle name="Normal 59 5 2 3 2" xfId="17098"/>
    <cellStyle name="Normal 59 5 2 4" xfId="17099"/>
    <cellStyle name="Normal 59 5 2 4 2" xfId="17100"/>
    <cellStyle name="Normal 59 5 2 5" xfId="17101"/>
    <cellStyle name="Normal 59 5 2 6" xfId="17102"/>
    <cellStyle name="Normal 59 5 3" xfId="17103"/>
    <cellStyle name="Normal 59 5 3 2" xfId="17104"/>
    <cellStyle name="Normal 59 5 3 2 2" xfId="17105"/>
    <cellStyle name="Normal 59 5 3 2 2 2" xfId="17106"/>
    <cellStyle name="Normal 59 5 3 2 3" xfId="17107"/>
    <cellStyle name="Normal 59 5 3 2 3 2" xfId="17108"/>
    <cellStyle name="Normal 59 5 3 2 4" xfId="17109"/>
    <cellStyle name="Normal 59 5 3 3" xfId="17110"/>
    <cellStyle name="Normal 59 5 3 3 2" xfId="17111"/>
    <cellStyle name="Normal 59 5 3 4" xfId="17112"/>
    <cellStyle name="Normal 59 5 3 4 2" xfId="17113"/>
    <cellStyle name="Normal 59 5 3 5" xfId="17114"/>
    <cellStyle name="Normal 59 5 4" xfId="17115"/>
    <cellStyle name="Normal 59 5 4 2" xfId="17116"/>
    <cellStyle name="Normal 59 5 4 2 2" xfId="17117"/>
    <cellStyle name="Normal 59 5 4 3" xfId="17118"/>
    <cellStyle name="Normal 59 5 4 3 2" xfId="17119"/>
    <cellStyle name="Normal 59 5 4 4" xfId="17120"/>
    <cellStyle name="Normal 59 5 5" xfId="17121"/>
    <cellStyle name="Normal 59 5 5 2" xfId="17122"/>
    <cellStyle name="Normal 59 5 5 2 2" xfId="17123"/>
    <cellStyle name="Normal 59 5 5 3" xfId="17124"/>
    <cellStyle name="Normal 59 5 5 3 2" xfId="17125"/>
    <cellStyle name="Normal 59 5 5 4" xfId="17126"/>
    <cellStyle name="Normal 59 5 6" xfId="17127"/>
    <cellStyle name="Normal 59 5 6 2" xfId="17128"/>
    <cellStyle name="Normal 59 5 7" xfId="17129"/>
    <cellStyle name="Normal 59 5 7 2" xfId="17130"/>
    <cellStyle name="Normal 59 5 8" xfId="17131"/>
    <cellStyle name="Normal 59 5 9" xfId="17132"/>
    <cellStyle name="Normal 59 6" xfId="17133"/>
    <cellStyle name="Normal 59 6 2" xfId="17134"/>
    <cellStyle name="Normal 59 6 2 2" xfId="17135"/>
    <cellStyle name="Normal 59 6 2 2 2" xfId="17136"/>
    <cellStyle name="Normal 59 6 2 2 2 2" xfId="17137"/>
    <cellStyle name="Normal 59 6 2 2 3" xfId="17138"/>
    <cellStyle name="Normal 59 6 2 2 3 2" xfId="17139"/>
    <cellStyle name="Normal 59 6 2 2 4" xfId="17140"/>
    <cellStyle name="Normal 59 6 2 3" xfId="17141"/>
    <cellStyle name="Normal 59 6 2 3 2" xfId="17142"/>
    <cellStyle name="Normal 59 6 2 4" xfId="17143"/>
    <cellStyle name="Normal 59 6 2 4 2" xfId="17144"/>
    <cellStyle name="Normal 59 6 2 5" xfId="17145"/>
    <cellStyle name="Normal 59 6 2 6" xfId="17146"/>
    <cellStyle name="Normal 59 6 3" xfId="17147"/>
    <cellStyle name="Normal 59 6 3 2" xfId="17148"/>
    <cellStyle name="Normal 59 6 3 2 2" xfId="17149"/>
    <cellStyle name="Normal 59 6 3 3" xfId="17150"/>
    <cellStyle name="Normal 59 6 3 3 2" xfId="17151"/>
    <cellStyle name="Normal 59 6 3 4" xfId="17152"/>
    <cellStyle name="Normal 59 6 4" xfId="17153"/>
    <cellStyle name="Normal 59 6 4 2" xfId="17154"/>
    <cellStyle name="Normal 59 6 5" xfId="17155"/>
    <cellStyle name="Normal 59 6 5 2" xfId="17156"/>
    <cellStyle name="Normal 59 6 6" xfId="17157"/>
    <cellStyle name="Normal 59 6 7" xfId="17158"/>
    <cellStyle name="Normal 59 7" xfId="17159"/>
    <cellStyle name="Normal 59 7 2" xfId="17160"/>
    <cellStyle name="Normal 59 7 2 2" xfId="17161"/>
    <cellStyle name="Normal 59 7 2 2 2" xfId="17162"/>
    <cellStyle name="Normal 59 7 2 3" xfId="17163"/>
    <cellStyle name="Normal 59 7 2 3 2" xfId="17164"/>
    <cellStyle name="Normal 59 7 2 4" xfId="17165"/>
    <cellStyle name="Normal 59 7 2 5" xfId="17166"/>
    <cellStyle name="Normal 59 7 3" xfId="17167"/>
    <cellStyle name="Normal 59 7 3 2" xfId="17168"/>
    <cellStyle name="Normal 59 7 4" xfId="17169"/>
    <cellStyle name="Normal 59 7 4 2" xfId="17170"/>
    <cellStyle name="Normal 59 7 5" xfId="17171"/>
    <cellStyle name="Normal 59 7 6" xfId="17172"/>
    <cellStyle name="Normal 59 8" xfId="17173"/>
    <cellStyle name="Normal 59 8 2" xfId="17174"/>
    <cellStyle name="Normal 59 8 2 2" xfId="17175"/>
    <cellStyle name="Normal 59 8 3" xfId="17176"/>
    <cellStyle name="Normal 59 8 3 2" xfId="17177"/>
    <cellStyle name="Normal 59 8 4" xfId="17178"/>
    <cellStyle name="Normal 59 8 5" xfId="17179"/>
    <cellStyle name="Normal 59 9" xfId="17180"/>
    <cellStyle name="Normal 59 9 2" xfId="17181"/>
    <cellStyle name="Normal 59 9 2 2" xfId="17182"/>
    <cellStyle name="Normal 59 9 3" xfId="17183"/>
    <cellStyle name="Normal 59 9 3 2" xfId="17184"/>
    <cellStyle name="Normal 59 9 4" xfId="17185"/>
    <cellStyle name="Normal 59_20110918_Additional measures_ECB" xfId="17186"/>
    <cellStyle name="Normal 6" xfId="17187"/>
    <cellStyle name="Normal 6 10" xfId="17188"/>
    <cellStyle name="Normal 6 11" xfId="17189"/>
    <cellStyle name="Normal 6 12" xfId="17190"/>
    <cellStyle name="Normal 6 13" xfId="17191"/>
    <cellStyle name="Normal 6 14" xfId="17192"/>
    <cellStyle name="Normal 6 15" xfId="17193"/>
    <cellStyle name="Normal 6 2" xfId="17194"/>
    <cellStyle name="Normal 6 2 10" xfId="17195"/>
    <cellStyle name="Normal 6 2 2" xfId="17196"/>
    <cellStyle name="Normal 6 2 2 2" xfId="17197"/>
    <cellStyle name="Normal 6 2 2 2 2" xfId="17198"/>
    <cellStyle name="Normal 6 2 2 2 3" xfId="17199"/>
    <cellStyle name="Normal 6 2 2 2 4" xfId="17200"/>
    <cellStyle name="Normal 6 2 2 2 5" xfId="17201"/>
    <cellStyle name="Normal 6 2 2 3" xfId="17202"/>
    <cellStyle name="Normal 6 2 2 4" xfId="17203"/>
    <cellStyle name="Normal 6 2 2 5" xfId="17204"/>
    <cellStyle name="Normal 6 2 2 6" xfId="17205"/>
    <cellStyle name="Normal 6 2 2 7" xfId="17206"/>
    <cellStyle name="Normal 6 2 2_20120313_final_participating_bonds_mar2012_interest_calc" xfId="17207"/>
    <cellStyle name="Normal 6 2 3" xfId="17208"/>
    <cellStyle name="Normal 6 2 3 2" xfId="17209"/>
    <cellStyle name="Normal 6 2 3 3" xfId="17210"/>
    <cellStyle name="Normal 6 2 3 4" xfId="17211"/>
    <cellStyle name="Normal 6 2 3 5" xfId="17212"/>
    <cellStyle name="Normal 6 2 4" xfId="17213"/>
    <cellStyle name="Normal 6 2 5" xfId="17214"/>
    <cellStyle name="Normal 6 2 6" xfId="17215"/>
    <cellStyle name="Normal 6 2 7" xfId="17216"/>
    <cellStyle name="Normal 6 2 8" xfId="17217"/>
    <cellStyle name="Normal 6 2 9" xfId="17218"/>
    <cellStyle name="Normal 6 2_20120313_final_participating_bonds_mar2012_interest_calc" xfId="17219"/>
    <cellStyle name="Normal 6 3" xfId="17220"/>
    <cellStyle name="Normal 6 3 10" xfId="17221"/>
    <cellStyle name="Normal 6 3 10 2" xfId="17222"/>
    <cellStyle name="Normal 6 3 10 2 2" xfId="17223"/>
    <cellStyle name="Normal 6 3 10 3" xfId="17224"/>
    <cellStyle name="Normal 6 3 10 3 2" xfId="17225"/>
    <cellStyle name="Normal 6 3 10 4" xfId="17226"/>
    <cellStyle name="Normal 6 3 11" xfId="17227"/>
    <cellStyle name="Normal 6 3 11 2" xfId="17228"/>
    <cellStyle name="Normal 6 3 12" xfId="17229"/>
    <cellStyle name="Normal 6 3 13" xfId="17230"/>
    <cellStyle name="Normal 6 3 14" xfId="17231"/>
    <cellStyle name="Normal 6 3 15" xfId="17232"/>
    <cellStyle name="Normal 6 3 16" xfId="17233"/>
    <cellStyle name="Normal 6 3 17" xfId="17234"/>
    <cellStyle name="Normal 6 3 2" xfId="17235"/>
    <cellStyle name="Normal 6 3 2 10" xfId="17236"/>
    <cellStyle name="Normal 6 3 2 10 2" xfId="17237"/>
    <cellStyle name="Normal 6 3 2 11" xfId="17238"/>
    <cellStyle name="Normal 6 3 2 12" xfId="17239"/>
    <cellStyle name="Normal 6 3 2 13" xfId="17240"/>
    <cellStyle name="Normal 6 3 2 14" xfId="17241"/>
    <cellStyle name="Normal 6 3 2 15" xfId="17242"/>
    <cellStyle name="Normal 6 3 2 16" xfId="17243"/>
    <cellStyle name="Normal 6 3 2 2" xfId="17244"/>
    <cellStyle name="Normal 6 3 2 2 2" xfId="17245"/>
    <cellStyle name="Normal 6 3 2 2 3" xfId="17246"/>
    <cellStyle name="Normal 6 3 2 2 4" xfId="17247"/>
    <cellStyle name="Normal 6 3 2 2 5" xfId="17248"/>
    <cellStyle name="Normal 6 3 2 3" xfId="17249"/>
    <cellStyle name="Normal 6 3 2 3 2" xfId="17250"/>
    <cellStyle name="Normal 6 3 2 3 3" xfId="17251"/>
    <cellStyle name="Normal 6 3 2 3 4" xfId="17252"/>
    <cellStyle name="Normal 6 3 2 3 5" xfId="17253"/>
    <cellStyle name="Normal 6 3 2 4" xfId="17254"/>
    <cellStyle name="Normal 6 3 2 4 10" xfId="17255"/>
    <cellStyle name="Normal 6 3 2 4 2" xfId="17256"/>
    <cellStyle name="Normal 6 3 2 4 2 2" xfId="17257"/>
    <cellStyle name="Normal 6 3 2 4 2 2 2" xfId="17258"/>
    <cellStyle name="Normal 6 3 2 4 2 2 2 2" xfId="17259"/>
    <cellStyle name="Normal 6 3 2 4 2 2 3" xfId="17260"/>
    <cellStyle name="Normal 6 3 2 4 2 2 3 2" xfId="17261"/>
    <cellStyle name="Normal 6 3 2 4 2 2 4" xfId="17262"/>
    <cellStyle name="Normal 6 3 2 4 2 3" xfId="17263"/>
    <cellStyle name="Normal 6 3 2 4 2 3 2" xfId="17264"/>
    <cellStyle name="Normal 6 3 2 4 2 4" xfId="17265"/>
    <cellStyle name="Normal 6 3 2 4 2 4 2" xfId="17266"/>
    <cellStyle name="Normal 6 3 2 4 2 5" xfId="17267"/>
    <cellStyle name="Normal 6 3 2 4 2 6" xfId="17268"/>
    <cellStyle name="Normal 6 3 2 4 3" xfId="17269"/>
    <cellStyle name="Normal 6 3 2 4 3 2" xfId="17270"/>
    <cellStyle name="Normal 6 3 2 4 3 2 2" xfId="17271"/>
    <cellStyle name="Normal 6 3 2 4 3 2 2 2" xfId="17272"/>
    <cellStyle name="Normal 6 3 2 4 3 2 3" xfId="17273"/>
    <cellStyle name="Normal 6 3 2 4 3 2 3 2" xfId="17274"/>
    <cellStyle name="Normal 6 3 2 4 3 2 4" xfId="17275"/>
    <cellStyle name="Normal 6 3 2 4 3 3" xfId="17276"/>
    <cellStyle name="Normal 6 3 2 4 3 3 2" xfId="17277"/>
    <cellStyle name="Normal 6 3 2 4 3 4" xfId="17278"/>
    <cellStyle name="Normal 6 3 2 4 3 4 2" xfId="17279"/>
    <cellStyle name="Normal 6 3 2 4 3 5" xfId="17280"/>
    <cellStyle name="Normal 6 3 2 4 4" xfId="17281"/>
    <cellStyle name="Normal 6 3 2 4 4 2" xfId="17282"/>
    <cellStyle name="Normal 6 3 2 4 4 2 2" xfId="17283"/>
    <cellStyle name="Normal 6 3 2 4 4 3" xfId="17284"/>
    <cellStyle name="Normal 6 3 2 4 4 3 2" xfId="17285"/>
    <cellStyle name="Normal 6 3 2 4 4 4" xfId="17286"/>
    <cellStyle name="Normal 6 3 2 4 5" xfId="17287"/>
    <cellStyle name="Normal 6 3 2 4 5 2" xfId="17288"/>
    <cellStyle name="Normal 6 3 2 4 5 2 2" xfId="17289"/>
    <cellStyle name="Normal 6 3 2 4 5 3" xfId="17290"/>
    <cellStyle name="Normal 6 3 2 4 5 3 2" xfId="17291"/>
    <cellStyle name="Normal 6 3 2 4 5 4" xfId="17292"/>
    <cellStyle name="Normal 6 3 2 4 6" xfId="17293"/>
    <cellStyle name="Normal 6 3 2 4 6 2" xfId="17294"/>
    <cellStyle name="Normal 6 3 2 4 7" xfId="17295"/>
    <cellStyle name="Normal 6 3 2 4 7 2" xfId="17296"/>
    <cellStyle name="Normal 6 3 2 4 8" xfId="17297"/>
    <cellStyle name="Normal 6 3 2 4 9" xfId="17298"/>
    <cellStyle name="Normal 6 3 2 5" xfId="17299"/>
    <cellStyle name="Normal 6 3 2 5 2" xfId="17300"/>
    <cellStyle name="Normal 6 3 2 5 2 2" xfId="17301"/>
    <cellStyle name="Normal 6 3 2 5 2 2 2" xfId="17302"/>
    <cellStyle name="Normal 6 3 2 5 2 2 2 2" xfId="17303"/>
    <cellStyle name="Normal 6 3 2 5 2 2 3" xfId="17304"/>
    <cellStyle name="Normal 6 3 2 5 2 2 3 2" xfId="17305"/>
    <cellStyle name="Normal 6 3 2 5 2 2 4" xfId="17306"/>
    <cellStyle name="Normal 6 3 2 5 2 3" xfId="17307"/>
    <cellStyle name="Normal 6 3 2 5 2 3 2" xfId="17308"/>
    <cellStyle name="Normal 6 3 2 5 2 4" xfId="17309"/>
    <cellStyle name="Normal 6 3 2 5 2 4 2" xfId="17310"/>
    <cellStyle name="Normal 6 3 2 5 2 5" xfId="17311"/>
    <cellStyle name="Normal 6 3 2 5 2 6" xfId="17312"/>
    <cellStyle name="Normal 6 3 2 5 3" xfId="17313"/>
    <cellStyle name="Normal 6 3 2 5 3 2" xfId="17314"/>
    <cellStyle name="Normal 6 3 2 5 3 2 2" xfId="17315"/>
    <cellStyle name="Normal 6 3 2 5 3 3" xfId="17316"/>
    <cellStyle name="Normal 6 3 2 5 3 3 2" xfId="17317"/>
    <cellStyle name="Normal 6 3 2 5 3 4" xfId="17318"/>
    <cellStyle name="Normal 6 3 2 5 4" xfId="17319"/>
    <cellStyle name="Normal 6 3 2 5 4 2" xfId="17320"/>
    <cellStyle name="Normal 6 3 2 5 5" xfId="17321"/>
    <cellStyle name="Normal 6 3 2 5 5 2" xfId="17322"/>
    <cellStyle name="Normal 6 3 2 5 6" xfId="17323"/>
    <cellStyle name="Normal 6 3 2 5 7" xfId="17324"/>
    <cellStyle name="Normal 6 3 2 6" xfId="17325"/>
    <cellStyle name="Normal 6 3 2 6 2" xfId="17326"/>
    <cellStyle name="Normal 6 3 2 6 2 2" xfId="17327"/>
    <cellStyle name="Normal 6 3 2 6 3" xfId="17328"/>
    <cellStyle name="Normal 6 3 2 7" xfId="17329"/>
    <cellStyle name="Normal 6 3 2 7 2" xfId="17330"/>
    <cellStyle name="Normal 6 3 2 7 2 2" xfId="17331"/>
    <cellStyle name="Normal 6 3 2 7 2 2 2" xfId="17332"/>
    <cellStyle name="Normal 6 3 2 7 2 3" xfId="17333"/>
    <cellStyle name="Normal 6 3 2 7 2 3 2" xfId="17334"/>
    <cellStyle name="Normal 6 3 2 7 2 4" xfId="17335"/>
    <cellStyle name="Normal 6 3 2 7 3" xfId="17336"/>
    <cellStyle name="Normal 6 3 2 7 3 2" xfId="17337"/>
    <cellStyle name="Normal 6 3 2 7 4" xfId="17338"/>
    <cellStyle name="Normal 6 3 2 7 4 2" xfId="17339"/>
    <cellStyle name="Normal 6 3 2 7 5" xfId="17340"/>
    <cellStyle name="Normal 6 3 2 7 6" xfId="17341"/>
    <cellStyle name="Normal 6 3 2 8" xfId="17342"/>
    <cellStyle name="Normal 6 3 2 8 2" xfId="17343"/>
    <cellStyle name="Normal 6 3 2 8 2 2" xfId="17344"/>
    <cellStyle name="Normal 6 3 2 8 3" xfId="17345"/>
    <cellStyle name="Normal 6 3 2 8 3 2" xfId="17346"/>
    <cellStyle name="Normal 6 3 2 8 4" xfId="17347"/>
    <cellStyle name="Normal 6 3 2 9" xfId="17348"/>
    <cellStyle name="Normal 6 3 2 9 2" xfId="17349"/>
    <cellStyle name="Normal 6 3 2 9 2 2" xfId="17350"/>
    <cellStyle name="Normal 6 3 2 9 3" xfId="17351"/>
    <cellStyle name="Normal 6 3 2 9 3 2" xfId="17352"/>
    <cellStyle name="Normal 6 3 2 9 4" xfId="17353"/>
    <cellStyle name="Normal 6 3 2_260313_SSFs baseline new GRANTS-rev" xfId="17354"/>
    <cellStyle name="Normal 6 3 3" xfId="17355"/>
    <cellStyle name="Normal 6 3 3 2" xfId="17356"/>
    <cellStyle name="Normal 6 3 3 3" xfId="17357"/>
    <cellStyle name="Normal 6 3 3 4" xfId="17358"/>
    <cellStyle name="Normal 6 3 3 5" xfId="17359"/>
    <cellStyle name="Normal 6 3 4" xfId="17360"/>
    <cellStyle name="Normal 6 3 4 2" xfId="17361"/>
    <cellStyle name="Normal 6 3 4 3" xfId="17362"/>
    <cellStyle name="Normal 6 3 4 4" xfId="17363"/>
    <cellStyle name="Normal 6 3 4 5" xfId="17364"/>
    <cellStyle name="Normal 6 3 5" xfId="17365"/>
    <cellStyle name="Normal 6 3 5 10" xfId="17366"/>
    <cellStyle name="Normal 6 3 5 2" xfId="17367"/>
    <cellStyle name="Normal 6 3 5 2 2" xfId="17368"/>
    <cellStyle name="Normal 6 3 5 2 2 2" xfId="17369"/>
    <cellStyle name="Normal 6 3 5 2 2 2 2" xfId="17370"/>
    <cellStyle name="Normal 6 3 5 2 2 3" xfId="17371"/>
    <cellStyle name="Normal 6 3 5 2 2 3 2" xfId="17372"/>
    <cellStyle name="Normal 6 3 5 2 2 4" xfId="17373"/>
    <cellStyle name="Normal 6 3 5 2 3" xfId="17374"/>
    <cellStyle name="Normal 6 3 5 2 3 2" xfId="17375"/>
    <cellStyle name="Normal 6 3 5 2 4" xfId="17376"/>
    <cellStyle name="Normal 6 3 5 2 4 2" xfId="17377"/>
    <cellStyle name="Normal 6 3 5 2 5" xfId="17378"/>
    <cellStyle name="Normal 6 3 5 2 6" xfId="17379"/>
    <cellStyle name="Normal 6 3 5 3" xfId="17380"/>
    <cellStyle name="Normal 6 3 5 3 2" xfId="17381"/>
    <cellStyle name="Normal 6 3 5 3 2 2" xfId="17382"/>
    <cellStyle name="Normal 6 3 5 3 2 2 2" xfId="17383"/>
    <cellStyle name="Normal 6 3 5 3 2 3" xfId="17384"/>
    <cellStyle name="Normal 6 3 5 3 2 3 2" xfId="17385"/>
    <cellStyle name="Normal 6 3 5 3 2 4" xfId="17386"/>
    <cellStyle name="Normal 6 3 5 3 3" xfId="17387"/>
    <cellStyle name="Normal 6 3 5 3 3 2" xfId="17388"/>
    <cellStyle name="Normal 6 3 5 3 4" xfId="17389"/>
    <cellStyle name="Normal 6 3 5 3 4 2" xfId="17390"/>
    <cellStyle name="Normal 6 3 5 3 5" xfId="17391"/>
    <cellStyle name="Normal 6 3 5 4" xfId="17392"/>
    <cellStyle name="Normal 6 3 5 4 2" xfId="17393"/>
    <cellStyle name="Normal 6 3 5 4 2 2" xfId="17394"/>
    <cellStyle name="Normal 6 3 5 4 3" xfId="17395"/>
    <cellStyle name="Normal 6 3 5 4 3 2" xfId="17396"/>
    <cellStyle name="Normal 6 3 5 4 4" xfId="17397"/>
    <cellStyle name="Normal 6 3 5 5" xfId="17398"/>
    <cellStyle name="Normal 6 3 5 5 2" xfId="17399"/>
    <cellStyle name="Normal 6 3 5 5 2 2" xfId="17400"/>
    <cellStyle name="Normal 6 3 5 5 3" xfId="17401"/>
    <cellStyle name="Normal 6 3 5 5 3 2" xfId="17402"/>
    <cellStyle name="Normal 6 3 5 5 4" xfId="17403"/>
    <cellStyle name="Normal 6 3 5 6" xfId="17404"/>
    <cellStyle name="Normal 6 3 5 6 2" xfId="17405"/>
    <cellStyle name="Normal 6 3 5 7" xfId="17406"/>
    <cellStyle name="Normal 6 3 5 7 2" xfId="17407"/>
    <cellStyle name="Normal 6 3 5 8" xfId="17408"/>
    <cellStyle name="Normal 6 3 5 9" xfId="17409"/>
    <cellStyle name="Normal 6 3 6" xfId="17410"/>
    <cellStyle name="Normal 6 3 6 2" xfId="17411"/>
    <cellStyle name="Normal 6 3 6 2 2" xfId="17412"/>
    <cellStyle name="Normal 6 3 6 2 2 2" xfId="17413"/>
    <cellStyle name="Normal 6 3 6 2 2 2 2" xfId="17414"/>
    <cellStyle name="Normal 6 3 6 2 2 3" xfId="17415"/>
    <cellStyle name="Normal 6 3 6 2 2 3 2" xfId="17416"/>
    <cellStyle name="Normal 6 3 6 2 2 4" xfId="17417"/>
    <cellStyle name="Normal 6 3 6 2 3" xfId="17418"/>
    <cellStyle name="Normal 6 3 6 2 3 2" xfId="17419"/>
    <cellStyle name="Normal 6 3 6 2 4" xfId="17420"/>
    <cellStyle name="Normal 6 3 6 2 4 2" xfId="17421"/>
    <cellStyle name="Normal 6 3 6 2 5" xfId="17422"/>
    <cellStyle name="Normal 6 3 6 2 6" xfId="17423"/>
    <cellStyle name="Normal 6 3 6 3" xfId="17424"/>
    <cellStyle name="Normal 6 3 6 3 2" xfId="17425"/>
    <cellStyle name="Normal 6 3 6 3 2 2" xfId="17426"/>
    <cellStyle name="Normal 6 3 6 3 3" xfId="17427"/>
    <cellStyle name="Normal 6 3 6 3 3 2" xfId="17428"/>
    <cellStyle name="Normal 6 3 6 3 4" xfId="17429"/>
    <cellStyle name="Normal 6 3 6 4" xfId="17430"/>
    <cellStyle name="Normal 6 3 6 4 2" xfId="17431"/>
    <cellStyle name="Normal 6 3 6 5" xfId="17432"/>
    <cellStyle name="Normal 6 3 6 5 2" xfId="17433"/>
    <cellStyle name="Normal 6 3 6 6" xfId="17434"/>
    <cellStyle name="Normal 6 3 6 7" xfId="17435"/>
    <cellStyle name="Normal 6 3 7" xfId="17436"/>
    <cellStyle name="Normal 6 3 7 2" xfId="17437"/>
    <cellStyle name="Normal 6 3 7 2 2" xfId="17438"/>
    <cellStyle name="Normal 6 3 7 3" xfId="17439"/>
    <cellStyle name="Normal 6 3 8" xfId="17440"/>
    <cellStyle name="Normal 6 3 8 2" xfId="17441"/>
    <cellStyle name="Normal 6 3 8 2 2" xfId="17442"/>
    <cellStyle name="Normal 6 3 8 2 2 2" xfId="17443"/>
    <cellStyle name="Normal 6 3 8 2 3" xfId="17444"/>
    <cellStyle name="Normal 6 3 8 2 3 2" xfId="17445"/>
    <cellStyle name="Normal 6 3 8 2 4" xfId="17446"/>
    <cellStyle name="Normal 6 3 8 3" xfId="17447"/>
    <cellStyle name="Normal 6 3 8 3 2" xfId="17448"/>
    <cellStyle name="Normal 6 3 8 4" xfId="17449"/>
    <cellStyle name="Normal 6 3 8 4 2" xfId="17450"/>
    <cellStyle name="Normal 6 3 8 5" xfId="17451"/>
    <cellStyle name="Normal 6 3 8 6" xfId="17452"/>
    <cellStyle name="Normal 6 3 9" xfId="17453"/>
    <cellStyle name="Normal 6 3 9 2" xfId="17454"/>
    <cellStyle name="Normal 6 3 9 2 2" xfId="17455"/>
    <cellStyle name="Normal 6 3 9 3" xfId="17456"/>
    <cellStyle name="Normal 6 3 9 3 2" xfId="17457"/>
    <cellStyle name="Normal 6 3 9 4" xfId="17458"/>
    <cellStyle name="Normal 6 3_20110918_Additional measures_ECB" xfId="17459"/>
    <cellStyle name="Normal 6 4" xfId="17460"/>
    <cellStyle name="Normal 6 4 2" xfId="17461"/>
    <cellStyle name="Normal 6 4 2 2" xfId="17462"/>
    <cellStyle name="Normal 6 4 2 3" xfId="17463"/>
    <cellStyle name="Normal 6 4 2 4" xfId="17464"/>
    <cellStyle name="Normal 6 4 2 5" xfId="17465"/>
    <cellStyle name="Normal 6 4 2 6" xfId="17466"/>
    <cellStyle name="Normal 6 4 2 7" xfId="17467"/>
    <cellStyle name="Normal 6 4 3" xfId="17468"/>
    <cellStyle name="Normal 6 4 4" xfId="17469"/>
    <cellStyle name="Normal 6 4 5" xfId="17470"/>
    <cellStyle name="Normal 6 4 6" xfId="17471"/>
    <cellStyle name="Normal 6 4 7" xfId="17472"/>
    <cellStyle name="Normal 6 4 8" xfId="17473"/>
    <cellStyle name="Normal 6 4_260313_SSFs baseline new GRANTS-rev" xfId="17474"/>
    <cellStyle name="Normal 6 5" xfId="17475"/>
    <cellStyle name="Normal 6 5 2" xfId="17476"/>
    <cellStyle name="Normal 6 5 3" xfId="17477"/>
    <cellStyle name="Normal 6 5 4" xfId="17478"/>
    <cellStyle name="Normal 6 5 5" xfId="17479"/>
    <cellStyle name="Normal 6 5 6" xfId="17480"/>
    <cellStyle name="Normal 6 5 7" xfId="17481"/>
    <cellStyle name="Normal 6 6" xfId="17482"/>
    <cellStyle name="Normal 6 7" xfId="17483"/>
    <cellStyle name="Normal 6 8" xfId="17484"/>
    <cellStyle name="Normal 6 9" xfId="17485"/>
    <cellStyle name="Normal 6_20110918_Additional measures_ECB" xfId="17486"/>
    <cellStyle name="Normal 60" xfId="17487"/>
    <cellStyle name="Normal 60 2" xfId="17488"/>
    <cellStyle name="Normal 60 2 2" xfId="17489"/>
    <cellStyle name="Normal 60 2 3" xfId="17490"/>
    <cellStyle name="Normal 60 2 4" xfId="17491"/>
    <cellStyle name="Normal 60 2 5" xfId="17492"/>
    <cellStyle name="Normal 60 3" xfId="17493"/>
    <cellStyle name="Normal 60 4" xfId="17494"/>
    <cellStyle name="Normal 60 5" xfId="17495"/>
    <cellStyle name="Normal 60 6" xfId="17496"/>
    <cellStyle name="Normal 60 7" xfId="17497"/>
    <cellStyle name="Normal 60_Cumulative" xfId="17498"/>
    <cellStyle name="Normal 61" xfId="17499"/>
    <cellStyle name="Normal 61 2" xfId="17500"/>
    <cellStyle name="Normal 61 2 2" xfId="17501"/>
    <cellStyle name="Normal 61 2 3" xfId="17502"/>
    <cellStyle name="Normal 61 2 4" xfId="17503"/>
    <cellStyle name="Normal 61 2 5" xfId="17504"/>
    <cellStyle name="Normal 61 3" xfId="17505"/>
    <cellStyle name="Normal 61 4" xfId="17506"/>
    <cellStyle name="Normal 61 5" xfId="17507"/>
    <cellStyle name="Normal 61 6" xfId="17508"/>
    <cellStyle name="Normal 61 7" xfId="17509"/>
    <cellStyle name="Normal 61_Cumulative" xfId="17510"/>
    <cellStyle name="Normal 62" xfId="17511"/>
    <cellStyle name="Normal 62 10" xfId="17512"/>
    <cellStyle name="Normal 62 11" xfId="17513"/>
    <cellStyle name="Normal 62 12" xfId="17514"/>
    <cellStyle name="Normal 62 13" xfId="17515"/>
    <cellStyle name="Normal 62 14" xfId="17516"/>
    <cellStyle name="Normal 62 15" xfId="17517"/>
    <cellStyle name="Normal 62 2" xfId="17518"/>
    <cellStyle name="Normal 62 2 2" xfId="17519"/>
    <cellStyle name="Normal 62 3" xfId="17520"/>
    <cellStyle name="Normal 62 3 2" xfId="17521"/>
    <cellStyle name="Normal 62 3 3" xfId="17522"/>
    <cellStyle name="Normal 62 3 4" xfId="17523"/>
    <cellStyle name="Normal 62 3 5" xfId="17524"/>
    <cellStyle name="Normal 62 4" xfId="17525"/>
    <cellStyle name="Normal 62 4 10" xfId="17526"/>
    <cellStyle name="Normal 62 4 2" xfId="17527"/>
    <cellStyle name="Normal 62 4 2 2" xfId="17528"/>
    <cellStyle name="Normal 62 4 2 2 2" xfId="17529"/>
    <cellStyle name="Normal 62 4 2 2 2 2" xfId="17530"/>
    <cellStyle name="Normal 62 4 2 2 3" xfId="17531"/>
    <cellStyle name="Normal 62 4 2 2 3 2" xfId="17532"/>
    <cellStyle name="Normal 62 4 2 2 4" xfId="17533"/>
    <cellStyle name="Normal 62 4 2 3" xfId="17534"/>
    <cellStyle name="Normal 62 4 2 3 2" xfId="17535"/>
    <cellStyle name="Normal 62 4 2 4" xfId="17536"/>
    <cellStyle name="Normal 62 4 2 4 2" xfId="17537"/>
    <cellStyle name="Normal 62 4 2 5" xfId="17538"/>
    <cellStyle name="Normal 62 4 2 6" xfId="17539"/>
    <cellStyle name="Normal 62 4 3" xfId="17540"/>
    <cellStyle name="Normal 62 4 3 2" xfId="17541"/>
    <cellStyle name="Normal 62 4 3 2 2" xfId="17542"/>
    <cellStyle name="Normal 62 4 3 2 2 2" xfId="17543"/>
    <cellStyle name="Normal 62 4 3 2 3" xfId="17544"/>
    <cellStyle name="Normal 62 4 3 2 3 2" xfId="17545"/>
    <cellStyle name="Normal 62 4 3 2 4" xfId="17546"/>
    <cellStyle name="Normal 62 4 3 3" xfId="17547"/>
    <cellStyle name="Normal 62 4 3 3 2" xfId="17548"/>
    <cellStyle name="Normal 62 4 3 4" xfId="17549"/>
    <cellStyle name="Normal 62 4 3 4 2" xfId="17550"/>
    <cellStyle name="Normal 62 4 3 5" xfId="17551"/>
    <cellStyle name="Normal 62 4 4" xfId="17552"/>
    <cellStyle name="Normal 62 4 4 2" xfId="17553"/>
    <cellStyle name="Normal 62 4 4 2 2" xfId="17554"/>
    <cellStyle name="Normal 62 4 4 3" xfId="17555"/>
    <cellStyle name="Normal 62 4 4 3 2" xfId="17556"/>
    <cellStyle name="Normal 62 4 4 4" xfId="17557"/>
    <cellStyle name="Normal 62 4 5" xfId="17558"/>
    <cellStyle name="Normal 62 4 5 2" xfId="17559"/>
    <cellStyle name="Normal 62 4 5 2 2" xfId="17560"/>
    <cellStyle name="Normal 62 4 5 3" xfId="17561"/>
    <cellStyle name="Normal 62 4 5 3 2" xfId="17562"/>
    <cellStyle name="Normal 62 4 5 4" xfId="17563"/>
    <cellStyle name="Normal 62 4 6" xfId="17564"/>
    <cellStyle name="Normal 62 4 6 2" xfId="17565"/>
    <cellStyle name="Normal 62 4 7" xfId="17566"/>
    <cellStyle name="Normal 62 4 7 2" xfId="17567"/>
    <cellStyle name="Normal 62 4 8" xfId="17568"/>
    <cellStyle name="Normal 62 4 9" xfId="17569"/>
    <cellStyle name="Normal 62 5" xfId="17570"/>
    <cellStyle name="Normal 62 5 2" xfId="17571"/>
    <cellStyle name="Normal 62 5 2 2" xfId="17572"/>
    <cellStyle name="Normal 62 5 2 2 2" xfId="17573"/>
    <cellStyle name="Normal 62 5 2 2 2 2" xfId="17574"/>
    <cellStyle name="Normal 62 5 2 2 3" xfId="17575"/>
    <cellStyle name="Normal 62 5 2 2 3 2" xfId="17576"/>
    <cellStyle name="Normal 62 5 2 2 4" xfId="17577"/>
    <cellStyle name="Normal 62 5 2 3" xfId="17578"/>
    <cellStyle name="Normal 62 5 2 3 2" xfId="17579"/>
    <cellStyle name="Normal 62 5 2 4" xfId="17580"/>
    <cellStyle name="Normal 62 5 2 4 2" xfId="17581"/>
    <cellStyle name="Normal 62 5 2 5" xfId="17582"/>
    <cellStyle name="Normal 62 5 2 6" xfId="17583"/>
    <cellStyle name="Normal 62 5 3" xfId="17584"/>
    <cellStyle name="Normal 62 5 3 2" xfId="17585"/>
    <cellStyle name="Normal 62 5 3 2 2" xfId="17586"/>
    <cellStyle name="Normal 62 5 3 3" xfId="17587"/>
    <cellStyle name="Normal 62 5 3 3 2" xfId="17588"/>
    <cellStyle name="Normal 62 5 3 4" xfId="17589"/>
    <cellStyle name="Normal 62 5 4" xfId="17590"/>
    <cellStyle name="Normal 62 5 4 2" xfId="17591"/>
    <cellStyle name="Normal 62 5 5" xfId="17592"/>
    <cellStyle name="Normal 62 5 5 2" xfId="17593"/>
    <cellStyle name="Normal 62 5 6" xfId="17594"/>
    <cellStyle name="Normal 62 5 7" xfId="17595"/>
    <cellStyle name="Normal 62 6" xfId="17596"/>
    <cellStyle name="Normal 62 6 2" xfId="17597"/>
    <cellStyle name="Normal 62 6 2 2" xfId="17598"/>
    <cellStyle name="Normal 62 6 2 2 2" xfId="17599"/>
    <cellStyle name="Normal 62 6 2 3" xfId="17600"/>
    <cellStyle name="Normal 62 6 2 3 2" xfId="17601"/>
    <cellStyle name="Normal 62 6 2 4" xfId="17602"/>
    <cellStyle name="Normal 62 6 2 5" xfId="17603"/>
    <cellStyle name="Normal 62 6 3" xfId="17604"/>
    <cellStyle name="Normal 62 6 3 2" xfId="17605"/>
    <cellStyle name="Normal 62 6 4" xfId="17606"/>
    <cellStyle name="Normal 62 6 4 2" xfId="17607"/>
    <cellStyle name="Normal 62 6 5" xfId="17608"/>
    <cellStyle name="Normal 62 6 6" xfId="17609"/>
    <cellStyle name="Normal 62 7" xfId="17610"/>
    <cellStyle name="Normal 62 7 2" xfId="17611"/>
    <cellStyle name="Normal 62 7 2 2" xfId="17612"/>
    <cellStyle name="Normal 62 7 3" xfId="17613"/>
    <cellStyle name="Normal 62 7 3 2" xfId="17614"/>
    <cellStyle name="Normal 62 7 4" xfId="17615"/>
    <cellStyle name="Normal 62 7 5" xfId="17616"/>
    <cellStyle name="Normal 62 8" xfId="17617"/>
    <cellStyle name="Normal 62 8 2" xfId="17618"/>
    <cellStyle name="Normal 62 8 2 2" xfId="17619"/>
    <cellStyle name="Normal 62 8 3" xfId="17620"/>
    <cellStyle name="Normal 62 8 3 2" xfId="17621"/>
    <cellStyle name="Normal 62 8 4" xfId="17622"/>
    <cellStyle name="Normal 62 9" xfId="17623"/>
    <cellStyle name="Normal 62 9 2" xfId="17624"/>
    <cellStyle name="Normal 62_260313_SSFs baseline new GRANTS-rev" xfId="17625"/>
    <cellStyle name="Normal 63" xfId="17626"/>
    <cellStyle name="Normal 63 10" xfId="17627"/>
    <cellStyle name="Normal 63 11" xfId="17628"/>
    <cellStyle name="Normal 63 12" xfId="17629"/>
    <cellStyle name="Normal 63 13" xfId="17630"/>
    <cellStyle name="Normal 63 14" xfId="17631"/>
    <cellStyle name="Normal 63 15" xfId="17632"/>
    <cellStyle name="Normal 63 2" xfId="17633"/>
    <cellStyle name="Normal 63 2 2" xfId="17634"/>
    <cellStyle name="Normal 63 3" xfId="17635"/>
    <cellStyle name="Normal 63 3 2" xfId="17636"/>
    <cellStyle name="Normal 63 3 3" xfId="17637"/>
    <cellStyle name="Normal 63 3 4" xfId="17638"/>
    <cellStyle name="Normal 63 3 5" xfId="17639"/>
    <cellStyle name="Normal 63 4" xfId="17640"/>
    <cellStyle name="Normal 63 4 10" xfId="17641"/>
    <cellStyle name="Normal 63 4 2" xfId="17642"/>
    <cellStyle name="Normal 63 4 2 2" xfId="17643"/>
    <cellStyle name="Normal 63 4 2 2 2" xfId="17644"/>
    <cellStyle name="Normal 63 4 2 2 2 2" xfId="17645"/>
    <cellStyle name="Normal 63 4 2 2 3" xfId="17646"/>
    <cellStyle name="Normal 63 4 2 2 3 2" xfId="17647"/>
    <cellStyle name="Normal 63 4 2 2 4" xfId="17648"/>
    <cellStyle name="Normal 63 4 2 3" xfId="17649"/>
    <cellStyle name="Normal 63 4 2 3 2" xfId="17650"/>
    <cellStyle name="Normal 63 4 2 4" xfId="17651"/>
    <cellStyle name="Normal 63 4 2 4 2" xfId="17652"/>
    <cellStyle name="Normal 63 4 2 5" xfId="17653"/>
    <cellStyle name="Normal 63 4 2 6" xfId="17654"/>
    <cellStyle name="Normal 63 4 3" xfId="17655"/>
    <cellStyle name="Normal 63 4 3 2" xfId="17656"/>
    <cellStyle name="Normal 63 4 3 2 2" xfId="17657"/>
    <cellStyle name="Normal 63 4 3 2 2 2" xfId="17658"/>
    <cellStyle name="Normal 63 4 3 2 3" xfId="17659"/>
    <cellStyle name="Normal 63 4 3 2 3 2" xfId="17660"/>
    <cellStyle name="Normal 63 4 3 2 4" xfId="17661"/>
    <cellStyle name="Normal 63 4 3 3" xfId="17662"/>
    <cellStyle name="Normal 63 4 3 3 2" xfId="17663"/>
    <cellStyle name="Normal 63 4 3 4" xfId="17664"/>
    <cellStyle name="Normal 63 4 3 4 2" xfId="17665"/>
    <cellStyle name="Normal 63 4 3 5" xfId="17666"/>
    <cellStyle name="Normal 63 4 4" xfId="17667"/>
    <cellStyle name="Normal 63 4 4 2" xfId="17668"/>
    <cellStyle name="Normal 63 4 4 2 2" xfId="17669"/>
    <cellStyle name="Normal 63 4 4 3" xfId="17670"/>
    <cellStyle name="Normal 63 4 4 3 2" xfId="17671"/>
    <cellStyle name="Normal 63 4 4 4" xfId="17672"/>
    <cellStyle name="Normal 63 4 5" xfId="17673"/>
    <cellStyle name="Normal 63 4 5 2" xfId="17674"/>
    <cellStyle name="Normal 63 4 5 2 2" xfId="17675"/>
    <cellStyle name="Normal 63 4 5 3" xfId="17676"/>
    <cellStyle name="Normal 63 4 5 3 2" xfId="17677"/>
    <cellStyle name="Normal 63 4 5 4" xfId="17678"/>
    <cellStyle name="Normal 63 4 6" xfId="17679"/>
    <cellStyle name="Normal 63 4 6 2" xfId="17680"/>
    <cellStyle name="Normal 63 4 7" xfId="17681"/>
    <cellStyle name="Normal 63 4 7 2" xfId="17682"/>
    <cellStyle name="Normal 63 4 8" xfId="17683"/>
    <cellStyle name="Normal 63 4 9" xfId="17684"/>
    <cellStyle name="Normal 63 5" xfId="17685"/>
    <cellStyle name="Normal 63 5 2" xfId="17686"/>
    <cellStyle name="Normal 63 5 2 2" xfId="17687"/>
    <cellStyle name="Normal 63 5 2 2 2" xfId="17688"/>
    <cellStyle name="Normal 63 5 2 2 2 2" xfId="17689"/>
    <cellStyle name="Normal 63 5 2 2 3" xfId="17690"/>
    <cellStyle name="Normal 63 5 2 2 3 2" xfId="17691"/>
    <cellStyle name="Normal 63 5 2 2 4" xfId="17692"/>
    <cellStyle name="Normal 63 5 2 3" xfId="17693"/>
    <cellStyle name="Normal 63 5 2 3 2" xfId="17694"/>
    <cellStyle name="Normal 63 5 2 4" xfId="17695"/>
    <cellStyle name="Normal 63 5 2 4 2" xfId="17696"/>
    <cellStyle name="Normal 63 5 2 5" xfId="17697"/>
    <cellStyle name="Normal 63 5 2 6" xfId="17698"/>
    <cellStyle name="Normal 63 5 3" xfId="17699"/>
    <cellStyle name="Normal 63 5 3 2" xfId="17700"/>
    <cellStyle name="Normal 63 5 3 2 2" xfId="17701"/>
    <cellStyle name="Normal 63 5 3 3" xfId="17702"/>
    <cellStyle name="Normal 63 5 3 3 2" xfId="17703"/>
    <cellStyle name="Normal 63 5 3 4" xfId="17704"/>
    <cellStyle name="Normal 63 5 4" xfId="17705"/>
    <cellStyle name="Normal 63 5 4 2" xfId="17706"/>
    <cellStyle name="Normal 63 5 5" xfId="17707"/>
    <cellStyle name="Normal 63 5 5 2" xfId="17708"/>
    <cellStyle name="Normal 63 5 6" xfId="17709"/>
    <cellStyle name="Normal 63 5 7" xfId="17710"/>
    <cellStyle name="Normal 63 6" xfId="17711"/>
    <cellStyle name="Normal 63 6 2" xfId="17712"/>
    <cellStyle name="Normal 63 6 2 2" xfId="17713"/>
    <cellStyle name="Normal 63 6 2 2 2" xfId="17714"/>
    <cellStyle name="Normal 63 6 2 3" xfId="17715"/>
    <cellStyle name="Normal 63 6 2 3 2" xfId="17716"/>
    <cellStyle name="Normal 63 6 2 4" xfId="17717"/>
    <cellStyle name="Normal 63 6 2 5" xfId="17718"/>
    <cellStyle name="Normal 63 6 3" xfId="17719"/>
    <cellStyle name="Normal 63 6 3 2" xfId="17720"/>
    <cellStyle name="Normal 63 6 4" xfId="17721"/>
    <cellStyle name="Normal 63 6 4 2" xfId="17722"/>
    <cellStyle name="Normal 63 6 5" xfId="17723"/>
    <cellStyle name="Normal 63 6 6" xfId="17724"/>
    <cellStyle name="Normal 63 7" xfId="17725"/>
    <cellStyle name="Normal 63 7 2" xfId="17726"/>
    <cellStyle name="Normal 63 7 2 2" xfId="17727"/>
    <cellStyle name="Normal 63 7 3" xfId="17728"/>
    <cellStyle name="Normal 63 7 3 2" xfId="17729"/>
    <cellStyle name="Normal 63 7 4" xfId="17730"/>
    <cellStyle name="Normal 63 7 5" xfId="17731"/>
    <cellStyle name="Normal 63 8" xfId="17732"/>
    <cellStyle name="Normal 63 8 2" xfId="17733"/>
    <cellStyle name="Normal 63 8 2 2" xfId="17734"/>
    <cellStyle name="Normal 63 8 3" xfId="17735"/>
    <cellStyle name="Normal 63 8 3 2" xfId="17736"/>
    <cellStyle name="Normal 63 8 4" xfId="17737"/>
    <cellStyle name="Normal 63 9" xfId="17738"/>
    <cellStyle name="Normal 63 9 2" xfId="17739"/>
    <cellStyle name="Normal 63_260313_SSFs baseline new GRANTS-rev" xfId="17740"/>
    <cellStyle name="Normal 64" xfId="17741"/>
    <cellStyle name="Normal 64 10" xfId="17742"/>
    <cellStyle name="Normal 64 11" xfId="17743"/>
    <cellStyle name="Normal 64 12" xfId="17744"/>
    <cellStyle name="Normal 64 13" xfId="17745"/>
    <cellStyle name="Normal 64 14" xfId="17746"/>
    <cellStyle name="Normal 64 15" xfId="17747"/>
    <cellStyle name="Normal 64 2" xfId="17748"/>
    <cellStyle name="Normal 64 2 2" xfId="17749"/>
    <cellStyle name="Normal 64 2 3" xfId="17750"/>
    <cellStyle name="Normal 64 2 4" xfId="17751"/>
    <cellStyle name="Normal 64 2 5" xfId="17752"/>
    <cellStyle name="Normal 64 3" xfId="17753"/>
    <cellStyle name="Normal 64 3 10" xfId="17754"/>
    <cellStyle name="Normal 64 3 2" xfId="17755"/>
    <cellStyle name="Normal 64 3 2 2" xfId="17756"/>
    <cellStyle name="Normal 64 3 2 2 2" xfId="17757"/>
    <cellStyle name="Normal 64 3 2 2 2 2" xfId="17758"/>
    <cellStyle name="Normal 64 3 2 2 3" xfId="17759"/>
    <cellStyle name="Normal 64 3 2 2 3 2" xfId="17760"/>
    <cellStyle name="Normal 64 3 2 2 4" xfId="17761"/>
    <cellStyle name="Normal 64 3 2 3" xfId="17762"/>
    <cellStyle name="Normal 64 3 2 3 2" xfId="17763"/>
    <cellStyle name="Normal 64 3 2 4" xfId="17764"/>
    <cellStyle name="Normal 64 3 2 4 2" xfId="17765"/>
    <cellStyle name="Normal 64 3 2 5" xfId="17766"/>
    <cellStyle name="Normal 64 3 2 6" xfId="17767"/>
    <cellStyle name="Normal 64 3 3" xfId="17768"/>
    <cellStyle name="Normal 64 3 3 2" xfId="17769"/>
    <cellStyle name="Normal 64 3 3 2 2" xfId="17770"/>
    <cellStyle name="Normal 64 3 3 2 2 2" xfId="17771"/>
    <cellStyle name="Normal 64 3 3 2 3" xfId="17772"/>
    <cellStyle name="Normal 64 3 3 2 3 2" xfId="17773"/>
    <cellStyle name="Normal 64 3 3 2 4" xfId="17774"/>
    <cellStyle name="Normal 64 3 3 3" xfId="17775"/>
    <cellStyle name="Normal 64 3 3 3 2" xfId="17776"/>
    <cellStyle name="Normal 64 3 3 4" xfId="17777"/>
    <cellStyle name="Normal 64 3 3 4 2" xfId="17778"/>
    <cellStyle name="Normal 64 3 3 5" xfId="17779"/>
    <cellStyle name="Normal 64 3 4" xfId="17780"/>
    <cellStyle name="Normal 64 3 4 2" xfId="17781"/>
    <cellStyle name="Normal 64 3 4 2 2" xfId="17782"/>
    <cellStyle name="Normal 64 3 4 3" xfId="17783"/>
    <cellStyle name="Normal 64 3 4 3 2" xfId="17784"/>
    <cellStyle name="Normal 64 3 4 4" xfId="17785"/>
    <cellStyle name="Normal 64 3 5" xfId="17786"/>
    <cellStyle name="Normal 64 3 5 2" xfId="17787"/>
    <cellStyle name="Normal 64 3 5 2 2" xfId="17788"/>
    <cellStyle name="Normal 64 3 5 3" xfId="17789"/>
    <cellStyle name="Normal 64 3 5 3 2" xfId="17790"/>
    <cellStyle name="Normal 64 3 5 4" xfId="17791"/>
    <cellStyle name="Normal 64 3 6" xfId="17792"/>
    <cellStyle name="Normal 64 3 6 2" xfId="17793"/>
    <cellStyle name="Normal 64 3 7" xfId="17794"/>
    <cellStyle name="Normal 64 3 7 2" xfId="17795"/>
    <cellStyle name="Normal 64 3 8" xfId="17796"/>
    <cellStyle name="Normal 64 3 9" xfId="17797"/>
    <cellStyle name="Normal 64 4" xfId="17798"/>
    <cellStyle name="Normal 64 4 2" xfId="17799"/>
    <cellStyle name="Normal 64 4 2 2" xfId="17800"/>
    <cellStyle name="Normal 64 4 2 2 2" xfId="17801"/>
    <cellStyle name="Normal 64 4 2 2 2 2" xfId="17802"/>
    <cellStyle name="Normal 64 4 2 2 3" xfId="17803"/>
    <cellStyle name="Normal 64 4 2 2 3 2" xfId="17804"/>
    <cellStyle name="Normal 64 4 2 2 4" xfId="17805"/>
    <cellStyle name="Normal 64 4 2 3" xfId="17806"/>
    <cellStyle name="Normal 64 4 2 3 2" xfId="17807"/>
    <cellStyle name="Normal 64 4 2 4" xfId="17808"/>
    <cellStyle name="Normal 64 4 2 4 2" xfId="17809"/>
    <cellStyle name="Normal 64 4 2 5" xfId="17810"/>
    <cellStyle name="Normal 64 4 2 6" xfId="17811"/>
    <cellStyle name="Normal 64 4 3" xfId="17812"/>
    <cellStyle name="Normal 64 4 3 2" xfId="17813"/>
    <cellStyle name="Normal 64 4 3 2 2" xfId="17814"/>
    <cellStyle name="Normal 64 4 3 3" xfId="17815"/>
    <cellStyle name="Normal 64 4 3 3 2" xfId="17816"/>
    <cellStyle name="Normal 64 4 3 4" xfId="17817"/>
    <cellStyle name="Normal 64 4 4" xfId="17818"/>
    <cellStyle name="Normal 64 4 4 2" xfId="17819"/>
    <cellStyle name="Normal 64 4 5" xfId="17820"/>
    <cellStyle name="Normal 64 4 5 2" xfId="17821"/>
    <cellStyle name="Normal 64 4 6" xfId="17822"/>
    <cellStyle name="Normal 64 4 7" xfId="17823"/>
    <cellStyle name="Normal 64 5" xfId="17824"/>
    <cellStyle name="Normal 64 5 2" xfId="17825"/>
    <cellStyle name="Normal 64 5 2 2" xfId="17826"/>
    <cellStyle name="Normal 64 5 3" xfId="17827"/>
    <cellStyle name="Normal 64 6" xfId="17828"/>
    <cellStyle name="Normal 64 6 2" xfId="17829"/>
    <cellStyle name="Normal 64 6 2 2" xfId="17830"/>
    <cellStyle name="Normal 64 6 2 2 2" xfId="17831"/>
    <cellStyle name="Normal 64 6 2 3" xfId="17832"/>
    <cellStyle name="Normal 64 6 2 3 2" xfId="17833"/>
    <cellStyle name="Normal 64 6 2 4" xfId="17834"/>
    <cellStyle name="Normal 64 6 3" xfId="17835"/>
    <cellStyle name="Normal 64 6 3 2" xfId="17836"/>
    <cellStyle name="Normal 64 6 4" xfId="17837"/>
    <cellStyle name="Normal 64 6 4 2" xfId="17838"/>
    <cellStyle name="Normal 64 6 5" xfId="17839"/>
    <cellStyle name="Normal 64 6 6" xfId="17840"/>
    <cellStyle name="Normal 64 7" xfId="17841"/>
    <cellStyle name="Normal 64 7 2" xfId="17842"/>
    <cellStyle name="Normal 64 7 2 2" xfId="17843"/>
    <cellStyle name="Normal 64 7 3" xfId="17844"/>
    <cellStyle name="Normal 64 7 3 2" xfId="17845"/>
    <cellStyle name="Normal 64 7 4" xfId="17846"/>
    <cellStyle name="Normal 64 8" xfId="17847"/>
    <cellStyle name="Normal 64 8 2" xfId="17848"/>
    <cellStyle name="Normal 64 8 2 2" xfId="17849"/>
    <cellStyle name="Normal 64 8 3" xfId="17850"/>
    <cellStyle name="Normal 64 8 3 2" xfId="17851"/>
    <cellStyle name="Normal 64 8 4" xfId="17852"/>
    <cellStyle name="Normal 64 9" xfId="17853"/>
    <cellStyle name="Normal 64 9 2" xfId="17854"/>
    <cellStyle name="Normal 64_260313_SSFs baseline new GRANTS-rev" xfId="17855"/>
    <cellStyle name="Normal 65" xfId="17856"/>
    <cellStyle name="Normal 65 10" xfId="17857"/>
    <cellStyle name="Normal 65 11" xfId="17858"/>
    <cellStyle name="Normal 65 12" xfId="17859"/>
    <cellStyle name="Normal 65 13" xfId="17860"/>
    <cellStyle name="Normal 65 14" xfId="17861"/>
    <cellStyle name="Normal 65 15" xfId="17862"/>
    <cellStyle name="Normal 65 16" xfId="17863"/>
    <cellStyle name="Normal 65 2" xfId="17864"/>
    <cellStyle name="Normal 65 2 2" xfId="17865"/>
    <cellStyle name="Normal 65 3" xfId="17866"/>
    <cellStyle name="Normal 65 3 10" xfId="17867"/>
    <cellStyle name="Normal 65 3 2" xfId="17868"/>
    <cellStyle name="Normal 65 3 2 2" xfId="17869"/>
    <cellStyle name="Normal 65 3 2 2 2" xfId="17870"/>
    <cellStyle name="Normal 65 3 2 2 2 2" xfId="17871"/>
    <cellStyle name="Normal 65 3 2 2 3" xfId="17872"/>
    <cellStyle name="Normal 65 3 2 2 3 2" xfId="17873"/>
    <cellStyle name="Normal 65 3 2 2 4" xfId="17874"/>
    <cellStyle name="Normal 65 3 2 3" xfId="17875"/>
    <cellStyle name="Normal 65 3 2 3 2" xfId="17876"/>
    <cellStyle name="Normal 65 3 2 4" xfId="17877"/>
    <cellStyle name="Normal 65 3 2 4 2" xfId="17878"/>
    <cellStyle name="Normal 65 3 2 5" xfId="17879"/>
    <cellStyle name="Normal 65 3 2 6" xfId="17880"/>
    <cellStyle name="Normal 65 3 3" xfId="17881"/>
    <cellStyle name="Normal 65 3 3 2" xfId="17882"/>
    <cellStyle name="Normal 65 3 3 2 2" xfId="17883"/>
    <cellStyle name="Normal 65 3 3 2 2 2" xfId="17884"/>
    <cellStyle name="Normal 65 3 3 2 3" xfId="17885"/>
    <cellStyle name="Normal 65 3 3 2 3 2" xfId="17886"/>
    <cellStyle name="Normal 65 3 3 2 4" xfId="17887"/>
    <cellStyle name="Normal 65 3 3 3" xfId="17888"/>
    <cellStyle name="Normal 65 3 3 3 2" xfId="17889"/>
    <cellStyle name="Normal 65 3 3 4" xfId="17890"/>
    <cellStyle name="Normal 65 3 3 4 2" xfId="17891"/>
    <cellStyle name="Normal 65 3 3 5" xfId="17892"/>
    <cellStyle name="Normal 65 3 4" xfId="17893"/>
    <cellStyle name="Normal 65 3 4 2" xfId="17894"/>
    <cellStyle name="Normal 65 3 4 2 2" xfId="17895"/>
    <cellStyle name="Normal 65 3 4 3" xfId="17896"/>
    <cellStyle name="Normal 65 3 4 3 2" xfId="17897"/>
    <cellStyle name="Normal 65 3 4 4" xfId="17898"/>
    <cellStyle name="Normal 65 3 5" xfId="17899"/>
    <cellStyle name="Normal 65 3 5 2" xfId="17900"/>
    <cellStyle name="Normal 65 3 5 2 2" xfId="17901"/>
    <cellStyle name="Normal 65 3 5 3" xfId="17902"/>
    <cellStyle name="Normal 65 3 5 3 2" xfId="17903"/>
    <cellStyle name="Normal 65 3 5 4" xfId="17904"/>
    <cellStyle name="Normal 65 3 6" xfId="17905"/>
    <cellStyle name="Normal 65 3 6 2" xfId="17906"/>
    <cellStyle name="Normal 65 3 7" xfId="17907"/>
    <cellStyle name="Normal 65 3 7 2" xfId="17908"/>
    <cellStyle name="Normal 65 3 8" xfId="17909"/>
    <cellStyle name="Normal 65 3 9" xfId="17910"/>
    <cellStyle name="Normal 65 4" xfId="17911"/>
    <cellStyle name="Normal 65 4 2" xfId="17912"/>
    <cellStyle name="Normal 65 4 2 2" xfId="17913"/>
    <cellStyle name="Normal 65 4 2 2 2" xfId="17914"/>
    <cellStyle name="Normal 65 4 2 2 2 2" xfId="17915"/>
    <cellStyle name="Normal 65 4 2 2 3" xfId="17916"/>
    <cellStyle name="Normal 65 4 2 2 3 2" xfId="17917"/>
    <cellStyle name="Normal 65 4 2 2 4" xfId="17918"/>
    <cellStyle name="Normal 65 4 2 3" xfId="17919"/>
    <cellStyle name="Normal 65 4 2 3 2" xfId="17920"/>
    <cellStyle name="Normal 65 4 2 4" xfId="17921"/>
    <cellStyle name="Normal 65 4 2 4 2" xfId="17922"/>
    <cellStyle name="Normal 65 4 2 5" xfId="17923"/>
    <cellStyle name="Normal 65 4 2 6" xfId="17924"/>
    <cellStyle name="Normal 65 4 3" xfId="17925"/>
    <cellStyle name="Normal 65 4 3 2" xfId="17926"/>
    <cellStyle name="Normal 65 4 3 2 2" xfId="17927"/>
    <cellStyle name="Normal 65 4 3 3" xfId="17928"/>
    <cellStyle name="Normal 65 4 3 3 2" xfId="17929"/>
    <cellStyle name="Normal 65 4 3 4" xfId="17930"/>
    <cellStyle name="Normal 65 4 4" xfId="17931"/>
    <cellStyle name="Normal 65 4 4 2" xfId="17932"/>
    <cellStyle name="Normal 65 4 5" xfId="17933"/>
    <cellStyle name="Normal 65 4 5 2" xfId="17934"/>
    <cellStyle name="Normal 65 4 6" xfId="17935"/>
    <cellStyle name="Normal 65 4 7" xfId="17936"/>
    <cellStyle name="Normal 65 5" xfId="17937"/>
    <cellStyle name="Normal 65 5 2" xfId="17938"/>
    <cellStyle name="Normal 65 5 2 2" xfId="17939"/>
    <cellStyle name="Normal 65 5 3" xfId="17940"/>
    <cellStyle name="Normal 65 6" xfId="17941"/>
    <cellStyle name="Normal 65 6 2" xfId="17942"/>
    <cellStyle name="Normal 65 6 2 2" xfId="17943"/>
    <cellStyle name="Normal 65 6 2 2 2" xfId="17944"/>
    <cellStyle name="Normal 65 6 2 3" xfId="17945"/>
    <cellStyle name="Normal 65 6 2 3 2" xfId="17946"/>
    <cellStyle name="Normal 65 6 2 4" xfId="17947"/>
    <cellStyle name="Normal 65 6 3" xfId="17948"/>
    <cellStyle name="Normal 65 6 3 2" xfId="17949"/>
    <cellStyle name="Normal 65 6 4" xfId="17950"/>
    <cellStyle name="Normal 65 6 4 2" xfId="17951"/>
    <cellStyle name="Normal 65 6 5" xfId="17952"/>
    <cellStyle name="Normal 65 6 6" xfId="17953"/>
    <cellStyle name="Normal 65 7" xfId="17954"/>
    <cellStyle name="Normal 65 7 2" xfId="17955"/>
    <cellStyle name="Normal 65 7 2 2" xfId="17956"/>
    <cellStyle name="Normal 65 7 3" xfId="17957"/>
    <cellStyle name="Normal 65 7 3 2" xfId="17958"/>
    <cellStyle name="Normal 65 7 4" xfId="17959"/>
    <cellStyle name="Normal 65 8" xfId="17960"/>
    <cellStyle name="Normal 65 8 2" xfId="17961"/>
    <cellStyle name="Normal 65 8 2 2" xfId="17962"/>
    <cellStyle name="Normal 65 8 3" xfId="17963"/>
    <cellStyle name="Normal 65 8 3 2" xfId="17964"/>
    <cellStyle name="Normal 65 8 4" xfId="17965"/>
    <cellStyle name="Normal 65 9" xfId="17966"/>
    <cellStyle name="Normal 65 9 2" xfId="17967"/>
    <cellStyle name="Normal 65_20120313_final_participating_bonds_mar2012_interest_calc" xfId="17968"/>
    <cellStyle name="Normal 66" xfId="17969"/>
    <cellStyle name="Normal 66 2" xfId="17970"/>
    <cellStyle name="Normal 66 2 2" xfId="17971"/>
    <cellStyle name="Normal 66 2 3" xfId="17972"/>
    <cellStyle name="Normal 66 2 4" xfId="17973"/>
    <cellStyle name="Normal 66 2 5" xfId="17974"/>
    <cellStyle name="Normal 66 3" xfId="17975"/>
    <cellStyle name="Normal 66 4" xfId="17976"/>
    <cellStyle name="Normal 66 5" xfId="17977"/>
    <cellStyle name="Normal 66 6" xfId="17978"/>
    <cellStyle name="Normal 66_20120313_final_participating_bonds_mar2012_interest_calc" xfId="17979"/>
    <cellStyle name="Normal 67" xfId="17980"/>
    <cellStyle name="Normal 67 2" xfId="17981"/>
    <cellStyle name="Normal 67 2 2" xfId="17982"/>
    <cellStyle name="Normal 67 2 3" xfId="17983"/>
    <cellStyle name="Normal 67 2 4" xfId="17984"/>
    <cellStyle name="Normal 67 3" xfId="17985"/>
    <cellStyle name="Normal 67 4" xfId="17986"/>
    <cellStyle name="Normal 67 4 2" xfId="17987"/>
    <cellStyle name="Normal 67 5" xfId="17988"/>
    <cellStyle name="Normal 67 6" xfId="17989"/>
    <cellStyle name="Normal 67 7" xfId="17990"/>
    <cellStyle name="Normal 67 8" xfId="17991"/>
    <cellStyle name="Normal 67 9" xfId="17992"/>
    <cellStyle name="Normal 67_20120313_final_participating_bonds_mar2012_interest_calc" xfId="17993"/>
    <cellStyle name="Normal 68" xfId="17994"/>
    <cellStyle name="Normal 68 10" xfId="17995"/>
    <cellStyle name="Normal 68 11" xfId="17996"/>
    <cellStyle name="Normal 68 12" xfId="17997"/>
    <cellStyle name="Normal 68 13" xfId="17998"/>
    <cellStyle name="Normal 68 2" xfId="17999"/>
    <cellStyle name="Normal 68 2 2" xfId="18000"/>
    <cellStyle name="Normal 68 2 2 2" xfId="18001"/>
    <cellStyle name="Normal 68 2 2 2 2" xfId="18002"/>
    <cellStyle name="Normal 68 2 2 2 2 2" xfId="18003"/>
    <cellStyle name="Normal 68 2 2 2 3" xfId="18004"/>
    <cellStyle name="Normal 68 2 2 2 3 2" xfId="18005"/>
    <cellStyle name="Normal 68 2 2 2 4" xfId="18006"/>
    <cellStyle name="Normal 68 2 2 3" xfId="18007"/>
    <cellStyle name="Normal 68 2 2 3 2" xfId="18008"/>
    <cellStyle name="Normal 68 2 2 4" xfId="18009"/>
    <cellStyle name="Normal 68 2 2 4 2" xfId="18010"/>
    <cellStyle name="Normal 68 2 2 5" xfId="18011"/>
    <cellStyle name="Normal 68 2 3" xfId="18012"/>
    <cellStyle name="Normal 68 2 3 2" xfId="18013"/>
    <cellStyle name="Normal 68 2 3 2 2" xfId="18014"/>
    <cellStyle name="Normal 68 2 3 2 2 2" xfId="18015"/>
    <cellStyle name="Normal 68 2 3 2 3" xfId="18016"/>
    <cellStyle name="Normal 68 2 3 2 3 2" xfId="18017"/>
    <cellStyle name="Normal 68 2 3 2 4" xfId="18018"/>
    <cellStyle name="Normal 68 2 3 3" xfId="18019"/>
    <cellStyle name="Normal 68 2 3 3 2" xfId="18020"/>
    <cellStyle name="Normal 68 2 3 4" xfId="18021"/>
    <cellStyle name="Normal 68 2 3 4 2" xfId="18022"/>
    <cellStyle name="Normal 68 2 3 5" xfId="18023"/>
    <cellStyle name="Normal 68 2 4" xfId="18024"/>
    <cellStyle name="Normal 68 2 4 2" xfId="18025"/>
    <cellStyle name="Normal 68 2 4 2 2" xfId="18026"/>
    <cellStyle name="Normal 68 2 4 3" xfId="18027"/>
    <cellStyle name="Normal 68 2 4 3 2" xfId="18028"/>
    <cellStyle name="Normal 68 2 4 4" xfId="18029"/>
    <cellStyle name="Normal 68 2 5" xfId="18030"/>
    <cellStyle name="Normal 68 2 5 2" xfId="18031"/>
    <cellStyle name="Normal 68 2 5 2 2" xfId="18032"/>
    <cellStyle name="Normal 68 2 5 3" xfId="18033"/>
    <cellStyle name="Normal 68 2 5 3 2" xfId="18034"/>
    <cellStyle name="Normal 68 2 5 4" xfId="18035"/>
    <cellStyle name="Normal 68 2 6" xfId="18036"/>
    <cellStyle name="Normal 68 2 6 2" xfId="18037"/>
    <cellStyle name="Normal 68 2 7" xfId="18038"/>
    <cellStyle name="Normal 68 2 7 2" xfId="18039"/>
    <cellStyle name="Normal 68 2 8" xfId="18040"/>
    <cellStyle name="Normal 68 3" xfId="18041"/>
    <cellStyle name="Normal 68 3 2" xfId="18042"/>
    <cellStyle name="Normal 68 3 2 2" xfId="18043"/>
    <cellStyle name="Normal 68 3 2 2 2" xfId="18044"/>
    <cellStyle name="Normal 68 3 2 2 2 2" xfId="18045"/>
    <cellStyle name="Normal 68 3 2 2 3" xfId="18046"/>
    <cellStyle name="Normal 68 3 2 2 3 2" xfId="18047"/>
    <cellStyle name="Normal 68 3 2 2 4" xfId="18048"/>
    <cellStyle name="Normal 68 3 2 3" xfId="18049"/>
    <cellStyle name="Normal 68 3 2 3 2" xfId="18050"/>
    <cellStyle name="Normal 68 3 2 4" xfId="18051"/>
    <cellStyle name="Normal 68 3 2 4 2" xfId="18052"/>
    <cellStyle name="Normal 68 3 2 5" xfId="18053"/>
    <cellStyle name="Normal 68 3 3" xfId="18054"/>
    <cellStyle name="Normal 68 3 3 2" xfId="18055"/>
    <cellStyle name="Normal 68 3 3 2 2" xfId="18056"/>
    <cellStyle name="Normal 68 3 3 3" xfId="18057"/>
    <cellStyle name="Normal 68 3 3 3 2" xfId="18058"/>
    <cellStyle name="Normal 68 3 3 4" xfId="18059"/>
    <cellStyle name="Normal 68 3 4" xfId="18060"/>
    <cellStyle name="Normal 68 3 4 2" xfId="18061"/>
    <cellStyle name="Normal 68 3 5" xfId="18062"/>
    <cellStyle name="Normal 68 3 5 2" xfId="18063"/>
    <cellStyle name="Normal 68 3 6" xfId="18064"/>
    <cellStyle name="Normal 68 4" xfId="18065"/>
    <cellStyle name="Normal 68 5" xfId="18066"/>
    <cellStyle name="Normal 68 5 2" xfId="18067"/>
    <cellStyle name="Normal 68 5 2 2" xfId="18068"/>
    <cellStyle name="Normal 68 5 2 2 2" xfId="18069"/>
    <cellStyle name="Normal 68 5 2 3" xfId="18070"/>
    <cellStyle name="Normal 68 5 2 3 2" xfId="18071"/>
    <cellStyle name="Normal 68 5 2 4" xfId="18072"/>
    <cellStyle name="Normal 68 5 3" xfId="18073"/>
    <cellStyle name="Normal 68 5 3 2" xfId="18074"/>
    <cellStyle name="Normal 68 5 4" xfId="18075"/>
    <cellStyle name="Normal 68 5 4 2" xfId="18076"/>
    <cellStyle name="Normal 68 5 5" xfId="18077"/>
    <cellStyle name="Normal 68 6" xfId="18078"/>
    <cellStyle name="Normal 68 6 2" xfId="18079"/>
    <cellStyle name="Normal 68 6 2 2" xfId="18080"/>
    <cellStyle name="Normal 68 6 3" xfId="18081"/>
    <cellStyle name="Normal 68 6 3 2" xfId="18082"/>
    <cellStyle name="Normal 68 6 4" xfId="18083"/>
    <cellStyle name="Normal 68 7" xfId="18084"/>
    <cellStyle name="Normal 68 7 2" xfId="18085"/>
    <cellStyle name="Normal 68 7 2 2" xfId="18086"/>
    <cellStyle name="Normal 68 7 3" xfId="18087"/>
    <cellStyle name="Normal 68 7 3 2" xfId="18088"/>
    <cellStyle name="Normal 68 7 4" xfId="18089"/>
    <cellStyle name="Normal 68 8" xfId="18090"/>
    <cellStyle name="Normal 68 8 2" xfId="18091"/>
    <cellStyle name="Normal 68 9" xfId="18092"/>
    <cellStyle name="Normal 69" xfId="18093"/>
    <cellStyle name="Normal 69 2" xfId="18094"/>
    <cellStyle name="Normal 69 2 2" xfId="18095"/>
    <cellStyle name="Normal 69 2 3" xfId="18096"/>
    <cellStyle name="Normal 69 2 4" xfId="18097"/>
    <cellStyle name="Normal 69 2 5" xfId="18098"/>
    <cellStyle name="Normal 69 2 6" xfId="18099"/>
    <cellStyle name="Normal 69 3" xfId="18100"/>
    <cellStyle name="Normal 69 4" xfId="18101"/>
    <cellStyle name="Normal 69 4 2" xfId="18102"/>
    <cellStyle name="Normal 69 5" xfId="18103"/>
    <cellStyle name="Normal 69 6" xfId="18104"/>
    <cellStyle name="Normal 69 7" xfId="18105"/>
    <cellStyle name="Normal 69_f_SSF" xfId="18106"/>
    <cellStyle name="Normal 7" xfId="18107"/>
    <cellStyle name="Normal 7 10" xfId="18108"/>
    <cellStyle name="Normal 7 2" xfId="18109"/>
    <cellStyle name="Normal 7 2 2" xfId="18110"/>
    <cellStyle name="Normal 7 2 2 2" xfId="18111"/>
    <cellStyle name="Normal 7 2 2 3" xfId="18112"/>
    <cellStyle name="Normal 7 2 2 4" xfId="18113"/>
    <cellStyle name="Normal 7 2 2 5" xfId="18114"/>
    <cellStyle name="Normal 7 2 3" xfId="18115"/>
    <cellStyle name="Normal 7 2 3 2" xfId="18116"/>
    <cellStyle name="Normal 7 2 4" xfId="18117"/>
    <cellStyle name="Normal 7 2 5" xfId="18118"/>
    <cellStyle name="Normal 7 2 6" xfId="18119"/>
    <cellStyle name="Normal 7 2 7" xfId="18120"/>
    <cellStyle name="Normal 7 2 8" xfId="18121"/>
    <cellStyle name="Normal 7 2_20120313_final_participating_bonds_mar2012_interest_calc" xfId="18122"/>
    <cellStyle name="Normal 7 3" xfId="18123"/>
    <cellStyle name="Normal 7 3 2" xfId="18124"/>
    <cellStyle name="Normal 7 3 3" xfId="18125"/>
    <cellStyle name="Normal 7 3 4" xfId="18126"/>
    <cellStyle name="Normal 7 3 5" xfId="18127"/>
    <cellStyle name="Normal 7 3 6" xfId="18128"/>
    <cellStyle name="Normal 7 4" xfId="18129"/>
    <cellStyle name="Normal 7 4 2" xfId="18130"/>
    <cellStyle name="Normal 7 4 3" xfId="18131"/>
    <cellStyle name="Normal 7 4 4" xfId="18132"/>
    <cellStyle name="Normal 7 4 5" xfId="18133"/>
    <cellStyle name="Normal 7 4 6" xfId="18134"/>
    <cellStyle name="Normal 7 5" xfId="18135"/>
    <cellStyle name="Normal 7 6" xfId="18136"/>
    <cellStyle name="Normal 7 7" xfId="18137"/>
    <cellStyle name="Normal 7 8" xfId="18138"/>
    <cellStyle name="Normal 7 9" xfId="18139"/>
    <cellStyle name="Normal 7_20120313_final_participating_bonds_mar2012_interest_calc" xfId="18140"/>
    <cellStyle name="Normal 70" xfId="18141"/>
    <cellStyle name="Normal 70 2" xfId="18142"/>
    <cellStyle name="Normal 70 2 2" xfId="18143"/>
    <cellStyle name="Normal 70 2 3" xfId="18144"/>
    <cellStyle name="Normal 70 2 4" xfId="18145"/>
    <cellStyle name="Normal 70 2 5" xfId="18146"/>
    <cellStyle name="Normal 70 2 6" xfId="18147"/>
    <cellStyle name="Normal 70 3" xfId="18148"/>
    <cellStyle name="Normal 70 4" xfId="18149"/>
    <cellStyle name="Normal 70 4 2" xfId="18150"/>
    <cellStyle name="Normal 70 5" xfId="18151"/>
    <cellStyle name="Normal 70 6" xfId="18152"/>
    <cellStyle name="Normal 70 7" xfId="18153"/>
    <cellStyle name="Normal 71" xfId="18154"/>
    <cellStyle name="Normal 71 2" xfId="18155"/>
    <cellStyle name="Normal 71 3" xfId="18156"/>
    <cellStyle name="Normal 71 3 2" xfId="18157"/>
    <cellStyle name="Normal 71 4" xfId="18158"/>
    <cellStyle name="Normal 71 5" xfId="18159"/>
    <cellStyle name="Normal 71 6" xfId="18160"/>
    <cellStyle name="Normal 72" xfId="18161"/>
    <cellStyle name="Normal 72 2" xfId="18162"/>
    <cellStyle name="Normal 72 3" xfId="18163"/>
    <cellStyle name="Normal 72 4" xfId="18164"/>
    <cellStyle name="Normal 72 5" xfId="18165"/>
    <cellStyle name="Normal 73" xfId="18166"/>
    <cellStyle name="Normal 73 2" xfId="18167"/>
    <cellStyle name="Normal 73 3" xfId="18168"/>
    <cellStyle name="Normal 73 4" xfId="18169"/>
    <cellStyle name="Normal 73 5" xfId="18170"/>
    <cellStyle name="Normal 74" xfId="18171"/>
    <cellStyle name="Normal 74 2" xfId="18172"/>
    <cellStyle name="Normal 74 3" xfId="18173"/>
    <cellStyle name="Normal 74 4" xfId="18174"/>
    <cellStyle name="Normal 74 5" xfId="18175"/>
    <cellStyle name="Normal 75" xfId="18176"/>
    <cellStyle name="Normal 75 2" xfId="18177"/>
    <cellStyle name="Normal 75 2 2" xfId="18178"/>
    <cellStyle name="Normal 75 2 3" xfId="18179"/>
    <cellStyle name="Normal 75 2 4" xfId="18180"/>
    <cellStyle name="Normal 75 2 5" xfId="18181"/>
    <cellStyle name="Normal 75 2 6" xfId="18182"/>
    <cellStyle name="Normal 75 3" xfId="18183"/>
    <cellStyle name="Normal 75 4" xfId="18184"/>
    <cellStyle name="Normal 75 5" xfId="18185"/>
    <cellStyle name="Normal 75 6" xfId="18186"/>
    <cellStyle name="Normal 76" xfId="18187"/>
    <cellStyle name="Normal 76 2" xfId="18188"/>
    <cellStyle name="Normal 76 3" xfId="18189"/>
    <cellStyle name="Normal 76 4" xfId="18190"/>
    <cellStyle name="Normal 76 5" xfId="18191"/>
    <cellStyle name="Normal 77" xfId="18192"/>
    <cellStyle name="Normal 77 2" xfId="18193"/>
    <cellStyle name="Normal 77 3" xfId="18194"/>
    <cellStyle name="Normal 77 4" xfId="18195"/>
    <cellStyle name="Normal 77 5" xfId="18196"/>
    <cellStyle name="Normal 78" xfId="18197"/>
    <cellStyle name="Normal 78 2" xfId="18198"/>
    <cellStyle name="Normal 78 3" xfId="18199"/>
    <cellStyle name="Normal 78 4" xfId="18200"/>
    <cellStyle name="Normal 78 5" xfId="18201"/>
    <cellStyle name="Normal 79" xfId="18202"/>
    <cellStyle name="Normal 79 2" xfId="18203"/>
    <cellStyle name="Normal 79 3" xfId="18204"/>
    <cellStyle name="Normal 79 4" xfId="18205"/>
    <cellStyle name="Normal 79 5" xfId="18206"/>
    <cellStyle name="Normal 8" xfId="18207"/>
    <cellStyle name="Normal 8 10" xfId="18208"/>
    <cellStyle name="Normal 8 10 2" xfId="18209"/>
    <cellStyle name="Normal 8 10 2 2" xfId="18210"/>
    <cellStyle name="Normal 8 10 2 2 2" xfId="18211"/>
    <cellStyle name="Normal 8 10 2 3" xfId="18212"/>
    <cellStyle name="Normal 8 10 2 3 2" xfId="18213"/>
    <cellStyle name="Normal 8 10 2 4" xfId="18214"/>
    <cellStyle name="Normal 8 10 3" xfId="18215"/>
    <cellStyle name="Normal 8 10 3 2" xfId="18216"/>
    <cellStyle name="Normal 8 10 4" xfId="18217"/>
    <cellStyle name="Normal 8 10 4 2" xfId="18218"/>
    <cellStyle name="Normal 8 10 5" xfId="18219"/>
    <cellStyle name="Normal 8 11" xfId="18220"/>
    <cellStyle name="Normal 8 11 2" xfId="18221"/>
    <cellStyle name="Normal 8 11 2 2" xfId="18222"/>
    <cellStyle name="Normal 8 11 3" xfId="18223"/>
    <cellStyle name="Normal 8 11 3 2" xfId="18224"/>
    <cellStyle name="Normal 8 11 4" xfId="18225"/>
    <cellStyle name="Normal 8 12" xfId="18226"/>
    <cellStyle name="Normal 8 13" xfId="18227"/>
    <cellStyle name="Normal 8 13 2" xfId="18228"/>
    <cellStyle name="Normal 8 13 2 2" xfId="18229"/>
    <cellStyle name="Normal 8 13 3" xfId="18230"/>
    <cellStyle name="Normal 8 13 3 2" xfId="18231"/>
    <cellStyle name="Normal 8 13 4" xfId="18232"/>
    <cellStyle name="Normal 8 14" xfId="18233"/>
    <cellStyle name="Normal 8 14 2" xfId="18234"/>
    <cellStyle name="Normal 8 15" xfId="18235"/>
    <cellStyle name="Normal 8 16" xfId="18236"/>
    <cellStyle name="Normal 8 17" xfId="18237"/>
    <cellStyle name="Normal 8 18" xfId="18238"/>
    <cellStyle name="Normal 8 19" xfId="18239"/>
    <cellStyle name="Normal 8 2" xfId="18240"/>
    <cellStyle name="Normal 8 2 10" xfId="18241"/>
    <cellStyle name="Normal 8 2 2" xfId="18242"/>
    <cellStyle name="Normal 8 2 2 2" xfId="18243"/>
    <cellStyle name="Normal 8 2 2 2 2" xfId="18244"/>
    <cellStyle name="Normal 8 2 2 2 3" xfId="18245"/>
    <cellStyle name="Normal 8 2 2 2 4" xfId="18246"/>
    <cellStyle name="Normal 8 2 2 2 5" xfId="18247"/>
    <cellStyle name="Normal 8 2 2 3" xfId="18248"/>
    <cellStyle name="Normal 8 2 2 4" xfId="18249"/>
    <cellStyle name="Normal 8 2 2 5" xfId="18250"/>
    <cellStyle name="Normal 8 2 2 6" xfId="18251"/>
    <cellStyle name="Normal 8 2 2 7" xfId="18252"/>
    <cellStyle name="Normal 8 2 2_20120313_final_participating_bonds_mar2012_interest_calc" xfId="18253"/>
    <cellStyle name="Normal 8 2 3" xfId="18254"/>
    <cellStyle name="Normal 8 2 3 2" xfId="18255"/>
    <cellStyle name="Normal 8 2 3 3" xfId="18256"/>
    <cellStyle name="Normal 8 2 3 4" xfId="18257"/>
    <cellStyle name="Normal 8 2 3 5" xfId="18258"/>
    <cellStyle name="Normal 8 2 4" xfId="18259"/>
    <cellStyle name="Normal 8 2 5" xfId="18260"/>
    <cellStyle name="Normal 8 2 6" xfId="18261"/>
    <cellStyle name="Normal 8 2 7" xfId="18262"/>
    <cellStyle name="Normal 8 2 8" xfId="18263"/>
    <cellStyle name="Normal 8 2 9" xfId="18264"/>
    <cellStyle name="Normal 8 2_20120313_final_participating_bonds_mar2012_interest_calc" xfId="18265"/>
    <cellStyle name="Normal 8 20" xfId="18266"/>
    <cellStyle name="Normal 8 3" xfId="18267"/>
    <cellStyle name="Normal 8 3 10" xfId="18268"/>
    <cellStyle name="Normal 8 3 10 2" xfId="18269"/>
    <cellStyle name="Normal 8 3 11" xfId="18270"/>
    <cellStyle name="Normal 8 3 12" xfId="18271"/>
    <cellStyle name="Normal 8 3 13" xfId="18272"/>
    <cellStyle name="Normal 8 3 14" xfId="18273"/>
    <cellStyle name="Normal 8 3 15" xfId="18274"/>
    <cellStyle name="Normal 8 3 16" xfId="18275"/>
    <cellStyle name="Normal 8 3 2" xfId="18276"/>
    <cellStyle name="Normal 8 3 2 2" xfId="18277"/>
    <cellStyle name="Normal 8 3 2 3" xfId="18278"/>
    <cellStyle name="Normal 8 3 2 4" xfId="18279"/>
    <cellStyle name="Normal 8 3 2 5" xfId="18280"/>
    <cellStyle name="Normal 8 3 3" xfId="18281"/>
    <cellStyle name="Normal 8 3 3 2" xfId="18282"/>
    <cellStyle name="Normal 8 3 3 3" xfId="18283"/>
    <cellStyle name="Normal 8 3 3 4" xfId="18284"/>
    <cellStyle name="Normal 8 3 3 5" xfId="18285"/>
    <cellStyle name="Normal 8 3 4" xfId="18286"/>
    <cellStyle name="Normal 8 3 4 10" xfId="18287"/>
    <cellStyle name="Normal 8 3 4 2" xfId="18288"/>
    <cellStyle name="Normal 8 3 4 2 2" xfId="18289"/>
    <cellStyle name="Normal 8 3 4 2 2 2" xfId="18290"/>
    <cellStyle name="Normal 8 3 4 2 2 2 2" xfId="18291"/>
    <cellStyle name="Normal 8 3 4 2 2 3" xfId="18292"/>
    <cellStyle name="Normal 8 3 4 2 2 3 2" xfId="18293"/>
    <cellStyle name="Normal 8 3 4 2 2 4" xfId="18294"/>
    <cellStyle name="Normal 8 3 4 2 3" xfId="18295"/>
    <cellStyle name="Normal 8 3 4 2 3 2" xfId="18296"/>
    <cellStyle name="Normal 8 3 4 2 4" xfId="18297"/>
    <cellStyle name="Normal 8 3 4 2 4 2" xfId="18298"/>
    <cellStyle name="Normal 8 3 4 2 5" xfId="18299"/>
    <cellStyle name="Normal 8 3 4 2 6" xfId="18300"/>
    <cellStyle name="Normal 8 3 4 3" xfId="18301"/>
    <cellStyle name="Normal 8 3 4 3 2" xfId="18302"/>
    <cellStyle name="Normal 8 3 4 3 2 2" xfId="18303"/>
    <cellStyle name="Normal 8 3 4 3 2 2 2" xfId="18304"/>
    <cellStyle name="Normal 8 3 4 3 2 3" xfId="18305"/>
    <cellStyle name="Normal 8 3 4 3 2 3 2" xfId="18306"/>
    <cellStyle name="Normal 8 3 4 3 2 4" xfId="18307"/>
    <cellStyle name="Normal 8 3 4 3 3" xfId="18308"/>
    <cellStyle name="Normal 8 3 4 3 3 2" xfId="18309"/>
    <cellStyle name="Normal 8 3 4 3 4" xfId="18310"/>
    <cellStyle name="Normal 8 3 4 3 4 2" xfId="18311"/>
    <cellStyle name="Normal 8 3 4 3 5" xfId="18312"/>
    <cellStyle name="Normal 8 3 4 4" xfId="18313"/>
    <cellStyle name="Normal 8 3 4 4 2" xfId="18314"/>
    <cellStyle name="Normal 8 3 4 4 2 2" xfId="18315"/>
    <cellStyle name="Normal 8 3 4 4 3" xfId="18316"/>
    <cellStyle name="Normal 8 3 4 4 3 2" xfId="18317"/>
    <cellStyle name="Normal 8 3 4 4 4" xfId="18318"/>
    <cellStyle name="Normal 8 3 4 5" xfId="18319"/>
    <cellStyle name="Normal 8 3 4 5 2" xfId="18320"/>
    <cellStyle name="Normal 8 3 4 5 2 2" xfId="18321"/>
    <cellStyle name="Normal 8 3 4 5 3" xfId="18322"/>
    <cellStyle name="Normal 8 3 4 5 3 2" xfId="18323"/>
    <cellStyle name="Normal 8 3 4 5 4" xfId="18324"/>
    <cellStyle name="Normal 8 3 4 6" xfId="18325"/>
    <cellStyle name="Normal 8 3 4 6 2" xfId="18326"/>
    <cellStyle name="Normal 8 3 4 7" xfId="18327"/>
    <cellStyle name="Normal 8 3 4 7 2" xfId="18328"/>
    <cellStyle name="Normal 8 3 4 8" xfId="18329"/>
    <cellStyle name="Normal 8 3 4 9" xfId="18330"/>
    <cellStyle name="Normal 8 3 5" xfId="18331"/>
    <cellStyle name="Normal 8 3 5 2" xfId="18332"/>
    <cellStyle name="Normal 8 3 5 2 2" xfId="18333"/>
    <cellStyle name="Normal 8 3 5 2 2 2" xfId="18334"/>
    <cellStyle name="Normal 8 3 5 2 2 2 2" xfId="18335"/>
    <cellStyle name="Normal 8 3 5 2 2 3" xfId="18336"/>
    <cellStyle name="Normal 8 3 5 2 2 3 2" xfId="18337"/>
    <cellStyle name="Normal 8 3 5 2 2 4" xfId="18338"/>
    <cellStyle name="Normal 8 3 5 2 3" xfId="18339"/>
    <cellStyle name="Normal 8 3 5 2 3 2" xfId="18340"/>
    <cellStyle name="Normal 8 3 5 2 4" xfId="18341"/>
    <cellStyle name="Normal 8 3 5 2 4 2" xfId="18342"/>
    <cellStyle name="Normal 8 3 5 2 5" xfId="18343"/>
    <cellStyle name="Normal 8 3 5 2 6" xfId="18344"/>
    <cellStyle name="Normal 8 3 5 3" xfId="18345"/>
    <cellStyle name="Normal 8 3 5 3 2" xfId="18346"/>
    <cellStyle name="Normal 8 3 5 3 2 2" xfId="18347"/>
    <cellStyle name="Normal 8 3 5 3 3" xfId="18348"/>
    <cellStyle name="Normal 8 3 5 3 3 2" xfId="18349"/>
    <cellStyle name="Normal 8 3 5 3 4" xfId="18350"/>
    <cellStyle name="Normal 8 3 5 4" xfId="18351"/>
    <cellStyle name="Normal 8 3 5 4 2" xfId="18352"/>
    <cellStyle name="Normal 8 3 5 5" xfId="18353"/>
    <cellStyle name="Normal 8 3 5 5 2" xfId="18354"/>
    <cellStyle name="Normal 8 3 5 6" xfId="18355"/>
    <cellStyle name="Normal 8 3 5 7" xfId="18356"/>
    <cellStyle name="Normal 8 3 6" xfId="18357"/>
    <cellStyle name="Normal 8 3 6 2" xfId="18358"/>
    <cellStyle name="Normal 8 3 6 2 2" xfId="18359"/>
    <cellStyle name="Normal 8 3 6 3" xfId="18360"/>
    <cellStyle name="Normal 8 3 7" xfId="18361"/>
    <cellStyle name="Normal 8 3 7 2" xfId="18362"/>
    <cellStyle name="Normal 8 3 7 2 2" xfId="18363"/>
    <cellStyle name="Normal 8 3 7 2 2 2" xfId="18364"/>
    <cellStyle name="Normal 8 3 7 2 3" xfId="18365"/>
    <cellStyle name="Normal 8 3 7 2 3 2" xfId="18366"/>
    <cellStyle name="Normal 8 3 7 2 4" xfId="18367"/>
    <cellStyle name="Normal 8 3 7 3" xfId="18368"/>
    <cellStyle name="Normal 8 3 7 3 2" xfId="18369"/>
    <cellStyle name="Normal 8 3 7 4" xfId="18370"/>
    <cellStyle name="Normal 8 3 7 4 2" xfId="18371"/>
    <cellStyle name="Normal 8 3 7 5" xfId="18372"/>
    <cellStyle name="Normal 8 3 7 6" xfId="18373"/>
    <cellStyle name="Normal 8 3 8" xfId="18374"/>
    <cellStyle name="Normal 8 3 8 2" xfId="18375"/>
    <cellStyle name="Normal 8 3 8 2 2" xfId="18376"/>
    <cellStyle name="Normal 8 3 8 3" xfId="18377"/>
    <cellStyle name="Normal 8 3 8 3 2" xfId="18378"/>
    <cellStyle name="Normal 8 3 8 4" xfId="18379"/>
    <cellStyle name="Normal 8 3 9" xfId="18380"/>
    <cellStyle name="Normal 8 3 9 2" xfId="18381"/>
    <cellStyle name="Normal 8 3 9 2 2" xfId="18382"/>
    <cellStyle name="Normal 8 3 9 3" xfId="18383"/>
    <cellStyle name="Normal 8 3 9 3 2" xfId="18384"/>
    <cellStyle name="Normal 8 3 9 4" xfId="18385"/>
    <cellStyle name="Normal 8 3_260313_SSFs baseline new GRANTS-rev" xfId="18386"/>
    <cellStyle name="Normal 8 4" xfId="18387"/>
    <cellStyle name="Normal 8 4 2" xfId="18388"/>
    <cellStyle name="Normal 8 4 3" xfId="18389"/>
    <cellStyle name="Normal 8 4 4" xfId="18390"/>
    <cellStyle name="Normal 8 4 5" xfId="18391"/>
    <cellStyle name="Normal 8 5" xfId="18392"/>
    <cellStyle name="Normal 8 5 2" xfId="18393"/>
    <cellStyle name="Normal 8 5 3" xfId="18394"/>
    <cellStyle name="Normal 8 5 4" xfId="18395"/>
    <cellStyle name="Normal 8 5 5" xfId="18396"/>
    <cellStyle name="Normal 8 6" xfId="18397"/>
    <cellStyle name="Normal 8 6 10" xfId="18398"/>
    <cellStyle name="Normal 8 6 2" xfId="18399"/>
    <cellStyle name="Normal 8 6 2 2" xfId="18400"/>
    <cellStyle name="Normal 8 6 2 2 2" xfId="18401"/>
    <cellStyle name="Normal 8 6 2 2 2 2" xfId="18402"/>
    <cellStyle name="Normal 8 6 2 2 3" xfId="18403"/>
    <cellStyle name="Normal 8 6 2 2 3 2" xfId="18404"/>
    <cellStyle name="Normal 8 6 2 2 4" xfId="18405"/>
    <cellStyle name="Normal 8 6 2 3" xfId="18406"/>
    <cellStyle name="Normal 8 6 2 3 2" xfId="18407"/>
    <cellStyle name="Normal 8 6 2 4" xfId="18408"/>
    <cellStyle name="Normal 8 6 2 4 2" xfId="18409"/>
    <cellStyle name="Normal 8 6 2 5" xfId="18410"/>
    <cellStyle name="Normal 8 6 2 6" xfId="18411"/>
    <cellStyle name="Normal 8 6 3" xfId="18412"/>
    <cellStyle name="Normal 8 6 3 2" xfId="18413"/>
    <cellStyle name="Normal 8 6 3 2 2" xfId="18414"/>
    <cellStyle name="Normal 8 6 3 2 2 2" xfId="18415"/>
    <cellStyle name="Normal 8 6 3 2 3" xfId="18416"/>
    <cellStyle name="Normal 8 6 3 2 3 2" xfId="18417"/>
    <cellStyle name="Normal 8 6 3 2 4" xfId="18418"/>
    <cellStyle name="Normal 8 6 3 3" xfId="18419"/>
    <cellStyle name="Normal 8 6 3 3 2" xfId="18420"/>
    <cellStyle name="Normal 8 6 3 4" xfId="18421"/>
    <cellStyle name="Normal 8 6 3 4 2" xfId="18422"/>
    <cellStyle name="Normal 8 6 3 5" xfId="18423"/>
    <cellStyle name="Normal 8 6 4" xfId="18424"/>
    <cellStyle name="Normal 8 6 4 2" xfId="18425"/>
    <cellStyle name="Normal 8 6 4 2 2" xfId="18426"/>
    <cellStyle name="Normal 8 6 4 3" xfId="18427"/>
    <cellStyle name="Normal 8 6 4 3 2" xfId="18428"/>
    <cellStyle name="Normal 8 6 4 4" xfId="18429"/>
    <cellStyle name="Normal 8 6 5" xfId="18430"/>
    <cellStyle name="Normal 8 6 5 2" xfId="18431"/>
    <cellStyle name="Normal 8 6 5 2 2" xfId="18432"/>
    <cellStyle name="Normal 8 6 5 3" xfId="18433"/>
    <cellStyle name="Normal 8 6 5 3 2" xfId="18434"/>
    <cellStyle name="Normal 8 6 5 4" xfId="18435"/>
    <cellStyle name="Normal 8 6 6" xfId="18436"/>
    <cellStyle name="Normal 8 6 6 2" xfId="18437"/>
    <cellStyle name="Normal 8 6 7" xfId="18438"/>
    <cellStyle name="Normal 8 6 7 2" xfId="18439"/>
    <cellStyle name="Normal 8 6 8" xfId="18440"/>
    <cellStyle name="Normal 8 6 9" xfId="18441"/>
    <cellStyle name="Normal 8 7" xfId="18442"/>
    <cellStyle name="Normal 8 7 2" xfId="18443"/>
    <cellStyle name="Normal 8 7 2 2" xfId="18444"/>
    <cellStyle name="Normal 8 7 2 2 2" xfId="18445"/>
    <cellStyle name="Normal 8 7 2 2 2 2" xfId="18446"/>
    <cellStyle name="Normal 8 7 2 2 3" xfId="18447"/>
    <cellStyle name="Normal 8 7 2 2 3 2" xfId="18448"/>
    <cellStyle name="Normal 8 7 2 2 4" xfId="18449"/>
    <cellStyle name="Normal 8 7 2 3" xfId="18450"/>
    <cellStyle name="Normal 8 7 2 3 2" xfId="18451"/>
    <cellStyle name="Normal 8 7 2 4" xfId="18452"/>
    <cellStyle name="Normal 8 7 2 4 2" xfId="18453"/>
    <cellStyle name="Normal 8 7 2 5" xfId="18454"/>
    <cellStyle name="Normal 8 7 2 6" xfId="18455"/>
    <cellStyle name="Normal 8 7 3" xfId="18456"/>
    <cellStyle name="Normal 8 7 3 2" xfId="18457"/>
    <cellStyle name="Normal 8 7 3 2 2" xfId="18458"/>
    <cellStyle name="Normal 8 7 3 3" xfId="18459"/>
    <cellStyle name="Normal 8 7 3 3 2" xfId="18460"/>
    <cellStyle name="Normal 8 7 3 4" xfId="18461"/>
    <cellStyle name="Normal 8 7 4" xfId="18462"/>
    <cellStyle name="Normal 8 7 4 2" xfId="18463"/>
    <cellStyle name="Normal 8 7 5" xfId="18464"/>
    <cellStyle name="Normal 8 7 5 2" xfId="18465"/>
    <cellStyle name="Normal 8 7 6" xfId="18466"/>
    <cellStyle name="Normal 8 7 7" xfId="18467"/>
    <cellStyle name="Normal 8 8" xfId="18468"/>
    <cellStyle name="Normal 8 8 2" xfId="18469"/>
    <cellStyle name="Normal 8 8 2 2" xfId="18470"/>
    <cellStyle name="Normal 8 8 3" xfId="18471"/>
    <cellStyle name="Normal 8 9" xfId="18472"/>
    <cellStyle name="Normal 8 9 2" xfId="18473"/>
    <cellStyle name="Normal 8_20110918_Additional measures_ECB" xfId="18474"/>
    <cellStyle name="Normal 80" xfId="18475"/>
    <cellStyle name="Normal 80 2" xfId="18476"/>
    <cellStyle name="Normal 80 3" xfId="18477"/>
    <cellStyle name="Normal 80 4" xfId="18478"/>
    <cellStyle name="Normal 80 5" xfId="18479"/>
    <cellStyle name="Normal 80 5 2" xfId="18480"/>
    <cellStyle name="Normal 80 5 2 2" xfId="18481"/>
    <cellStyle name="Normal 80 5 2 2 2" xfId="18482"/>
    <cellStyle name="Normal 80 5 2 3" xfId="18483"/>
    <cellStyle name="Normal 80 5 2 3 2" xfId="18484"/>
    <cellStyle name="Normal 80 5 2 4" xfId="18485"/>
    <cellStyle name="Normal 80 5 3" xfId="18486"/>
    <cellStyle name="Normal 80 5 3 2" xfId="18487"/>
    <cellStyle name="Normal 80 5 4" xfId="18488"/>
    <cellStyle name="Normal 80 5 4 2" xfId="18489"/>
    <cellStyle name="Normal 80 5 5" xfId="18490"/>
    <cellStyle name="Normal 80 6" xfId="18491"/>
    <cellStyle name="Normal 80 7" xfId="18492"/>
    <cellStyle name="Normal 80 7 2" xfId="18493"/>
    <cellStyle name="Normal 80 7 2 2" xfId="18494"/>
    <cellStyle name="Normal 80 7 3" xfId="18495"/>
    <cellStyle name="Normal 80 7 3 2" xfId="18496"/>
    <cellStyle name="Normal 80 7 4" xfId="18497"/>
    <cellStyle name="Normal 81" xfId="18498"/>
    <cellStyle name="Normal 81 2" xfId="18499"/>
    <cellStyle name="Normal 81 3" xfId="18500"/>
    <cellStyle name="Normal 81 4" xfId="18501"/>
    <cellStyle name="Normal 81 5" xfId="18502"/>
    <cellStyle name="Normal 82" xfId="18503"/>
    <cellStyle name="Normal 82 2" xfId="18504"/>
    <cellStyle name="Normal 82 3" xfId="18505"/>
    <cellStyle name="Normal 82 4" xfId="18506"/>
    <cellStyle name="Normal 82 5" xfId="18507"/>
    <cellStyle name="Normal 83" xfId="18508"/>
    <cellStyle name="Normal 83 2" xfId="18509"/>
    <cellStyle name="Normal 83 3" xfId="18510"/>
    <cellStyle name="Normal 83 4" xfId="18511"/>
    <cellStyle name="Normal 83 5" xfId="18512"/>
    <cellStyle name="Normal 84" xfId="18513"/>
    <cellStyle name="Normal 84 2" xfId="18514"/>
    <cellStyle name="Normal 85" xfId="18515"/>
    <cellStyle name="Normal 85 2" xfId="18516"/>
    <cellStyle name="Normal 85 2 2" xfId="18517"/>
    <cellStyle name="Normal 85 3" xfId="18518"/>
    <cellStyle name="Normal 85 4" xfId="18519"/>
    <cellStyle name="Normal 85 5" xfId="18520"/>
    <cellStyle name="Normal 85_20120313_final_participating_bonds_mar2012_interest_calc" xfId="18521"/>
    <cellStyle name="Normal 86" xfId="18522"/>
    <cellStyle name="Normal 86 2" xfId="18523"/>
    <cellStyle name="Normal 87" xfId="18524"/>
    <cellStyle name="Normal 87 2" xfId="18525"/>
    <cellStyle name="Normal 87 3" xfId="18526"/>
    <cellStyle name="Normal 87 4" xfId="18527"/>
    <cellStyle name="Normal 87 5" xfId="18528"/>
    <cellStyle name="Normal 88" xfId="18529"/>
    <cellStyle name="Normal 88 2" xfId="18530"/>
    <cellStyle name="Normal 88 3" xfId="18531"/>
    <cellStyle name="Normal 88 4" xfId="18532"/>
    <cellStyle name="Normal 88 5" xfId="18533"/>
    <cellStyle name="Normal 89" xfId="18534"/>
    <cellStyle name="Normal 89 2" xfId="18535"/>
    <cellStyle name="Normal 89 3" xfId="18536"/>
    <cellStyle name="Normal 89 4" xfId="18537"/>
    <cellStyle name="Normal 89 5" xfId="18538"/>
    <cellStyle name="Normal 9" xfId="18539"/>
    <cellStyle name="Normal 9 10" xfId="18540"/>
    <cellStyle name="Normal 9 10 2" xfId="18541"/>
    <cellStyle name="Normal 9 10 2 2" xfId="18542"/>
    <cellStyle name="Normal 9 10 2 2 2" xfId="18543"/>
    <cellStyle name="Normal 9 10 2 3" xfId="18544"/>
    <cellStyle name="Normal 9 10 2 3 2" xfId="18545"/>
    <cellStyle name="Normal 9 10 2 4" xfId="18546"/>
    <cellStyle name="Normal 9 10 3" xfId="18547"/>
    <cellStyle name="Normal 9 10 3 2" xfId="18548"/>
    <cellStyle name="Normal 9 10 4" xfId="18549"/>
    <cellStyle name="Normal 9 10 4 2" xfId="18550"/>
    <cellStyle name="Normal 9 10 5" xfId="18551"/>
    <cellStyle name="Normal 9 11" xfId="18552"/>
    <cellStyle name="Normal 9 11 2" xfId="18553"/>
    <cellStyle name="Normal 9 11 2 2" xfId="18554"/>
    <cellStyle name="Normal 9 11 3" xfId="18555"/>
    <cellStyle name="Normal 9 11 3 2" xfId="18556"/>
    <cellStyle name="Normal 9 11 4" xfId="18557"/>
    <cellStyle name="Normal 9 12" xfId="18558"/>
    <cellStyle name="Normal 9 13" xfId="18559"/>
    <cellStyle name="Normal 9 13 2" xfId="18560"/>
    <cellStyle name="Normal 9 13 2 2" xfId="18561"/>
    <cellStyle name="Normal 9 13 3" xfId="18562"/>
    <cellStyle name="Normal 9 13 3 2" xfId="18563"/>
    <cellStyle name="Normal 9 13 4" xfId="18564"/>
    <cellStyle name="Normal 9 14" xfId="18565"/>
    <cellStyle name="Normal 9 14 2" xfId="18566"/>
    <cellStyle name="Normal 9 15" xfId="18567"/>
    <cellStyle name="Normal 9 16" xfId="18568"/>
    <cellStyle name="Normal 9 17" xfId="18569"/>
    <cellStyle name="Normal 9 18" xfId="18570"/>
    <cellStyle name="Normal 9 19" xfId="18571"/>
    <cellStyle name="Normal 9 2" xfId="18572"/>
    <cellStyle name="Normal 9 2 10" xfId="18573"/>
    <cellStyle name="Normal 9 2 2" xfId="18574"/>
    <cellStyle name="Normal 9 2 2 2" xfId="18575"/>
    <cellStyle name="Normal 9 2 2 2 2" xfId="18576"/>
    <cellStyle name="Normal 9 2 2 2 3" xfId="18577"/>
    <cellStyle name="Normal 9 2 2 2 4" xfId="18578"/>
    <cellStyle name="Normal 9 2 2 2 5" xfId="18579"/>
    <cellStyle name="Normal 9 2 2 3" xfId="18580"/>
    <cellStyle name="Normal 9 2 2 4" xfId="18581"/>
    <cellStyle name="Normal 9 2 2 5" xfId="18582"/>
    <cellStyle name="Normal 9 2 2 6" xfId="18583"/>
    <cellStyle name="Normal 9 2 2 7" xfId="18584"/>
    <cellStyle name="Normal 9 2 2_20120313_final_participating_bonds_mar2012_interest_calc" xfId="18585"/>
    <cellStyle name="Normal 9 2 3" xfId="18586"/>
    <cellStyle name="Normal 9 2 3 2" xfId="18587"/>
    <cellStyle name="Normal 9 2 3 3" xfId="18588"/>
    <cellStyle name="Normal 9 2 3 4" xfId="18589"/>
    <cellStyle name="Normal 9 2 3 5" xfId="18590"/>
    <cellStyle name="Normal 9 2 4" xfId="18591"/>
    <cellStyle name="Normal 9 2 5" xfId="18592"/>
    <cellStyle name="Normal 9 2 6" xfId="18593"/>
    <cellStyle name="Normal 9 2 7" xfId="18594"/>
    <cellStyle name="Normal 9 2 8" xfId="18595"/>
    <cellStyle name="Normal 9 2 9" xfId="18596"/>
    <cellStyle name="Normal 9 2_20120313_final_participating_bonds_mar2012_interest_calc" xfId="18597"/>
    <cellStyle name="Normal 9 20" xfId="18598"/>
    <cellStyle name="Normal 9 3" xfId="18599"/>
    <cellStyle name="Normal 9 3 10" xfId="18600"/>
    <cellStyle name="Normal 9 3 10 2" xfId="18601"/>
    <cellStyle name="Normal 9 3 11" xfId="18602"/>
    <cellStyle name="Normal 9 3 12" xfId="18603"/>
    <cellStyle name="Normal 9 3 13" xfId="18604"/>
    <cellStyle name="Normal 9 3 14" xfId="18605"/>
    <cellStyle name="Normal 9 3 15" xfId="18606"/>
    <cellStyle name="Normal 9 3 16" xfId="18607"/>
    <cellStyle name="Normal 9 3 2" xfId="18608"/>
    <cellStyle name="Normal 9 3 2 2" xfId="18609"/>
    <cellStyle name="Normal 9 3 2 3" xfId="18610"/>
    <cellStyle name="Normal 9 3 2 4" xfId="18611"/>
    <cellStyle name="Normal 9 3 2 5" xfId="18612"/>
    <cellStyle name="Normal 9 3 3" xfId="18613"/>
    <cellStyle name="Normal 9 3 3 2" xfId="18614"/>
    <cellStyle name="Normal 9 3 3 3" xfId="18615"/>
    <cellStyle name="Normal 9 3 3 4" xfId="18616"/>
    <cellStyle name="Normal 9 3 3 5" xfId="18617"/>
    <cellStyle name="Normal 9 3 4" xfId="18618"/>
    <cellStyle name="Normal 9 3 4 10" xfId="18619"/>
    <cellStyle name="Normal 9 3 4 2" xfId="18620"/>
    <cellStyle name="Normal 9 3 4 2 2" xfId="18621"/>
    <cellStyle name="Normal 9 3 4 2 2 2" xfId="18622"/>
    <cellStyle name="Normal 9 3 4 2 2 2 2" xfId="18623"/>
    <cellStyle name="Normal 9 3 4 2 2 3" xfId="18624"/>
    <cellStyle name="Normal 9 3 4 2 2 3 2" xfId="18625"/>
    <cellStyle name="Normal 9 3 4 2 2 4" xfId="18626"/>
    <cellStyle name="Normal 9 3 4 2 3" xfId="18627"/>
    <cellStyle name="Normal 9 3 4 2 3 2" xfId="18628"/>
    <cellStyle name="Normal 9 3 4 2 4" xfId="18629"/>
    <cellStyle name="Normal 9 3 4 2 4 2" xfId="18630"/>
    <cellStyle name="Normal 9 3 4 2 5" xfId="18631"/>
    <cellStyle name="Normal 9 3 4 2 6" xfId="18632"/>
    <cellStyle name="Normal 9 3 4 3" xfId="18633"/>
    <cellStyle name="Normal 9 3 4 3 2" xfId="18634"/>
    <cellStyle name="Normal 9 3 4 3 2 2" xfId="18635"/>
    <cellStyle name="Normal 9 3 4 3 2 2 2" xfId="18636"/>
    <cellStyle name="Normal 9 3 4 3 2 3" xfId="18637"/>
    <cellStyle name="Normal 9 3 4 3 2 3 2" xfId="18638"/>
    <cellStyle name="Normal 9 3 4 3 2 4" xfId="18639"/>
    <cellStyle name="Normal 9 3 4 3 3" xfId="18640"/>
    <cellStyle name="Normal 9 3 4 3 3 2" xfId="18641"/>
    <cellStyle name="Normal 9 3 4 3 4" xfId="18642"/>
    <cellStyle name="Normal 9 3 4 3 4 2" xfId="18643"/>
    <cellStyle name="Normal 9 3 4 3 5" xfId="18644"/>
    <cellStyle name="Normal 9 3 4 4" xfId="18645"/>
    <cellStyle name="Normal 9 3 4 4 2" xfId="18646"/>
    <cellStyle name="Normal 9 3 4 4 2 2" xfId="18647"/>
    <cellStyle name="Normal 9 3 4 4 3" xfId="18648"/>
    <cellStyle name="Normal 9 3 4 4 3 2" xfId="18649"/>
    <cellStyle name="Normal 9 3 4 4 4" xfId="18650"/>
    <cellStyle name="Normal 9 3 4 5" xfId="18651"/>
    <cellStyle name="Normal 9 3 4 5 2" xfId="18652"/>
    <cellStyle name="Normal 9 3 4 5 2 2" xfId="18653"/>
    <cellStyle name="Normal 9 3 4 5 3" xfId="18654"/>
    <cellStyle name="Normal 9 3 4 5 3 2" xfId="18655"/>
    <cellStyle name="Normal 9 3 4 5 4" xfId="18656"/>
    <cellStyle name="Normal 9 3 4 6" xfId="18657"/>
    <cellStyle name="Normal 9 3 4 6 2" xfId="18658"/>
    <cellStyle name="Normal 9 3 4 7" xfId="18659"/>
    <cellStyle name="Normal 9 3 4 7 2" xfId="18660"/>
    <cellStyle name="Normal 9 3 4 8" xfId="18661"/>
    <cellStyle name="Normal 9 3 4 9" xfId="18662"/>
    <cellStyle name="Normal 9 3 5" xfId="18663"/>
    <cellStyle name="Normal 9 3 5 2" xfId="18664"/>
    <cellStyle name="Normal 9 3 5 2 2" xfId="18665"/>
    <cellStyle name="Normal 9 3 5 2 2 2" xfId="18666"/>
    <cellStyle name="Normal 9 3 5 2 2 2 2" xfId="18667"/>
    <cellStyle name="Normal 9 3 5 2 2 3" xfId="18668"/>
    <cellStyle name="Normal 9 3 5 2 2 3 2" xfId="18669"/>
    <cellStyle name="Normal 9 3 5 2 2 4" xfId="18670"/>
    <cellStyle name="Normal 9 3 5 2 3" xfId="18671"/>
    <cellStyle name="Normal 9 3 5 2 3 2" xfId="18672"/>
    <cellStyle name="Normal 9 3 5 2 4" xfId="18673"/>
    <cellStyle name="Normal 9 3 5 2 4 2" xfId="18674"/>
    <cellStyle name="Normal 9 3 5 2 5" xfId="18675"/>
    <cellStyle name="Normal 9 3 5 2 6" xfId="18676"/>
    <cellStyle name="Normal 9 3 5 3" xfId="18677"/>
    <cellStyle name="Normal 9 3 5 3 2" xfId="18678"/>
    <cellStyle name="Normal 9 3 5 3 2 2" xfId="18679"/>
    <cellStyle name="Normal 9 3 5 3 3" xfId="18680"/>
    <cellStyle name="Normal 9 3 5 3 3 2" xfId="18681"/>
    <cellStyle name="Normal 9 3 5 3 4" xfId="18682"/>
    <cellStyle name="Normal 9 3 5 4" xfId="18683"/>
    <cellStyle name="Normal 9 3 5 4 2" xfId="18684"/>
    <cellStyle name="Normal 9 3 5 5" xfId="18685"/>
    <cellStyle name="Normal 9 3 5 5 2" xfId="18686"/>
    <cellStyle name="Normal 9 3 5 6" xfId="18687"/>
    <cellStyle name="Normal 9 3 5 7" xfId="18688"/>
    <cellStyle name="Normal 9 3 6" xfId="18689"/>
    <cellStyle name="Normal 9 3 6 2" xfId="18690"/>
    <cellStyle name="Normal 9 3 6 2 2" xfId="18691"/>
    <cellStyle name="Normal 9 3 6 3" xfId="18692"/>
    <cellStyle name="Normal 9 3 7" xfId="18693"/>
    <cellStyle name="Normal 9 3 7 2" xfId="18694"/>
    <cellStyle name="Normal 9 3 7 2 2" xfId="18695"/>
    <cellStyle name="Normal 9 3 7 2 2 2" xfId="18696"/>
    <cellStyle name="Normal 9 3 7 2 3" xfId="18697"/>
    <cellStyle name="Normal 9 3 7 2 3 2" xfId="18698"/>
    <cellStyle name="Normal 9 3 7 2 4" xfId="18699"/>
    <cellStyle name="Normal 9 3 7 3" xfId="18700"/>
    <cellStyle name="Normal 9 3 7 3 2" xfId="18701"/>
    <cellStyle name="Normal 9 3 7 4" xfId="18702"/>
    <cellStyle name="Normal 9 3 7 4 2" xfId="18703"/>
    <cellStyle name="Normal 9 3 7 5" xfId="18704"/>
    <cellStyle name="Normal 9 3 7 6" xfId="18705"/>
    <cellStyle name="Normal 9 3 8" xfId="18706"/>
    <cellStyle name="Normal 9 3 8 2" xfId="18707"/>
    <cellStyle name="Normal 9 3 8 2 2" xfId="18708"/>
    <cellStyle name="Normal 9 3 8 3" xfId="18709"/>
    <cellStyle name="Normal 9 3 8 3 2" xfId="18710"/>
    <cellStyle name="Normal 9 3 8 4" xfId="18711"/>
    <cellStyle name="Normal 9 3 9" xfId="18712"/>
    <cellStyle name="Normal 9 3 9 2" xfId="18713"/>
    <cellStyle name="Normal 9 3 9 2 2" xfId="18714"/>
    <cellStyle name="Normal 9 3 9 3" xfId="18715"/>
    <cellStyle name="Normal 9 3 9 3 2" xfId="18716"/>
    <cellStyle name="Normal 9 3 9 4" xfId="18717"/>
    <cellStyle name="Normal 9 3_260313_SSFs baseline new GRANTS-rev" xfId="18718"/>
    <cellStyle name="Normal 9 4" xfId="18719"/>
    <cellStyle name="Normal 9 4 2" xfId="18720"/>
    <cellStyle name="Normal 9 4 2 2" xfId="18721"/>
    <cellStyle name="Normal 9 4 3" xfId="18722"/>
    <cellStyle name="Normal 9 4 4" xfId="18723"/>
    <cellStyle name="Normal 9 5" xfId="18724"/>
    <cellStyle name="Normal 9 5 2" xfId="18725"/>
    <cellStyle name="Normal 9 5 3" xfId="18726"/>
    <cellStyle name="Normal 9 5 4" xfId="18727"/>
    <cellStyle name="Normal 9 5 5" xfId="18728"/>
    <cellStyle name="Normal 9 5 6" xfId="18729"/>
    <cellStyle name="Normal 9 5 7" xfId="18730"/>
    <cellStyle name="Normal 9 6" xfId="18731"/>
    <cellStyle name="Normal 9 6 10" xfId="18732"/>
    <cellStyle name="Normal 9 6 2" xfId="18733"/>
    <cellStyle name="Normal 9 6 2 2" xfId="18734"/>
    <cellStyle name="Normal 9 6 2 2 2" xfId="18735"/>
    <cellStyle name="Normal 9 6 2 2 2 2" xfId="18736"/>
    <cellStyle name="Normal 9 6 2 2 3" xfId="18737"/>
    <cellStyle name="Normal 9 6 2 2 3 2" xfId="18738"/>
    <cellStyle name="Normal 9 6 2 2 4" xfId="18739"/>
    <cellStyle name="Normal 9 6 2 3" xfId="18740"/>
    <cellStyle name="Normal 9 6 2 3 2" xfId="18741"/>
    <cellStyle name="Normal 9 6 2 4" xfId="18742"/>
    <cellStyle name="Normal 9 6 2 4 2" xfId="18743"/>
    <cellStyle name="Normal 9 6 2 5" xfId="18744"/>
    <cellStyle name="Normal 9 6 2 6" xfId="18745"/>
    <cellStyle name="Normal 9 6 3" xfId="18746"/>
    <cellStyle name="Normal 9 6 3 2" xfId="18747"/>
    <cellStyle name="Normal 9 6 3 2 2" xfId="18748"/>
    <cellStyle name="Normal 9 6 3 2 2 2" xfId="18749"/>
    <cellStyle name="Normal 9 6 3 2 3" xfId="18750"/>
    <cellStyle name="Normal 9 6 3 2 3 2" xfId="18751"/>
    <cellStyle name="Normal 9 6 3 2 4" xfId="18752"/>
    <cellStyle name="Normal 9 6 3 3" xfId="18753"/>
    <cellStyle name="Normal 9 6 3 3 2" xfId="18754"/>
    <cellStyle name="Normal 9 6 3 4" xfId="18755"/>
    <cellStyle name="Normal 9 6 3 4 2" xfId="18756"/>
    <cellStyle name="Normal 9 6 3 5" xfId="18757"/>
    <cellStyle name="Normal 9 6 4" xfId="18758"/>
    <cellStyle name="Normal 9 6 4 2" xfId="18759"/>
    <cellStyle name="Normal 9 6 4 2 2" xfId="18760"/>
    <cellStyle name="Normal 9 6 4 3" xfId="18761"/>
    <cellStyle name="Normal 9 6 4 3 2" xfId="18762"/>
    <cellStyle name="Normal 9 6 4 4" xfId="18763"/>
    <cellStyle name="Normal 9 6 5" xfId="18764"/>
    <cellStyle name="Normal 9 6 5 2" xfId="18765"/>
    <cellStyle name="Normal 9 6 5 2 2" xfId="18766"/>
    <cellStyle name="Normal 9 6 5 3" xfId="18767"/>
    <cellStyle name="Normal 9 6 5 3 2" xfId="18768"/>
    <cellStyle name="Normal 9 6 5 4" xfId="18769"/>
    <cellStyle name="Normal 9 6 6" xfId="18770"/>
    <cellStyle name="Normal 9 6 6 2" xfId="18771"/>
    <cellStyle name="Normal 9 6 7" xfId="18772"/>
    <cellStyle name="Normal 9 6 7 2" xfId="18773"/>
    <cellStyle name="Normal 9 6 8" xfId="18774"/>
    <cellStyle name="Normal 9 6 9" xfId="18775"/>
    <cellStyle name="Normal 9 7" xfId="18776"/>
    <cellStyle name="Normal 9 7 2" xfId="18777"/>
    <cellStyle name="Normal 9 7 2 2" xfId="18778"/>
    <cellStyle name="Normal 9 7 2 2 2" xfId="18779"/>
    <cellStyle name="Normal 9 7 2 2 2 2" xfId="18780"/>
    <cellStyle name="Normal 9 7 2 2 3" xfId="18781"/>
    <cellStyle name="Normal 9 7 2 2 3 2" xfId="18782"/>
    <cellStyle name="Normal 9 7 2 2 4" xfId="18783"/>
    <cellStyle name="Normal 9 7 2 3" xfId="18784"/>
    <cellStyle name="Normal 9 7 2 3 2" xfId="18785"/>
    <cellStyle name="Normal 9 7 2 4" xfId="18786"/>
    <cellStyle name="Normal 9 7 2 4 2" xfId="18787"/>
    <cellStyle name="Normal 9 7 2 5" xfId="18788"/>
    <cellStyle name="Normal 9 7 2 6" xfId="18789"/>
    <cellStyle name="Normal 9 7 3" xfId="18790"/>
    <cellStyle name="Normal 9 7 3 2" xfId="18791"/>
    <cellStyle name="Normal 9 7 3 2 2" xfId="18792"/>
    <cellStyle name="Normal 9 7 3 3" xfId="18793"/>
    <cellStyle name="Normal 9 7 3 3 2" xfId="18794"/>
    <cellStyle name="Normal 9 7 3 4" xfId="18795"/>
    <cellStyle name="Normal 9 7 4" xfId="18796"/>
    <cellStyle name="Normal 9 7 4 2" xfId="18797"/>
    <cellStyle name="Normal 9 7 5" xfId="18798"/>
    <cellStyle name="Normal 9 7 5 2" xfId="18799"/>
    <cellStyle name="Normal 9 7 6" xfId="18800"/>
    <cellStyle name="Normal 9 7 7" xfId="18801"/>
    <cellStyle name="Normal 9 8" xfId="18802"/>
    <cellStyle name="Normal 9 8 2" xfId="18803"/>
    <cellStyle name="Normal 9 8 2 2" xfId="18804"/>
    <cellStyle name="Normal 9 8 3" xfId="18805"/>
    <cellStyle name="Normal 9 9" xfId="18806"/>
    <cellStyle name="Normal 9 9 2" xfId="18807"/>
    <cellStyle name="Normal 9_20110918_Additional measures_ECB" xfId="18808"/>
    <cellStyle name="Normal 90" xfId="18809"/>
    <cellStyle name="Normal 90 2" xfId="18810"/>
    <cellStyle name="Normal 90 3" xfId="18811"/>
    <cellStyle name="Normal 90 4" xfId="18812"/>
    <cellStyle name="Normal 90 5" xfId="18813"/>
    <cellStyle name="Normal 91" xfId="18814"/>
    <cellStyle name="Normal 91 2" xfId="18815"/>
    <cellStyle name="Normal 91 3" xfId="18816"/>
    <cellStyle name="Normal 91 4" xfId="18817"/>
    <cellStyle name="Normal 91 4 2" xfId="18818"/>
    <cellStyle name="Normal 91 4 2 2" xfId="18819"/>
    <cellStyle name="Normal 91 4 2 2 2" xfId="18820"/>
    <cellStyle name="Normal 91 4 2 2 2 2" xfId="18821"/>
    <cellStyle name="Normal 91 4 2 2 3" xfId="18822"/>
    <cellStyle name="Normal 91 4 2 2 3 2" xfId="18823"/>
    <cellStyle name="Normal 91 4 2 2 4" xfId="18824"/>
    <cellStyle name="Normal 91 4 2 3" xfId="18825"/>
    <cellStyle name="Normal 91 4 2 3 2" xfId="18826"/>
    <cellStyle name="Normal 91 4 2 4" xfId="18827"/>
    <cellStyle name="Normal 91 4 2 4 2" xfId="18828"/>
    <cellStyle name="Normal 91 4 2 5" xfId="18829"/>
    <cellStyle name="Normal 91 4 3" xfId="18830"/>
    <cellStyle name="Normal 91 4 3 2" xfId="18831"/>
    <cellStyle name="Normal 91 4 3 2 2" xfId="18832"/>
    <cellStyle name="Normal 91 4 3 3" xfId="18833"/>
    <cellStyle name="Normal 91 4 3 3 2" xfId="18834"/>
    <cellStyle name="Normal 91 4 3 4" xfId="18835"/>
    <cellStyle name="Normal 91 4 4" xfId="18836"/>
    <cellStyle name="Normal 91 4 4 2" xfId="18837"/>
    <cellStyle name="Normal 91 4 5" xfId="18838"/>
    <cellStyle name="Normal 91 4 5 2" xfId="18839"/>
    <cellStyle name="Normal 91 4 6" xfId="18840"/>
    <cellStyle name="Normal 91 5" xfId="18841"/>
    <cellStyle name="Normal 91 5 2" xfId="18842"/>
    <cellStyle name="Normal 91 5 2 2" xfId="18843"/>
    <cellStyle name="Normal 91 5 2 2 2" xfId="18844"/>
    <cellStyle name="Normal 91 5 2 3" xfId="18845"/>
    <cellStyle name="Normal 91 5 2 3 2" xfId="18846"/>
    <cellStyle name="Normal 91 5 2 4" xfId="18847"/>
    <cellStyle name="Normal 91 5 3" xfId="18848"/>
    <cellStyle name="Normal 91 5 3 2" xfId="18849"/>
    <cellStyle name="Normal 91 5 4" xfId="18850"/>
    <cellStyle name="Normal 91 5 4 2" xfId="18851"/>
    <cellStyle name="Normal 91 5 5" xfId="18852"/>
    <cellStyle name="Normal 91 6" xfId="18853"/>
    <cellStyle name="Normal 91 7" xfId="18854"/>
    <cellStyle name="Normal 91 7 2" xfId="18855"/>
    <cellStyle name="Normal 91 7 2 2" xfId="18856"/>
    <cellStyle name="Normal 91 7 3" xfId="18857"/>
    <cellStyle name="Normal 91 7 3 2" xfId="18858"/>
    <cellStyle name="Normal 91 7 4" xfId="18859"/>
    <cellStyle name="Normal 92" xfId="18860"/>
    <cellStyle name="Normal 92 2" xfId="18861"/>
    <cellStyle name="Normal 92 3" xfId="18862"/>
    <cellStyle name="Normal 92 4" xfId="18863"/>
    <cellStyle name="Normal 92 5" xfId="18864"/>
    <cellStyle name="Normal 93" xfId="18865"/>
    <cellStyle name="Normal 93 2" xfId="18866"/>
    <cellStyle name="Normal 93 3" xfId="18867"/>
    <cellStyle name="Normal 93 4" xfId="18868"/>
    <cellStyle name="Normal 93 4 2" xfId="18869"/>
    <cellStyle name="Normal 93 4 2 2" xfId="18870"/>
    <cellStyle name="Normal 93 4 2 2 2" xfId="18871"/>
    <cellStyle name="Normal 93 4 2 2 2 2" xfId="18872"/>
    <cellStyle name="Normal 93 4 2 2 3" xfId="18873"/>
    <cellStyle name="Normal 93 4 2 2 3 2" xfId="18874"/>
    <cellStyle name="Normal 93 4 2 2 4" xfId="18875"/>
    <cellStyle name="Normal 93 4 2 3" xfId="18876"/>
    <cellStyle name="Normal 93 4 2 3 2" xfId="18877"/>
    <cellStyle name="Normal 93 4 2 4" xfId="18878"/>
    <cellStyle name="Normal 93 4 2 4 2" xfId="18879"/>
    <cellStyle name="Normal 93 4 2 5" xfId="18880"/>
    <cellStyle name="Normal 93 4 3" xfId="18881"/>
    <cellStyle name="Normal 93 4 3 2" xfId="18882"/>
    <cellStyle name="Normal 93 4 3 2 2" xfId="18883"/>
    <cellStyle name="Normal 93 4 3 3" xfId="18884"/>
    <cellStyle name="Normal 93 4 3 3 2" xfId="18885"/>
    <cellStyle name="Normal 93 4 3 4" xfId="18886"/>
    <cellStyle name="Normal 93 4 4" xfId="18887"/>
    <cellStyle name="Normal 93 4 4 2" xfId="18888"/>
    <cellStyle name="Normal 93 4 5" xfId="18889"/>
    <cellStyle name="Normal 93 4 5 2" xfId="18890"/>
    <cellStyle name="Normal 93 4 6" xfId="18891"/>
    <cellStyle name="Normal 93 5" xfId="18892"/>
    <cellStyle name="Normal 93 5 2" xfId="18893"/>
    <cellStyle name="Normal 93 5 2 2" xfId="18894"/>
    <cellStyle name="Normal 93 5 2 2 2" xfId="18895"/>
    <cellStyle name="Normal 93 5 2 3" xfId="18896"/>
    <cellStyle name="Normal 93 5 2 3 2" xfId="18897"/>
    <cellStyle name="Normal 93 5 2 4" xfId="18898"/>
    <cellStyle name="Normal 93 5 3" xfId="18899"/>
    <cellStyle name="Normal 93 5 3 2" xfId="18900"/>
    <cellStyle name="Normal 93 5 4" xfId="18901"/>
    <cellStyle name="Normal 93 5 4 2" xfId="18902"/>
    <cellStyle name="Normal 93 5 5" xfId="18903"/>
    <cellStyle name="Normal 93 6" xfId="18904"/>
    <cellStyle name="Normal 93 7" xfId="18905"/>
    <cellStyle name="Normal 93 7 2" xfId="18906"/>
    <cellStyle name="Normal 93 7 2 2" xfId="18907"/>
    <cellStyle name="Normal 93 7 3" xfId="18908"/>
    <cellStyle name="Normal 93 7 3 2" xfId="18909"/>
    <cellStyle name="Normal 93 7 4" xfId="18910"/>
    <cellStyle name="Normal 93 8" xfId="18911"/>
    <cellStyle name="Normal 93 9" xfId="18912"/>
    <cellStyle name="Normal 94" xfId="18913"/>
    <cellStyle name="Normal 94 10" xfId="18914"/>
    <cellStyle name="Normal 94 11" xfId="18915"/>
    <cellStyle name="Normal 94 12" xfId="18916"/>
    <cellStyle name="Normal 94 13" xfId="18917"/>
    <cellStyle name="Normal 94 14" xfId="18918"/>
    <cellStyle name="Normal 94 2" xfId="18919"/>
    <cellStyle name="Normal 94 2 2" xfId="18920"/>
    <cellStyle name="Normal 94 2 2 2" xfId="18921"/>
    <cellStyle name="Normal 94 2 2 2 2" xfId="18922"/>
    <cellStyle name="Normal 94 2 2 2 2 2" xfId="18923"/>
    <cellStyle name="Normal 94 2 2 2 3" xfId="18924"/>
    <cellStyle name="Normal 94 2 2 2 3 2" xfId="18925"/>
    <cellStyle name="Normal 94 2 2 2 4" xfId="18926"/>
    <cellStyle name="Normal 94 2 2 3" xfId="18927"/>
    <cellStyle name="Normal 94 2 2 3 2" xfId="18928"/>
    <cellStyle name="Normal 94 2 2 4" xfId="18929"/>
    <cellStyle name="Normal 94 2 2 4 2" xfId="18930"/>
    <cellStyle name="Normal 94 2 2 5" xfId="18931"/>
    <cellStyle name="Normal 94 2 2 6" xfId="18932"/>
    <cellStyle name="Normal 94 2 3" xfId="18933"/>
    <cellStyle name="Normal 94 2 3 2" xfId="18934"/>
    <cellStyle name="Normal 94 2 3 2 2" xfId="18935"/>
    <cellStyle name="Normal 94 2 3 2 2 2" xfId="18936"/>
    <cellStyle name="Normal 94 2 3 2 3" xfId="18937"/>
    <cellStyle name="Normal 94 2 3 2 3 2" xfId="18938"/>
    <cellStyle name="Normal 94 2 3 2 4" xfId="18939"/>
    <cellStyle name="Normal 94 2 3 3" xfId="18940"/>
    <cellStyle name="Normal 94 2 3 3 2" xfId="18941"/>
    <cellStyle name="Normal 94 2 3 4" xfId="18942"/>
    <cellStyle name="Normal 94 2 3 4 2" xfId="18943"/>
    <cellStyle name="Normal 94 2 3 5" xfId="18944"/>
    <cellStyle name="Normal 94 2 4" xfId="18945"/>
    <cellStyle name="Normal 94 2 4 2" xfId="18946"/>
    <cellStyle name="Normal 94 2 4 2 2" xfId="18947"/>
    <cellStyle name="Normal 94 2 4 3" xfId="18948"/>
    <cellStyle name="Normal 94 2 4 3 2" xfId="18949"/>
    <cellStyle name="Normal 94 2 4 4" xfId="18950"/>
    <cellStyle name="Normal 94 2 5" xfId="18951"/>
    <cellStyle name="Normal 94 2 5 2" xfId="18952"/>
    <cellStyle name="Normal 94 2 5 2 2" xfId="18953"/>
    <cellStyle name="Normal 94 2 5 3" xfId="18954"/>
    <cellStyle name="Normal 94 2 5 3 2" xfId="18955"/>
    <cellStyle name="Normal 94 2 5 4" xfId="18956"/>
    <cellStyle name="Normal 94 2 6" xfId="18957"/>
    <cellStyle name="Normal 94 2 6 2" xfId="18958"/>
    <cellStyle name="Normal 94 2 7" xfId="18959"/>
    <cellStyle name="Normal 94 2 7 2" xfId="18960"/>
    <cellStyle name="Normal 94 2 8" xfId="18961"/>
    <cellStyle name="Normal 94 2 9" xfId="18962"/>
    <cellStyle name="Normal 94 3" xfId="18963"/>
    <cellStyle name="Normal 94 3 2" xfId="18964"/>
    <cellStyle name="Normal 94 3 2 2" xfId="18965"/>
    <cellStyle name="Normal 94 3 2 2 2" xfId="18966"/>
    <cellStyle name="Normal 94 3 2 2 2 2" xfId="18967"/>
    <cellStyle name="Normal 94 3 2 2 3" xfId="18968"/>
    <cellStyle name="Normal 94 3 2 2 3 2" xfId="18969"/>
    <cellStyle name="Normal 94 3 2 2 4" xfId="18970"/>
    <cellStyle name="Normal 94 3 2 3" xfId="18971"/>
    <cellStyle name="Normal 94 3 2 3 2" xfId="18972"/>
    <cellStyle name="Normal 94 3 2 4" xfId="18973"/>
    <cellStyle name="Normal 94 3 2 4 2" xfId="18974"/>
    <cellStyle name="Normal 94 3 2 5" xfId="18975"/>
    <cellStyle name="Normal 94 3 2 6" xfId="18976"/>
    <cellStyle name="Normal 94 3 3" xfId="18977"/>
    <cellStyle name="Normal 94 3 3 2" xfId="18978"/>
    <cellStyle name="Normal 94 3 3 2 2" xfId="18979"/>
    <cellStyle name="Normal 94 3 3 3" xfId="18980"/>
    <cellStyle name="Normal 94 3 3 3 2" xfId="18981"/>
    <cellStyle name="Normal 94 3 3 4" xfId="18982"/>
    <cellStyle name="Normal 94 3 4" xfId="18983"/>
    <cellStyle name="Normal 94 3 4 2" xfId="18984"/>
    <cellStyle name="Normal 94 3 5" xfId="18985"/>
    <cellStyle name="Normal 94 3 5 2" xfId="18986"/>
    <cellStyle name="Normal 94 3 6" xfId="18987"/>
    <cellStyle name="Normal 94 3 7" xfId="18988"/>
    <cellStyle name="Normal 94 4" xfId="18989"/>
    <cellStyle name="Normal 94 4 2" xfId="18990"/>
    <cellStyle name="Normal 94 5" xfId="18991"/>
    <cellStyle name="Normal 94 5 2" xfId="18992"/>
    <cellStyle name="Normal 94 5 2 2" xfId="18993"/>
    <cellStyle name="Normal 94 5 2 2 2" xfId="18994"/>
    <cellStyle name="Normal 94 5 2 3" xfId="18995"/>
    <cellStyle name="Normal 94 5 2 3 2" xfId="18996"/>
    <cellStyle name="Normal 94 5 2 4" xfId="18997"/>
    <cellStyle name="Normal 94 5 3" xfId="18998"/>
    <cellStyle name="Normal 94 5 3 2" xfId="18999"/>
    <cellStyle name="Normal 94 5 4" xfId="19000"/>
    <cellStyle name="Normal 94 5 4 2" xfId="19001"/>
    <cellStyle name="Normal 94 5 5" xfId="19002"/>
    <cellStyle name="Normal 94 5 6" xfId="19003"/>
    <cellStyle name="Normal 94 6" xfId="19004"/>
    <cellStyle name="Normal 94 6 2" xfId="19005"/>
    <cellStyle name="Normal 94 6 2 2" xfId="19006"/>
    <cellStyle name="Normal 94 6 3" xfId="19007"/>
    <cellStyle name="Normal 94 6 3 2" xfId="19008"/>
    <cellStyle name="Normal 94 6 4" xfId="19009"/>
    <cellStyle name="Normal 94 7" xfId="19010"/>
    <cellStyle name="Normal 94 7 2" xfId="19011"/>
    <cellStyle name="Normal 94 7 2 2" xfId="19012"/>
    <cellStyle name="Normal 94 7 3" xfId="19013"/>
    <cellStyle name="Normal 94 7 3 2" xfId="19014"/>
    <cellStyle name="Normal 94 7 4" xfId="19015"/>
    <cellStyle name="Normal 94 8" xfId="19016"/>
    <cellStyle name="Normal 94 8 2" xfId="19017"/>
    <cellStyle name="Normal 94 9" xfId="19018"/>
    <cellStyle name="Normal 94_260313_SSFs baseline new GRANTS-rev" xfId="19019"/>
    <cellStyle name="Normal 95" xfId="19020"/>
    <cellStyle name="Normal 95 2" xfId="19021"/>
    <cellStyle name="Normal 95 2 2" xfId="19022"/>
    <cellStyle name="Normal 95 2 3" xfId="19023"/>
    <cellStyle name="Normal 95 2 4" xfId="19024"/>
    <cellStyle name="Normal 95 3" xfId="19025"/>
    <cellStyle name="Normal 95 4" xfId="19026"/>
    <cellStyle name="Normal 95 5" xfId="19027"/>
    <cellStyle name="Normal 95_20120313_final_participating_bonds_mar2012_interest_calc" xfId="19028"/>
    <cellStyle name="Normal 96" xfId="19029"/>
    <cellStyle name="Normal 96 2" xfId="19030"/>
    <cellStyle name="Normal 96 3" xfId="19031"/>
    <cellStyle name="Normal 96 4" xfId="19032"/>
    <cellStyle name="Normal 96 5" xfId="19033"/>
    <cellStyle name="Normal 97" xfId="19034"/>
    <cellStyle name="Normal 97 2" xfId="19035"/>
    <cellStyle name="Normal 97 3" xfId="19036"/>
    <cellStyle name="Normal 97 4" xfId="19037"/>
    <cellStyle name="Normal 97 5" xfId="19038"/>
    <cellStyle name="Normal 97 6" xfId="19039"/>
    <cellStyle name="Normal 98" xfId="19040"/>
    <cellStyle name="Normal 98 2" xfId="19041"/>
    <cellStyle name="Normal 98 3" xfId="19042"/>
    <cellStyle name="Normal 98 4" xfId="19043"/>
    <cellStyle name="Normal 98 5" xfId="19044"/>
    <cellStyle name="Normal 98 6" xfId="19045"/>
    <cellStyle name="Normal 99" xfId="19046"/>
    <cellStyle name="Normal 99 2" xfId="19047"/>
    <cellStyle name="Normal 99 3" xfId="19048"/>
    <cellStyle name="Normal 99 4" xfId="19049"/>
    <cellStyle name="Normal 99 5" xfId="19050"/>
    <cellStyle name="Normal 99 6" xfId="19051"/>
    <cellStyle name="Normal Table" xfId="19052"/>
    <cellStyle name="Normal Table 2" xfId="19053"/>
    <cellStyle name="Normal_1.1" xfId="19054"/>
    <cellStyle name="Normál_10mell99" xfId="19055"/>
    <cellStyle name="Normal_budget 2009-2010 changes (3) 2" xfId="19056"/>
    <cellStyle name="Normál_MERLEG.XLS" xfId="19057"/>
    <cellStyle name="Normal_Q8891" xfId="19058"/>
    <cellStyle name="Normale" xfId="19059"/>
    <cellStyle name="normálne_Hárok1" xfId="19060"/>
    <cellStyle name="normální_agricult_1" xfId="19061"/>
    <cellStyle name="Normalny_-=New_Project_PDP=-_22.06.2007" xfId="19062"/>
    <cellStyle name="normleftborder" xfId="19063"/>
    <cellStyle name="Normßl - Style1" xfId="19064"/>
    <cellStyle name="Normßl - Style1 2" xfId="19065"/>
    <cellStyle name="Note" xfId="47"/>
    <cellStyle name="Note 10" xfId="19066"/>
    <cellStyle name="Note 2" xfId="19067"/>
    <cellStyle name="Note 2 10" xfId="19068"/>
    <cellStyle name="Note 2 2" xfId="19069"/>
    <cellStyle name="Note 2 2 2" xfId="19070"/>
    <cellStyle name="Note 2 2 2 2" xfId="19071"/>
    <cellStyle name="Note 2 2 2 2 2" xfId="19072"/>
    <cellStyle name="Note 2 2 2 3" xfId="19073"/>
    <cellStyle name="Note 2 2 3" xfId="19074"/>
    <cellStyle name="Note 2 2 3 2" xfId="19075"/>
    <cellStyle name="Note 2 2 4" xfId="19076"/>
    <cellStyle name="Note 2 2 4 2" xfId="19077"/>
    <cellStyle name="Note 2 2 5" xfId="19078"/>
    <cellStyle name="Note 2 2 5 2" xfId="19079"/>
    <cellStyle name="Note 2 2 6" xfId="19080"/>
    <cellStyle name="Note 2 3" xfId="19081"/>
    <cellStyle name="Note 2 3 2" xfId="19082"/>
    <cellStyle name="Note 2 3 2 2" xfId="19083"/>
    <cellStyle name="Note 2 3 2 2 2" xfId="19084"/>
    <cellStyle name="Note 2 3 2 3" xfId="19085"/>
    <cellStyle name="Note 2 3 3" xfId="19086"/>
    <cellStyle name="Note 2 3 3 2" xfId="19087"/>
    <cellStyle name="Note 2 3 4" xfId="19088"/>
    <cellStyle name="Note 2 3 4 2" xfId="19089"/>
    <cellStyle name="Note 2 3 5" xfId="19090"/>
    <cellStyle name="Note 2 3 5 2" xfId="19091"/>
    <cellStyle name="Note 2 3 6" xfId="19092"/>
    <cellStyle name="Note 2 4" xfId="19093"/>
    <cellStyle name="Note 2 4 2" xfId="19094"/>
    <cellStyle name="Note 2 4 2 2" xfId="19095"/>
    <cellStyle name="Note 2 4 3" xfId="19096"/>
    <cellStyle name="Note 2 5" xfId="19097"/>
    <cellStyle name="Note 2 5 2" xfId="19098"/>
    <cellStyle name="Note 2 6" xfId="19099"/>
    <cellStyle name="Note 2 6 2" xfId="19100"/>
    <cellStyle name="Note 2 7" xfId="19101"/>
    <cellStyle name="Note 2 7 2" xfId="19102"/>
    <cellStyle name="Note 2 8" xfId="19103"/>
    <cellStyle name="Note 2 9" xfId="19104"/>
    <cellStyle name="Note 3" xfId="19105"/>
    <cellStyle name="Note 3 10" xfId="19106"/>
    <cellStyle name="Note 3 2" xfId="19107"/>
    <cellStyle name="Note 3 2 2" xfId="19108"/>
    <cellStyle name="Note 3 2 2 2" xfId="19109"/>
    <cellStyle name="Note 3 2 2 2 2" xfId="19110"/>
    <cellStyle name="Note 3 2 2 3" xfId="19111"/>
    <cellStyle name="Note 3 2 3" xfId="19112"/>
    <cellStyle name="Note 3 2 3 2" xfId="19113"/>
    <cellStyle name="Note 3 2 4" xfId="19114"/>
    <cellStyle name="Note 3 2 4 2" xfId="19115"/>
    <cellStyle name="Note 3 2 5" xfId="19116"/>
    <cellStyle name="Note 3 2 5 2" xfId="19117"/>
    <cellStyle name="Note 3 2 6" xfId="19118"/>
    <cellStyle name="Note 3 3" xfId="19119"/>
    <cellStyle name="Note 3 3 2" xfId="19120"/>
    <cellStyle name="Note 3 3 2 2" xfId="19121"/>
    <cellStyle name="Note 3 3 2 2 2" xfId="19122"/>
    <cellStyle name="Note 3 3 2 3" xfId="19123"/>
    <cellStyle name="Note 3 3 3" xfId="19124"/>
    <cellStyle name="Note 3 3 3 2" xfId="19125"/>
    <cellStyle name="Note 3 3 4" xfId="19126"/>
    <cellStyle name="Note 3 3 4 2" xfId="19127"/>
    <cellStyle name="Note 3 3 5" xfId="19128"/>
    <cellStyle name="Note 3 3 5 2" xfId="19129"/>
    <cellStyle name="Note 3 3 6" xfId="19130"/>
    <cellStyle name="Note 3 4" xfId="19131"/>
    <cellStyle name="Note 3 4 2" xfId="19132"/>
    <cellStyle name="Note 3 4 2 2" xfId="19133"/>
    <cellStyle name="Note 3 4 3" xfId="19134"/>
    <cellStyle name="Note 3 5" xfId="19135"/>
    <cellStyle name="Note 3 5 2" xfId="19136"/>
    <cellStyle name="Note 3 5 2 2" xfId="19137"/>
    <cellStyle name="Note 3 5 3" xfId="19138"/>
    <cellStyle name="Note 3 6" xfId="19139"/>
    <cellStyle name="Note 3 6 2" xfId="19140"/>
    <cellStyle name="Note 3 6 2 2" xfId="19141"/>
    <cellStyle name="Note 3 6 3" xfId="19142"/>
    <cellStyle name="Note 3 7" xfId="19143"/>
    <cellStyle name="Note 3 7 2" xfId="19144"/>
    <cellStyle name="Note 3 8" xfId="19145"/>
    <cellStyle name="Note 3 8 2" xfId="19146"/>
    <cellStyle name="Note 3 9" xfId="19147"/>
    <cellStyle name="Note 3 9 2" xfId="19148"/>
    <cellStyle name="Note 4" xfId="19149"/>
    <cellStyle name="Note 4 2" xfId="19150"/>
    <cellStyle name="Note 4 2 2" xfId="19151"/>
    <cellStyle name="Note 4 3" xfId="19152"/>
    <cellStyle name="Note 5" xfId="19153"/>
    <cellStyle name="Note 5 2" xfId="19154"/>
    <cellStyle name="Note 5 2 2" xfId="19155"/>
    <cellStyle name="Note 5 3" xfId="19156"/>
    <cellStyle name="Note 5 3 2" xfId="19157"/>
    <cellStyle name="Note 5 4" xfId="19158"/>
    <cellStyle name="Note 6" xfId="19159"/>
    <cellStyle name="Note 6 2" xfId="19160"/>
    <cellStyle name="Note 7" xfId="19161"/>
    <cellStyle name="Note 7 2" xfId="19162"/>
    <cellStyle name="Note 8" xfId="19163"/>
    <cellStyle name="Note 8 2" xfId="19164"/>
    <cellStyle name="Note 9" xfId="19165"/>
    <cellStyle name="Notes" xfId="19166"/>
    <cellStyle name="Notes 10" xfId="19167"/>
    <cellStyle name="Notes 2" xfId="19168"/>
    <cellStyle name="Notes 2 2" xfId="19169"/>
    <cellStyle name="Notes 2 2 2" xfId="19170"/>
    <cellStyle name="Notes 2 2 2 2" xfId="19171"/>
    <cellStyle name="Notes 2 2 2 2 2" xfId="19172"/>
    <cellStyle name="Notes 2 2 2 3" xfId="19173"/>
    <cellStyle name="Notes 2 2 2 4" xfId="19174"/>
    <cellStyle name="Notes 2 2 3" xfId="19175"/>
    <cellStyle name="Notes 2 2 3 2" xfId="19176"/>
    <cellStyle name="Notes 2 2 4" xfId="19177"/>
    <cellStyle name="Notes 2 3" xfId="19178"/>
    <cellStyle name="Notes 2 3 2" xfId="19179"/>
    <cellStyle name="Notes 2 3 2 2" xfId="19180"/>
    <cellStyle name="Notes 2 3 2 3" xfId="19181"/>
    <cellStyle name="Notes 2 3 3" xfId="19182"/>
    <cellStyle name="Notes 2 3 3 2" xfId="19183"/>
    <cellStyle name="Notes 2 3 4" xfId="19184"/>
    <cellStyle name="Notes 2 4" xfId="19185"/>
    <cellStyle name="Notes 2 4 2" xfId="19186"/>
    <cellStyle name="Notes 2 4 2 2" xfId="19187"/>
    <cellStyle name="Notes 2 4 3" xfId="19188"/>
    <cellStyle name="Notes 2 4 3 2" xfId="19189"/>
    <cellStyle name="Notes 2 5" xfId="19190"/>
    <cellStyle name="Notes 2 5 2" xfId="19191"/>
    <cellStyle name="Notes 2 5 2 2" xfId="19192"/>
    <cellStyle name="Notes 2 5 3" xfId="19193"/>
    <cellStyle name="Notes 2 6" xfId="19194"/>
    <cellStyle name="Notes 2 6 2" xfId="19195"/>
    <cellStyle name="Notes 2 6 2 2" xfId="19196"/>
    <cellStyle name="Notes 2 6 3" xfId="19197"/>
    <cellStyle name="Notes 2 7" xfId="19198"/>
    <cellStyle name="Notes 2 7 2" xfId="19199"/>
    <cellStyle name="Notes 2 7 2 2" xfId="19200"/>
    <cellStyle name="Notes 2 7 3" xfId="19201"/>
    <cellStyle name="Notes 2 8" xfId="19202"/>
    <cellStyle name="Notes 2 8 2" xfId="19203"/>
    <cellStyle name="Notes 3" xfId="19204"/>
    <cellStyle name="Notes 3 2" xfId="19205"/>
    <cellStyle name="Notes 3 2 2" xfId="19206"/>
    <cellStyle name="Notes 3 2 2 2" xfId="19207"/>
    <cellStyle name="Notes 3 2 3" xfId="19208"/>
    <cellStyle name="Notes 3 3" xfId="19209"/>
    <cellStyle name="Notes 3 3 2" xfId="19210"/>
    <cellStyle name="Notes 3 4" xfId="19211"/>
    <cellStyle name="Notes 4" xfId="19212"/>
    <cellStyle name="Notes 4 2" xfId="19213"/>
    <cellStyle name="Notes 4 2 2" xfId="19214"/>
    <cellStyle name="Notes 4 2 2 2" xfId="19215"/>
    <cellStyle name="Notes 4 2 3" xfId="19216"/>
    <cellStyle name="Notes 4 2 4" xfId="19217"/>
    <cellStyle name="Notes 4 3" xfId="19218"/>
    <cellStyle name="Notes 4 3 2" xfId="19219"/>
    <cellStyle name="Notes 4 4" xfId="19220"/>
    <cellStyle name="Notes 5" xfId="19221"/>
    <cellStyle name="Notes 5 2" xfId="19222"/>
    <cellStyle name="Notes 5 2 2" xfId="19223"/>
    <cellStyle name="Notes 5 3" xfId="19224"/>
    <cellStyle name="Notes 5 3 2" xfId="19225"/>
    <cellStyle name="Notes 6" xfId="19226"/>
    <cellStyle name="Notes 6 2" xfId="19227"/>
    <cellStyle name="Notes 6 2 2" xfId="19228"/>
    <cellStyle name="Notes 6 3" xfId="19229"/>
    <cellStyle name="Notes 7" xfId="19230"/>
    <cellStyle name="Notes 7 2" xfId="19231"/>
    <cellStyle name="Notes 8" xfId="19232"/>
    <cellStyle name="Notes 9" xfId="19233"/>
    <cellStyle name="numbers" xfId="19234"/>
    <cellStyle name="Numbers(2)" xfId="19235"/>
    <cellStyle name="Numbers(2) 2" xfId="19236"/>
    <cellStyle name="Obično_ENG.30.04.2004" xfId="19237"/>
    <cellStyle name="Obliczenia" xfId="19238"/>
    <cellStyle name="Obliczenia 10" xfId="19239"/>
    <cellStyle name="Obliczenia 10 10" xfId="19240"/>
    <cellStyle name="Obliczenia 10 11" xfId="19241"/>
    <cellStyle name="Obliczenia 10 2" xfId="19242"/>
    <cellStyle name="Obliczenia 10 2 2" xfId="19243"/>
    <cellStyle name="Obliczenia 10 2 2 2" xfId="19244"/>
    <cellStyle name="Obliczenia 10 2 2 2 2" xfId="19245"/>
    <cellStyle name="Obliczenia 10 2 2 3" xfId="19246"/>
    <cellStyle name="Obliczenia 10 2 2 3 2" xfId="19247"/>
    <cellStyle name="Obliczenia 10 2 2 4" xfId="19248"/>
    <cellStyle name="Obliczenia 10 2 3" xfId="19249"/>
    <cellStyle name="Obliczenia 10 2 3 2" xfId="19250"/>
    <cellStyle name="Obliczenia 10 2 4" xfId="19251"/>
    <cellStyle name="Obliczenia 10 2 4 2" xfId="19252"/>
    <cellStyle name="Obliczenia 10 2 5" xfId="19253"/>
    <cellStyle name="Obliczenia 10 2 5 2" xfId="19254"/>
    <cellStyle name="Obliczenia 10 2 6" xfId="19255"/>
    <cellStyle name="Obliczenia 10 3" xfId="19256"/>
    <cellStyle name="Obliczenia 10 3 2" xfId="19257"/>
    <cellStyle name="Obliczenia 10 3 2 2" xfId="19258"/>
    <cellStyle name="Obliczenia 10 3 2 2 2" xfId="19259"/>
    <cellStyle name="Obliczenia 10 3 2 3" xfId="19260"/>
    <cellStyle name="Obliczenia 10 3 2 3 2" xfId="19261"/>
    <cellStyle name="Obliczenia 10 3 2 4" xfId="19262"/>
    <cellStyle name="Obliczenia 10 3 3" xfId="19263"/>
    <cellStyle name="Obliczenia 10 3 3 2" xfId="19264"/>
    <cellStyle name="Obliczenia 10 3 4" xfId="19265"/>
    <cellStyle name="Obliczenia 10 3 4 2" xfId="19266"/>
    <cellStyle name="Obliczenia 10 3 5" xfId="19267"/>
    <cellStyle name="Obliczenia 10 3 5 2" xfId="19268"/>
    <cellStyle name="Obliczenia 10 3 6" xfId="19269"/>
    <cellStyle name="Obliczenia 10 3 7" xfId="19270"/>
    <cellStyle name="Obliczenia 10 3 8" xfId="19271"/>
    <cellStyle name="Obliczenia 10 4" xfId="19272"/>
    <cellStyle name="Obliczenia 10 4 2" xfId="19273"/>
    <cellStyle name="Obliczenia 10 4 2 2" xfId="19274"/>
    <cellStyle name="Obliczenia 10 4 3" xfId="19275"/>
    <cellStyle name="Obliczenia 10 4 3 2" xfId="19276"/>
    <cellStyle name="Obliczenia 10 4 4" xfId="19277"/>
    <cellStyle name="Obliczenia 10 4 5" xfId="19278"/>
    <cellStyle name="Obliczenia 10 4 6" xfId="19279"/>
    <cellStyle name="Obliczenia 10 5" xfId="19280"/>
    <cellStyle name="Obliczenia 10 5 2" xfId="19281"/>
    <cellStyle name="Obliczenia 10 5 2 2" xfId="19282"/>
    <cellStyle name="Obliczenia 10 5 3" xfId="19283"/>
    <cellStyle name="Obliczenia 10 5 3 2" xfId="19284"/>
    <cellStyle name="Obliczenia 10 5 4" xfId="19285"/>
    <cellStyle name="Obliczenia 10 5 5" xfId="19286"/>
    <cellStyle name="Obliczenia 10 5 6" xfId="19287"/>
    <cellStyle name="Obliczenia 10 6" xfId="19288"/>
    <cellStyle name="Obliczenia 10 6 2" xfId="19289"/>
    <cellStyle name="Obliczenia 10 6 2 2" xfId="19290"/>
    <cellStyle name="Obliczenia 10 6 3" xfId="19291"/>
    <cellStyle name="Obliczenia 10 6 3 2" xfId="19292"/>
    <cellStyle name="Obliczenia 10 6 4" xfId="19293"/>
    <cellStyle name="Obliczenia 10 6 5" xfId="19294"/>
    <cellStyle name="Obliczenia 10 6 6" xfId="19295"/>
    <cellStyle name="Obliczenia 10 7" xfId="19296"/>
    <cellStyle name="Obliczenia 10 7 2" xfId="19297"/>
    <cellStyle name="Obliczenia 10 7 3" xfId="19298"/>
    <cellStyle name="Obliczenia 10 7 4" xfId="19299"/>
    <cellStyle name="Obliczenia 10 8" xfId="19300"/>
    <cellStyle name="Obliczenia 10 8 2" xfId="19301"/>
    <cellStyle name="Obliczenia 10 9" xfId="19302"/>
    <cellStyle name="Obliczenia 10 9 2" xfId="19303"/>
    <cellStyle name="Obliczenia 11" xfId="19304"/>
    <cellStyle name="Obliczenia 11 10" xfId="19305"/>
    <cellStyle name="Obliczenia 11 11" xfId="19306"/>
    <cellStyle name="Obliczenia 11 2" xfId="19307"/>
    <cellStyle name="Obliczenia 11 2 2" xfId="19308"/>
    <cellStyle name="Obliczenia 11 2 2 2" xfId="19309"/>
    <cellStyle name="Obliczenia 11 2 2 2 2" xfId="19310"/>
    <cellStyle name="Obliczenia 11 2 2 3" xfId="19311"/>
    <cellStyle name="Obliczenia 11 2 2 3 2" xfId="19312"/>
    <cellStyle name="Obliczenia 11 2 2 4" xfId="19313"/>
    <cellStyle name="Obliczenia 11 2 3" xfId="19314"/>
    <cellStyle name="Obliczenia 11 2 3 2" xfId="19315"/>
    <cellStyle name="Obliczenia 11 2 4" xfId="19316"/>
    <cellStyle name="Obliczenia 11 2 4 2" xfId="19317"/>
    <cellStyle name="Obliczenia 11 2 5" xfId="19318"/>
    <cellStyle name="Obliczenia 11 2 5 2" xfId="19319"/>
    <cellStyle name="Obliczenia 11 2 6" xfId="19320"/>
    <cellStyle name="Obliczenia 11 3" xfId="19321"/>
    <cellStyle name="Obliczenia 11 3 2" xfId="19322"/>
    <cellStyle name="Obliczenia 11 3 2 2" xfId="19323"/>
    <cellStyle name="Obliczenia 11 3 2 2 2" xfId="19324"/>
    <cellStyle name="Obliczenia 11 3 2 3" xfId="19325"/>
    <cellStyle name="Obliczenia 11 3 2 3 2" xfId="19326"/>
    <cellStyle name="Obliczenia 11 3 2 4" xfId="19327"/>
    <cellStyle name="Obliczenia 11 3 3" xfId="19328"/>
    <cellStyle name="Obliczenia 11 3 3 2" xfId="19329"/>
    <cellStyle name="Obliczenia 11 3 4" xfId="19330"/>
    <cellStyle name="Obliczenia 11 3 4 2" xfId="19331"/>
    <cellStyle name="Obliczenia 11 3 5" xfId="19332"/>
    <cellStyle name="Obliczenia 11 3 5 2" xfId="19333"/>
    <cellStyle name="Obliczenia 11 3 6" xfId="19334"/>
    <cellStyle name="Obliczenia 11 3 7" xfId="19335"/>
    <cellStyle name="Obliczenia 11 3 8" xfId="19336"/>
    <cellStyle name="Obliczenia 11 4" xfId="19337"/>
    <cellStyle name="Obliczenia 11 4 2" xfId="19338"/>
    <cellStyle name="Obliczenia 11 4 2 2" xfId="19339"/>
    <cellStyle name="Obliczenia 11 4 3" xfId="19340"/>
    <cellStyle name="Obliczenia 11 4 3 2" xfId="19341"/>
    <cellStyle name="Obliczenia 11 4 4" xfId="19342"/>
    <cellStyle name="Obliczenia 11 4 5" xfId="19343"/>
    <cellStyle name="Obliczenia 11 4 6" xfId="19344"/>
    <cellStyle name="Obliczenia 11 5" xfId="19345"/>
    <cellStyle name="Obliczenia 11 5 2" xfId="19346"/>
    <cellStyle name="Obliczenia 11 5 2 2" xfId="19347"/>
    <cellStyle name="Obliczenia 11 5 3" xfId="19348"/>
    <cellStyle name="Obliczenia 11 5 3 2" xfId="19349"/>
    <cellStyle name="Obliczenia 11 5 4" xfId="19350"/>
    <cellStyle name="Obliczenia 11 5 5" xfId="19351"/>
    <cellStyle name="Obliczenia 11 5 6" xfId="19352"/>
    <cellStyle name="Obliczenia 11 6" xfId="19353"/>
    <cellStyle name="Obliczenia 11 6 2" xfId="19354"/>
    <cellStyle name="Obliczenia 11 6 2 2" xfId="19355"/>
    <cellStyle name="Obliczenia 11 6 3" xfId="19356"/>
    <cellStyle name="Obliczenia 11 6 3 2" xfId="19357"/>
    <cellStyle name="Obliczenia 11 6 4" xfId="19358"/>
    <cellStyle name="Obliczenia 11 6 5" xfId="19359"/>
    <cellStyle name="Obliczenia 11 6 6" xfId="19360"/>
    <cellStyle name="Obliczenia 11 7" xfId="19361"/>
    <cellStyle name="Obliczenia 11 7 2" xfId="19362"/>
    <cellStyle name="Obliczenia 11 7 3" xfId="19363"/>
    <cellStyle name="Obliczenia 11 7 4" xfId="19364"/>
    <cellStyle name="Obliczenia 11 8" xfId="19365"/>
    <cellStyle name="Obliczenia 11 8 2" xfId="19366"/>
    <cellStyle name="Obliczenia 11 9" xfId="19367"/>
    <cellStyle name="Obliczenia 11 9 2" xfId="19368"/>
    <cellStyle name="Obliczenia 12" xfId="19369"/>
    <cellStyle name="Obliczenia 12 10" xfId="19370"/>
    <cellStyle name="Obliczenia 12 11" xfId="19371"/>
    <cellStyle name="Obliczenia 12 2" xfId="19372"/>
    <cellStyle name="Obliczenia 12 2 2" xfId="19373"/>
    <cellStyle name="Obliczenia 12 2 2 2" xfId="19374"/>
    <cellStyle name="Obliczenia 12 2 2 2 2" xfId="19375"/>
    <cellStyle name="Obliczenia 12 2 2 3" xfId="19376"/>
    <cellStyle name="Obliczenia 12 2 2 3 2" xfId="19377"/>
    <cellStyle name="Obliczenia 12 2 2 4" xfId="19378"/>
    <cellStyle name="Obliczenia 12 2 3" xfId="19379"/>
    <cellStyle name="Obliczenia 12 2 3 2" xfId="19380"/>
    <cellStyle name="Obliczenia 12 2 4" xfId="19381"/>
    <cellStyle name="Obliczenia 12 2 4 2" xfId="19382"/>
    <cellStyle name="Obliczenia 12 2 5" xfId="19383"/>
    <cellStyle name="Obliczenia 12 2 5 2" xfId="19384"/>
    <cellStyle name="Obliczenia 12 2 6" xfId="19385"/>
    <cellStyle name="Obliczenia 12 3" xfId="19386"/>
    <cellStyle name="Obliczenia 12 3 2" xfId="19387"/>
    <cellStyle name="Obliczenia 12 3 2 2" xfId="19388"/>
    <cellStyle name="Obliczenia 12 3 2 2 2" xfId="19389"/>
    <cellStyle name="Obliczenia 12 3 2 3" xfId="19390"/>
    <cellStyle name="Obliczenia 12 3 2 3 2" xfId="19391"/>
    <cellStyle name="Obliczenia 12 3 2 4" xfId="19392"/>
    <cellStyle name="Obliczenia 12 3 3" xfId="19393"/>
    <cellStyle name="Obliczenia 12 3 3 2" xfId="19394"/>
    <cellStyle name="Obliczenia 12 3 4" xfId="19395"/>
    <cellStyle name="Obliczenia 12 3 4 2" xfId="19396"/>
    <cellStyle name="Obliczenia 12 3 5" xfId="19397"/>
    <cellStyle name="Obliczenia 12 3 5 2" xfId="19398"/>
    <cellStyle name="Obliczenia 12 3 6" xfId="19399"/>
    <cellStyle name="Obliczenia 12 3 7" xfId="19400"/>
    <cellStyle name="Obliczenia 12 3 8" xfId="19401"/>
    <cellStyle name="Obliczenia 12 4" xfId="19402"/>
    <cellStyle name="Obliczenia 12 4 2" xfId="19403"/>
    <cellStyle name="Obliczenia 12 4 2 2" xfId="19404"/>
    <cellStyle name="Obliczenia 12 4 3" xfId="19405"/>
    <cellStyle name="Obliczenia 12 4 3 2" xfId="19406"/>
    <cellStyle name="Obliczenia 12 4 4" xfId="19407"/>
    <cellStyle name="Obliczenia 12 4 5" xfId="19408"/>
    <cellStyle name="Obliczenia 12 4 6" xfId="19409"/>
    <cellStyle name="Obliczenia 12 5" xfId="19410"/>
    <cellStyle name="Obliczenia 12 5 2" xfId="19411"/>
    <cellStyle name="Obliczenia 12 5 2 2" xfId="19412"/>
    <cellStyle name="Obliczenia 12 5 3" xfId="19413"/>
    <cellStyle name="Obliczenia 12 5 3 2" xfId="19414"/>
    <cellStyle name="Obliczenia 12 5 4" xfId="19415"/>
    <cellStyle name="Obliczenia 12 5 5" xfId="19416"/>
    <cellStyle name="Obliczenia 12 5 6" xfId="19417"/>
    <cellStyle name="Obliczenia 12 6" xfId="19418"/>
    <cellStyle name="Obliczenia 12 6 2" xfId="19419"/>
    <cellStyle name="Obliczenia 12 6 2 2" xfId="19420"/>
    <cellStyle name="Obliczenia 12 6 3" xfId="19421"/>
    <cellStyle name="Obliczenia 12 6 3 2" xfId="19422"/>
    <cellStyle name="Obliczenia 12 6 4" xfId="19423"/>
    <cellStyle name="Obliczenia 12 6 5" xfId="19424"/>
    <cellStyle name="Obliczenia 12 6 6" xfId="19425"/>
    <cellStyle name="Obliczenia 12 7" xfId="19426"/>
    <cellStyle name="Obliczenia 12 7 2" xfId="19427"/>
    <cellStyle name="Obliczenia 12 7 3" xfId="19428"/>
    <cellStyle name="Obliczenia 12 7 4" xfId="19429"/>
    <cellStyle name="Obliczenia 12 8" xfId="19430"/>
    <cellStyle name="Obliczenia 12 8 2" xfId="19431"/>
    <cellStyle name="Obliczenia 12 9" xfId="19432"/>
    <cellStyle name="Obliczenia 12 9 2" xfId="19433"/>
    <cellStyle name="Obliczenia 13" xfId="19434"/>
    <cellStyle name="Obliczenia 13 10" xfId="19435"/>
    <cellStyle name="Obliczenia 13 11" xfId="19436"/>
    <cellStyle name="Obliczenia 13 2" xfId="19437"/>
    <cellStyle name="Obliczenia 13 2 2" xfId="19438"/>
    <cellStyle name="Obliczenia 13 2 2 2" xfId="19439"/>
    <cellStyle name="Obliczenia 13 2 2 2 2" xfId="19440"/>
    <cellStyle name="Obliczenia 13 2 2 3" xfId="19441"/>
    <cellStyle name="Obliczenia 13 2 2 3 2" xfId="19442"/>
    <cellStyle name="Obliczenia 13 2 2 4" xfId="19443"/>
    <cellStyle name="Obliczenia 13 2 3" xfId="19444"/>
    <cellStyle name="Obliczenia 13 2 3 2" xfId="19445"/>
    <cellStyle name="Obliczenia 13 2 4" xfId="19446"/>
    <cellStyle name="Obliczenia 13 2 4 2" xfId="19447"/>
    <cellStyle name="Obliczenia 13 2 5" xfId="19448"/>
    <cellStyle name="Obliczenia 13 2 5 2" xfId="19449"/>
    <cellStyle name="Obliczenia 13 2 6" xfId="19450"/>
    <cellStyle name="Obliczenia 13 3" xfId="19451"/>
    <cellStyle name="Obliczenia 13 3 2" xfId="19452"/>
    <cellStyle name="Obliczenia 13 3 2 2" xfId="19453"/>
    <cellStyle name="Obliczenia 13 3 2 2 2" xfId="19454"/>
    <cellStyle name="Obliczenia 13 3 2 3" xfId="19455"/>
    <cellStyle name="Obliczenia 13 3 2 3 2" xfId="19456"/>
    <cellStyle name="Obliczenia 13 3 2 4" xfId="19457"/>
    <cellStyle name="Obliczenia 13 3 3" xfId="19458"/>
    <cellStyle name="Obliczenia 13 3 3 2" xfId="19459"/>
    <cellStyle name="Obliczenia 13 3 4" xfId="19460"/>
    <cellStyle name="Obliczenia 13 3 4 2" xfId="19461"/>
    <cellStyle name="Obliczenia 13 3 5" xfId="19462"/>
    <cellStyle name="Obliczenia 13 3 5 2" xfId="19463"/>
    <cellStyle name="Obliczenia 13 3 6" xfId="19464"/>
    <cellStyle name="Obliczenia 13 3 7" xfId="19465"/>
    <cellStyle name="Obliczenia 13 3 8" xfId="19466"/>
    <cellStyle name="Obliczenia 13 4" xfId="19467"/>
    <cellStyle name="Obliczenia 13 4 2" xfId="19468"/>
    <cellStyle name="Obliczenia 13 4 2 2" xfId="19469"/>
    <cellStyle name="Obliczenia 13 4 3" xfId="19470"/>
    <cellStyle name="Obliczenia 13 4 3 2" xfId="19471"/>
    <cellStyle name="Obliczenia 13 4 4" xfId="19472"/>
    <cellStyle name="Obliczenia 13 4 5" xfId="19473"/>
    <cellStyle name="Obliczenia 13 4 6" xfId="19474"/>
    <cellStyle name="Obliczenia 13 5" xfId="19475"/>
    <cellStyle name="Obliczenia 13 5 2" xfId="19476"/>
    <cellStyle name="Obliczenia 13 5 2 2" xfId="19477"/>
    <cellStyle name="Obliczenia 13 5 3" xfId="19478"/>
    <cellStyle name="Obliczenia 13 5 3 2" xfId="19479"/>
    <cellStyle name="Obliczenia 13 5 4" xfId="19480"/>
    <cellStyle name="Obliczenia 13 5 5" xfId="19481"/>
    <cellStyle name="Obliczenia 13 5 6" xfId="19482"/>
    <cellStyle name="Obliczenia 13 6" xfId="19483"/>
    <cellStyle name="Obliczenia 13 6 2" xfId="19484"/>
    <cellStyle name="Obliczenia 13 6 2 2" xfId="19485"/>
    <cellStyle name="Obliczenia 13 6 3" xfId="19486"/>
    <cellStyle name="Obliczenia 13 6 3 2" xfId="19487"/>
    <cellStyle name="Obliczenia 13 6 4" xfId="19488"/>
    <cellStyle name="Obliczenia 13 6 5" xfId="19489"/>
    <cellStyle name="Obliczenia 13 6 6" xfId="19490"/>
    <cellStyle name="Obliczenia 13 7" xfId="19491"/>
    <cellStyle name="Obliczenia 13 7 2" xfId="19492"/>
    <cellStyle name="Obliczenia 13 7 3" xfId="19493"/>
    <cellStyle name="Obliczenia 13 7 4" xfId="19494"/>
    <cellStyle name="Obliczenia 13 8" xfId="19495"/>
    <cellStyle name="Obliczenia 13 8 2" xfId="19496"/>
    <cellStyle name="Obliczenia 13 9" xfId="19497"/>
    <cellStyle name="Obliczenia 13 9 2" xfId="19498"/>
    <cellStyle name="Obliczenia 14" xfId="19499"/>
    <cellStyle name="Obliczenia 14 10" xfId="19500"/>
    <cellStyle name="Obliczenia 14 11" xfId="19501"/>
    <cellStyle name="Obliczenia 14 2" xfId="19502"/>
    <cellStyle name="Obliczenia 14 2 2" xfId="19503"/>
    <cellStyle name="Obliczenia 14 2 2 2" xfId="19504"/>
    <cellStyle name="Obliczenia 14 2 2 2 2" xfId="19505"/>
    <cellStyle name="Obliczenia 14 2 2 3" xfId="19506"/>
    <cellStyle name="Obliczenia 14 2 2 3 2" xfId="19507"/>
    <cellStyle name="Obliczenia 14 2 2 4" xfId="19508"/>
    <cellStyle name="Obliczenia 14 2 3" xfId="19509"/>
    <cellStyle name="Obliczenia 14 2 3 2" xfId="19510"/>
    <cellStyle name="Obliczenia 14 2 4" xfId="19511"/>
    <cellStyle name="Obliczenia 14 2 4 2" xfId="19512"/>
    <cellStyle name="Obliczenia 14 2 5" xfId="19513"/>
    <cellStyle name="Obliczenia 14 2 5 2" xfId="19514"/>
    <cellStyle name="Obliczenia 14 2 6" xfId="19515"/>
    <cellStyle name="Obliczenia 14 3" xfId="19516"/>
    <cellStyle name="Obliczenia 14 3 2" xfId="19517"/>
    <cellStyle name="Obliczenia 14 3 2 2" xfId="19518"/>
    <cellStyle name="Obliczenia 14 3 2 2 2" xfId="19519"/>
    <cellStyle name="Obliczenia 14 3 2 3" xfId="19520"/>
    <cellStyle name="Obliczenia 14 3 2 3 2" xfId="19521"/>
    <cellStyle name="Obliczenia 14 3 2 4" xfId="19522"/>
    <cellStyle name="Obliczenia 14 3 3" xfId="19523"/>
    <cellStyle name="Obliczenia 14 3 3 2" xfId="19524"/>
    <cellStyle name="Obliczenia 14 3 4" xfId="19525"/>
    <cellStyle name="Obliczenia 14 3 4 2" xfId="19526"/>
    <cellStyle name="Obliczenia 14 3 5" xfId="19527"/>
    <cellStyle name="Obliczenia 14 3 5 2" xfId="19528"/>
    <cellStyle name="Obliczenia 14 3 6" xfId="19529"/>
    <cellStyle name="Obliczenia 14 3 7" xfId="19530"/>
    <cellStyle name="Obliczenia 14 3 8" xfId="19531"/>
    <cellStyle name="Obliczenia 14 4" xfId="19532"/>
    <cellStyle name="Obliczenia 14 4 2" xfId="19533"/>
    <cellStyle name="Obliczenia 14 4 2 2" xfId="19534"/>
    <cellStyle name="Obliczenia 14 4 3" xfId="19535"/>
    <cellStyle name="Obliczenia 14 4 3 2" xfId="19536"/>
    <cellStyle name="Obliczenia 14 4 4" xfId="19537"/>
    <cellStyle name="Obliczenia 14 4 5" xfId="19538"/>
    <cellStyle name="Obliczenia 14 4 6" xfId="19539"/>
    <cellStyle name="Obliczenia 14 5" xfId="19540"/>
    <cellStyle name="Obliczenia 14 5 2" xfId="19541"/>
    <cellStyle name="Obliczenia 14 5 2 2" xfId="19542"/>
    <cellStyle name="Obliczenia 14 5 3" xfId="19543"/>
    <cellStyle name="Obliczenia 14 5 3 2" xfId="19544"/>
    <cellStyle name="Obliczenia 14 5 4" xfId="19545"/>
    <cellStyle name="Obliczenia 14 5 5" xfId="19546"/>
    <cellStyle name="Obliczenia 14 5 6" xfId="19547"/>
    <cellStyle name="Obliczenia 14 6" xfId="19548"/>
    <cellStyle name="Obliczenia 14 6 2" xfId="19549"/>
    <cellStyle name="Obliczenia 14 6 2 2" xfId="19550"/>
    <cellStyle name="Obliczenia 14 6 3" xfId="19551"/>
    <cellStyle name="Obliczenia 14 6 3 2" xfId="19552"/>
    <cellStyle name="Obliczenia 14 6 4" xfId="19553"/>
    <cellStyle name="Obliczenia 14 6 5" xfId="19554"/>
    <cellStyle name="Obliczenia 14 6 6" xfId="19555"/>
    <cellStyle name="Obliczenia 14 7" xfId="19556"/>
    <cellStyle name="Obliczenia 14 7 2" xfId="19557"/>
    <cellStyle name="Obliczenia 14 7 3" xfId="19558"/>
    <cellStyle name="Obliczenia 14 7 4" xfId="19559"/>
    <cellStyle name="Obliczenia 14 8" xfId="19560"/>
    <cellStyle name="Obliczenia 14 8 2" xfId="19561"/>
    <cellStyle name="Obliczenia 14 9" xfId="19562"/>
    <cellStyle name="Obliczenia 14 9 2" xfId="19563"/>
    <cellStyle name="Obliczenia 15" xfId="19564"/>
    <cellStyle name="Obliczenia 15 10" xfId="19565"/>
    <cellStyle name="Obliczenia 15 11" xfId="19566"/>
    <cellStyle name="Obliczenia 15 2" xfId="19567"/>
    <cellStyle name="Obliczenia 15 2 2" xfId="19568"/>
    <cellStyle name="Obliczenia 15 2 2 2" xfId="19569"/>
    <cellStyle name="Obliczenia 15 2 2 2 2" xfId="19570"/>
    <cellStyle name="Obliczenia 15 2 2 3" xfId="19571"/>
    <cellStyle name="Obliczenia 15 2 2 3 2" xfId="19572"/>
    <cellStyle name="Obliczenia 15 2 2 4" xfId="19573"/>
    <cellStyle name="Obliczenia 15 2 3" xfId="19574"/>
    <cellStyle name="Obliczenia 15 2 3 2" xfId="19575"/>
    <cellStyle name="Obliczenia 15 2 4" xfId="19576"/>
    <cellStyle name="Obliczenia 15 2 4 2" xfId="19577"/>
    <cellStyle name="Obliczenia 15 2 5" xfId="19578"/>
    <cellStyle name="Obliczenia 15 2 5 2" xfId="19579"/>
    <cellStyle name="Obliczenia 15 2 6" xfId="19580"/>
    <cellStyle name="Obliczenia 15 3" xfId="19581"/>
    <cellStyle name="Obliczenia 15 3 2" xfId="19582"/>
    <cellStyle name="Obliczenia 15 3 2 2" xfId="19583"/>
    <cellStyle name="Obliczenia 15 3 2 2 2" xfId="19584"/>
    <cellStyle name="Obliczenia 15 3 2 3" xfId="19585"/>
    <cellStyle name="Obliczenia 15 3 2 3 2" xfId="19586"/>
    <cellStyle name="Obliczenia 15 3 2 4" xfId="19587"/>
    <cellStyle name="Obliczenia 15 3 3" xfId="19588"/>
    <cellStyle name="Obliczenia 15 3 3 2" xfId="19589"/>
    <cellStyle name="Obliczenia 15 3 4" xfId="19590"/>
    <cellStyle name="Obliczenia 15 3 4 2" xfId="19591"/>
    <cellStyle name="Obliczenia 15 3 5" xfId="19592"/>
    <cellStyle name="Obliczenia 15 3 5 2" xfId="19593"/>
    <cellStyle name="Obliczenia 15 3 6" xfId="19594"/>
    <cellStyle name="Obliczenia 15 3 7" xfId="19595"/>
    <cellStyle name="Obliczenia 15 3 8" xfId="19596"/>
    <cellStyle name="Obliczenia 15 4" xfId="19597"/>
    <cellStyle name="Obliczenia 15 4 2" xfId="19598"/>
    <cellStyle name="Obliczenia 15 4 2 2" xfId="19599"/>
    <cellStyle name="Obliczenia 15 4 3" xfId="19600"/>
    <cellStyle name="Obliczenia 15 4 3 2" xfId="19601"/>
    <cellStyle name="Obliczenia 15 4 4" xfId="19602"/>
    <cellStyle name="Obliczenia 15 4 5" xfId="19603"/>
    <cellStyle name="Obliczenia 15 4 6" xfId="19604"/>
    <cellStyle name="Obliczenia 15 5" xfId="19605"/>
    <cellStyle name="Obliczenia 15 5 2" xfId="19606"/>
    <cellStyle name="Obliczenia 15 5 2 2" xfId="19607"/>
    <cellStyle name="Obliczenia 15 5 3" xfId="19608"/>
    <cellStyle name="Obliczenia 15 5 3 2" xfId="19609"/>
    <cellStyle name="Obliczenia 15 5 4" xfId="19610"/>
    <cellStyle name="Obliczenia 15 5 5" xfId="19611"/>
    <cellStyle name="Obliczenia 15 5 6" xfId="19612"/>
    <cellStyle name="Obliczenia 15 6" xfId="19613"/>
    <cellStyle name="Obliczenia 15 6 2" xfId="19614"/>
    <cellStyle name="Obliczenia 15 6 2 2" xfId="19615"/>
    <cellStyle name="Obliczenia 15 6 3" xfId="19616"/>
    <cellStyle name="Obliczenia 15 6 3 2" xfId="19617"/>
    <cellStyle name="Obliczenia 15 6 4" xfId="19618"/>
    <cellStyle name="Obliczenia 15 6 5" xfId="19619"/>
    <cellStyle name="Obliczenia 15 6 6" xfId="19620"/>
    <cellStyle name="Obliczenia 15 7" xfId="19621"/>
    <cellStyle name="Obliczenia 15 7 2" xfId="19622"/>
    <cellStyle name="Obliczenia 15 7 3" xfId="19623"/>
    <cellStyle name="Obliczenia 15 7 4" xfId="19624"/>
    <cellStyle name="Obliczenia 15 8" xfId="19625"/>
    <cellStyle name="Obliczenia 15 8 2" xfId="19626"/>
    <cellStyle name="Obliczenia 15 9" xfId="19627"/>
    <cellStyle name="Obliczenia 15 9 2" xfId="19628"/>
    <cellStyle name="Obliczenia 16" xfId="19629"/>
    <cellStyle name="Obliczenia 16 10" xfId="19630"/>
    <cellStyle name="Obliczenia 16 11" xfId="19631"/>
    <cellStyle name="Obliczenia 16 2" xfId="19632"/>
    <cellStyle name="Obliczenia 16 2 2" xfId="19633"/>
    <cellStyle name="Obliczenia 16 2 2 2" xfId="19634"/>
    <cellStyle name="Obliczenia 16 2 2 2 2" xfId="19635"/>
    <cellStyle name="Obliczenia 16 2 2 3" xfId="19636"/>
    <cellStyle name="Obliczenia 16 2 2 3 2" xfId="19637"/>
    <cellStyle name="Obliczenia 16 2 2 4" xfId="19638"/>
    <cellStyle name="Obliczenia 16 2 3" xfId="19639"/>
    <cellStyle name="Obliczenia 16 2 3 2" xfId="19640"/>
    <cellStyle name="Obliczenia 16 2 4" xfId="19641"/>
    <cellStyle name="Obliczenia 16 2 4 2" xfId="19642"/>
    <cellStyle name="Obliczenia 16 2 5" xfId="19643"/>
    <cellStyle name="Obliczenia 16 2 5 2" xfId="19644"/>
    <cellStyle name="Obliczenia 16 2 6" xfId="19645"/>
    <cellStyle name="Obliczenia 16 3" xfId="19646"/>
    <cellStyle name="Obliczenia 16 3 2" xfId="19647"/>
    <cellStyle name="Obliczenia 16 3 2 2" xfId="19648"/>
    <cellStyle name="Obliczenia 16 3 2 2 2" xfId="19649"/>
    <cellStyle name="Obliczenia 16 3 2 3" xfId="19650"/>
    <cellStyle name="Obliczenia 16 3 2 3 2" xfId="19651"/>
    <cellStyle name="Obliczenia 16 3 2 4" xfId="19652"/>
    <cellStyle name="Obliczenia 16 3 3" xfId="19653"/>
    <cellStyle name="Obliczenia 16 3 3 2" xfId="19654"/>
    <cellStyle name="Obliczenia 16 3 4" xfId="19655"/>
    <cellStyle name="Obliczenia 16 3 4 2" xfId="19656"/>
    <cellStyle name="Obliczenia 16 3 5" xfId="19657"/>
    <cellStyle name="Obliczenia 16 3 5 2" xfId="19658"/>
    <cellStyle name="Obliczenia 16 3 6" xfId="19659"/>
    <cellStyle name="Obliczenia 16 3 7" xfId="19660"/>
    <cellStyle name="Obliczenia 16 3 8" xfId="19661"/>
    <cellStyle name="Obliczenia 16 4" xfId="19662"/>
    <cellStyle name="Obliczenia 16 4 2" xfId="19663"/>
    <cellStyle name="Obliczenia 16 4 2 2" xfId="19664"/>
    <cellStyle name="Obliczenia 16 4 3" xfId="19665"/>
    <cellStyle name="Obliczenia 16 4 3 2" xfId="19666"/>
    <cellStyle name="Obliczenia 16 4 4" xfId="19667"/>
    <cellStyle name="Obliczenia 16 4 5" xfId="19668"/>
    <cellStyle name="Obliczenia 16 4 6" xfId="19669"/>
    <cellStyle name="Obliczenia 16 5" xfId="19670"/>
    <cellStyle name="Obliczenia 16 5 2" xfId="19671"/>
    <cellStyle name="Obliczenia 16 5 2 2" xfId="19672"/>
    <cellStyle name="Obliczenia 16 5 3" xfId="19673"/>
    <cellStyle name="Obliczenia 16 5 3 2" xfId="19674"/>
    <cellStyle name="Obliczenia 16 5 4" xfId="19675"/>
    <cellStyle name="Obliczenia 16 5 5" xfId="19676"/>
    <cellStyle name="Obliczenia 16 5 6" xfId="19677"/>
    <cellStyle name="Obliczenia 16 6" xfId="19678"/>
    <cellStyle name="Obliczenia 16 6 2" xfId="19679"/>
    <cellStyle name="Obliczenia 16 6 2 2" xfId="19680"/>
    <cellStyle name="Obliczenia 16 6 3" xfId="19681"/>
    <cellStyle name="Obliczenia 16 6 3 2" xfId="19682"/>
    <cellStyle name="Obliczenia 16 6 4" xfId="19683"/>
    <cellStyle name="Obliczenia 16 6 5" xfId="19684"/>
    <cellStyle name="Obliczenia 16 6 6" xfId="19685"/>
    <cellStyle name="Obliczenia 16 7" xfId="19686"/>
    <cellStyle name="Obliczenia 16 7 2" xfId="19687"/>
    <cellStyle name="Obliczenia 16 7 3" xfId="19688"/>
    <cellStyle name="Obliczenia 16 7 4" xfId="19689"/>
    <cellStyle name="Obliczenia 16 8" xfId="19690"/>
    <cellStyle name="Obliczenia 16 8 2" xfId="19691"/>
    <cellStyle name="Obliczenia 16 9" xfId="19692"/>
    <cellStyle name="Obliczenia 16 9 2" xfId="19693"/>
    <cellStyle name="Obliczenia 17" xfId="19694"/>
    <cellStyle name="Obliczenia 17 10" xfId="19695"/>
    <cellStyle name="Obliczenia 17 11" xfId="19696"/>
    <cellStyle name="Obliczenia 17 2" xfId="19697"/>
    <cellStyle name="Obliczenia 17 2 2" xfId="19698"/>
    <cellStyle name="Obliczenia 17 2 2 2" xfId="19699"/>
    <cellStyle name="Obliczenia 17 2 2 2 2" xfId="19700"/>
    <cellStyle name="Obliczenia 17 2 2 3" xfId="19701"/>
    <cellStyle name="Obliczenia 17 2 2 3 2" xfId="19702"/>
    <cellStyle name="Obliczenia 17 2 2 4" xfId="19703"/>
    <cellStyle name="Obliczenia 17 2 3" xfId="19704"/>
    <cellStyle name="Obliczenia 17 2 3 2" xfId="19705"/>
    <cellStyle name="Obliczenia 17 2 4" xfId="19706"/>
    <cellStyle name="Obliczenia 17 2 4 2" xfId="19707"/>
    <cellStyle name="Obliczenia 17 2 5" xfId="19708"/>
    <cellStyle name="Obliczenia 17 2 5 2" xfId="19709"/>
    <cellStyle name="Obliczenia 17 2 6" xfId="19710"/>
    <cellStyle name="Obliczenia 17 3" xfId="19711"/>
    <cellStyle name="Obliczenia 17 3 2" xfId="19712"/>
    <cellStyle name="Obliczenia 17 3 2 2" xfId="19713"/>
    <cellStyle name="Obliczenia 17 3 2 2 2" xfId="19714"/>
    <cellStyle name="Obliczenia 17 3 2 3" xfId="19715"/>
    <cellStyle name="Obliczenia 17 3 2 3 2" xfId="19716"/>
    <cellStyle name="Obliczenia 17 3 2 4" xfId="19717"/>
    <cellStyle name="Obliczenia 17 3 3" xfId="19718"/>
    <cellStyle name="Obliczenia 17 3 3 2" xfId="19719"/>
    <cellStyle name="Obliczenia 17 3 4" xfId="19720"/>
    <cellStyle name="Obliczenia 17 3 4 2" xfId="19721"/>
    <cellStyle name="Obliczenia 17 3 5" xfId="19722"/>
    <cellStyle name="Obliczenia 17 3 5 2" xfId="19723"/>
    <cellStyle name="Obliczenia 17 3 6" xfId="19724"/>
    <cellStyle name="Obliczenia 17 3 7" xfId="19725"/>
    <cellStyle name="Obliczenia 17 3 8" xfId="19726"/>
    <cellStyle name="Obliczenia 17 4" xfId="19727"/>
    <cellStyle name="Obliczenia 17 4 2" xfId="19728"/>
    <cellStyle name="Obliczenia 17 4 2 2" xfId="19729"/>
    <cellStyle name="Obliczenia 17 4 3" xfId="19730"/>
    <cellStyle name="Obliczenia 17 4 3 2" xfId="19731"/>
    <cellStyle name="Obliczenia 17 4 4" xfId="19732"/>
    <cellStyle name="Obliczenia 17 4 5" xfId="19733"/>
    <cellStyle name="Obliczenia 17 4 6" xfId="19734"/>
    <cellStyle name="Obliczenia 17 5" xfId="19735"/>
    <cellStyle name="Obliczenia 17 5 2" xfId="19736"/>
    <cellStyle name="Obliczenia 17 5 2 2" xfId="19737"/>
    <cellStyle name="Obliczenia 17 5 3" xfId="19738"/>
    <cellStyle name="Obliczenia 17 5 3 2" xfId="19739"/>
    <cellStyle name="Obliczenia 17 5 4" xfId="19740"/>
    <cellStyle name="Obliczenia 17 5 5" xfId="19741"/>
    <cellStyle name="Obliczenia 17 5 6" xfId="19742"/>
    <cellStyle name="Obliczenia 17 6" xfId="19743"/>
    <cellStyle name="Obliczenia 17 6 2" xfId="19744"/>
    <cellStyle name="Obliczenia 17 6 2 2" xfId="19745"/>
    <cellStyle name="Obliczenia 17 6 3" xfId="19746"/>
    <cellStyle name="Obliczenia 17 6 3 2" xfId="19747"/>
    <cellStyle name="Obliczenia 17 6 4" xfId="19748"/>
    <cellStyle name="Obliczenia 17 6 5" xfId="19749"/>
    <cellStyle name="Obliczenia 17 6 6" xfId="19750"/>
    <cellStyle name="Obliczenia 17 7" xfId="19751"/>
    <cellStyle name="Obliczenia 17 7 2" xfId="19752"/>
    <cellStyle name="Obliczenia 17 7 3" xfId="19753"/>
    <cellStyle name="Obliczenia 17 7 4" xfId="19754"/>
    <cellStyle name="Obliczenia 17 8" xfId="19755"/>
    <cellStyle name="Obliczenia 17 8 2" xfId="19756"/>
    <cellStyle name="Obliczenia 17 9" xfId="19757"/>
    <cellStyle name="Obliczenia 17 9 2" xfId="19758"/>
    <cellStyle name="Obliczenia 18" xfId="19759"/>
    <cellStyle name="Obliczenia 18 10" xfId="19760"/>
    <cellStyle name="Obliczenia 18 11" xfId="19761"/>
    <cellStyle name="Obliczenia 18 2" xfId="19762"/>
    <cellStyle name="Obliczenia 18 2 2" xfId="19763"/>
    <cellStyle name="Obliczenia 18 2 2 2" xfId="19764"/>
    <cellStyle name="Obliczenia 18 2 2 2 2" xfId="19765"/>
    <cellStyle name="Obliczenia 18 2 2 3" xfId="19766"/>
    <cellStyle name="Obliczenia 18 2 2 3 2" xfId="19767"/>
    <cellStyle name="Obliczenia 18 2 2 4" xfId="19768"/>
    <cellStyle name="Obliczenia 18 2 3" xfId="19769"/>
    <cellStyle name="Obliczenia 18 2 3 2" xfId="19770"/>
    <cellStyle name="Obliczenia 18 2 4" xfId="19771"/>
    <cellStyle name="Obliczenia 18 2 4 2" xfId="19772"/>
    <cellStyle name="Obliczenia 18 2 5" xfId="19773"/>
    <cellStyle name="Obliczenia 18 2 5 2" xfId="19774"/>
    <cellStyle name="Obliczenia 18 2 6" xfId="19775"/>
    <cellStyle name="Obliczenia 18 3" xfId="19776"/>
    <cellStyle name="Obliczenia 18 3 2" xfId="19777"/>
    <cellStyle name="Obliczenia 18 3 2 2" xfId="19778"/>
    <cellStyle name="Obliczenia 18 3 2 2 2" xfId="19779"/>
    <cellStyle name="Obliczenia 18 3 2 3" xfId="19780"/>
    <cellStyle name="Obliczenia 18 3 2 3 2" xfId="19781"/>
    <cellStyle name="Obliczenia 18 3 2 4" xfId="19782"/>
    <cellStyle name="Obliczenia 18 3 3" xfId="19783"/>
    <cellStyle name="Obliczenia 18 3 3 2" xfId="19784"/>
    <cellStyle name="Obliczenia 18 3 4" xfId="19785"/>
    <cellStyle name="Obliczenia 18 3 4 2" xfId="19786"/>
    <cellStyle name="Obliczenia 18 3 5" xfId="19787"/>
    <cellStyle name="Obliczenia 18 3 5 2" xfId="19788"/>
    <cellStyle name="Obliczenia 18 3 6" xfId="19789"/>
    <cellStyle name="Obliczenia 18 3 7" xfId="19790"/>
    <cellStyle name="Obliczenia 18 3 8" xfId="19791"/>
    <cellStyle name="Obliczenia 18 4" xfId="19792"/>
    <cellStyle name="Obliczenia 18 4 2" xfId="19793"/>
    <cellStyle name="Obliczenia 18 4 2 2" xfId="19794"/>
    <cellStyle name="Obliczenia 18 4 3" xfId="19795"/>
    <cellStyle name="Obliczenia 18 4 3 2" xfId="19796"/>
    <cellStyle name="Obliczenia 18 4 4" xfId="19797"/>
    <cellStyle name="Obliczenia 18 4 5" xfId="19798"/>
    <cellStyle name="Obliczenia 18 4 6" xfId="19799"/>
    <cellStyle name="Obliczenia 18 5" xfId="19800"/>
    <cellStyle name="Obliczenia 18 5 2" xfId="19801"/>
    <cellStyle name="Obliczenia 18 5 2 2" xfId="19802"/>
    <cellStyle name="Obliczenia 18 5 3" xfId="19803"/>
    <cellStyle name="Obliczenia 18 5 3 2" xfId="19804"/>
    <cellStyle name="Obliczenia 18 5 4" xfId="19805"/>
    <cellStyle name="Obliczenia 18 5 5" xfId="19806"/>
    <cellStyle name="Obliczenia 18 5 6" xfId="19807"/>
    <cellStyle name="Obliczenia 18 6" xfId="19808"/>
    <cellStyle name="Obliczenia 18 6 2" xfId="19809"/>
    <cellStyle name="Obliczenia 18 6 2 2" xfId="19810"/>
    <cellStyle name="Obliczenia 18 6 3" xfId="19811"/>
    <cellStyle name="Obliczenia 18 6 3 2" xfId="19812"/>
    <cellStyle name="Obliczenia 18 6 4" xfId="19813"/>
    <cellStyle name="Obliczenia 18 6 5" xfId="19814"/>
    <cellStyle name="Obliczenia 18 6 6" xfId="19815"/>
    <cellStyle name="Obliczenia 18 7" xfId="19816"/>
    <cellStyle name="Obliczenia 18 7 2" xfId="19817"/>
    <cellStyle name="Obliczenia 18 7 3" xfId="19818"/>
    <cellStyle name="Obliczenia 18 7 4" xfId="19819"/>
    <cellStyle name="Obliczenia 18 8" xfId="19820"/>
    <cellStyle name="Obliczenia 18 8 2" xfId="19821"/>
    <cellStyle name="Obliczenia 18 9" xfId="19822"/>
    <cellStyle name="Obliczenia 18 9 2" xfId="19823"/>
    <cellStyle name="Obliczenia 19" xfId="19824"/>
    <cellStyle name="Obliczenia 19 10" xfId="19825"/>
    <cellStyle name="Obliczenia 19 11" xfId="19826"/>
    <cellStyle name="Obliczenia 19 2" xfId="19827"/>
    <cellStyle name="Obliczenia 19 2 2" xfId="19828"/>
    <cellStyle name="Obliczenia 19 2 2 2" xfId="19829"/>
    <cellStyle name="Obliczenia 19 2 2 2 2" xfId="19830"/>
    <cellStyle name="Obliczenia 19 2 2 3" xfId="19831"/>
    <cellStyle name="Obliczenia 19 2 2 3 2" xfId="19832"/>
    <cellStyle name="Obliczenia 19 2 2 4" xfId="19833"/>
    <cellStyle name="Obliczenia 19 2 3" xfId="19834"/>
    <cellStyle name="Obliczenia 19 2 3 2" xfId="19835"/>
    <cellStyle name="Obliczenia 19 2 4" xfId="19836"/>
    <cellStyle name="Obliczenia 19 2 4 2" xfId="19837"/>
    <cellStyle name="Obliczenia 19 2 5" xfId="19838"/>
    <cellStyle name="Obliczenia 19 2 5 2" xfId="19839"/>
    <cellStyle name="Obliczenia 19 2 6" xfId="19840"/>
    <cellStyle name="Obliczenia 19 3" xfId="19841"/>
    <cellStyle name="Obliczenia 19 3 2" xfId="19842"/>
    <cellStyle name="Obliczenia 19 3 2 2" xfId="19843"/>
    <cellStyle name="Obliczenia 19 3 2 2 2" xfId="19844"/>
    <cellStyle name="Obliczenia 19 3 2 3" xfId="19845"/>
    <cellStyle name="Obliczenia 19 3 2 3 2" xfId="19846"/>
    <cellStyle name="Obliczenia 19 3 2 4" xfId="19847"/>
    <cellStyle name="Obliczenia 19 3 3" xfId="19848"/>
    <cellStyle name="Obliczenia 19 3 3 2" xfId="19849"/>
    <cellStyle name="Obliczenia 19 3 4" xfId="19850"/>
    <cellStyle name="Obliczenia 19 3 4 2" xfId="19851"/>
    <cellStyle name="Obliczenia 19 3 5" xfId="19852"/>
    <cellStyle name="Obliczenia 19 3 5 2" xfId="19853"/>
    <cellStyle name="Obliczenia 19 3 6" xfId="19854"/>
    <cellStyle name="Obliczenia 19 3 7" xfId="19855"/>
    <cellStyle name="Obliczenia 19 3 8" xfId="19856"/>
    <cellStyle name="Obliczenia 19 4" xfId="19857"/>
    <cellStyle name="Obliczenia 19 4 2" xfId="19858"/>
    <cellStyle name="Obliczenia 19 4 2 2" xfId="19859"/>
    <cellStyle name="Obliczenia 19 4 3" xfId="19860"/>
    <cellStyle name="Obliczenia 19 4 3 2" xfId="19861"/>
    <cellStyle name="Obliczenia 19 4 4" xfId="19862"/>
    <cellStyle name="Obliczenia 19 4 5" xfId="19863"/>
    <cellStyle name="Obliczenia 19 4 6" xfId="19864"/>
    <cellStyle name="Obliczenia 19 5" xfId="19865"/>
    <cellStyle name="Obliczenia 19 5 2" xfId="19866"/>
    <cellStyle name="Obliczenia 19 5 2 2" xfId="19867"/>
    <cellStyle name="Obliczenia 19 5 3" xfId="19868"/>
    <cellStyle name="Obliczenia 19 5 3 2" xfId="19869"/>
    <cellStyle name="Obliczenia 19 5 4" xfId="19870"/>
    <cellStyle name="Obliczenia 19 5 5" xfId="19871"/>
    <cellStyle name="Obliczenia 19 5 6" xfId="19872"/>
    <cellStyle name="Obliczenia 19 6" xfId="19873"/>
    <cellStyle name="Obliczenia 19 6 2" xfId="19874"/>
    <cellStyle name="Obliczenia 19 6 2 2" xfId="19875"/>
    <cellStyle name="Obliczenia 19 6 3" xfId="19876"/>
    <cellStyle name="Obliczenia 19 6 3 2" xfId="19877"/>
    <cellStyle name="Obliczenia 19 6 4" xfId="19878"/>
    <cellStyle name="Obliczenia 19 6 5" xfId="19879"/>
    <cellStyle name="Obliczenia 19 6 6" xfId="19880"/>
    <cellStyle name="Obliczenia 19 7" xfId="19881"/>
    <cellStyle name="Obliczenia 19 7 2" xfId="19882"/>
    <cellStyle name="Obliczenia 19 7 3" xfId="19883"/>
    <cellStyle name="Obliczenia 19 7 4" xfId="19884"/>
    <cellStyle name="Obliczenia 19 8" xfId="19885"/>
    <cellStyle name="Obliczenia 19 8 2" xfId="19886"/>
    <cellStyle name="Obliczenia 19 9" xfId="19887"/>
    <cellStyle name="Obliczenia 19 9 2" xfId="19888"/>
    <cellStyle name="Obliczenia 2" xfId="19889"/>
    <cellStyle name="Obliczenia 2 10" xfId="19890"/>
    <cellStyle name="Obliczenia 2 11" xfId="19891"/>
    <cellStyle name="Obliczenia 2 2" xfId="19892"/>
    <cellStyle name="Obliczenia 2 2 2" xfId="19893"/>
    <cellStyle name="Obliczenia 2 2 2 2" xfId="19894"/>
    <cellStyle name="Obliczenia 2 2 2 2 2" xfId="19895"/>
    <cellStyle name="Obliczenia 2 2 2 3" xfId="19896"/>
    <cellStyle name="Obliczenia 2 2 2 3 2" xfId="19897"/>
    <cellStyle name="Obliczenia 2 2 2 4" xfId="19898"/>
    <cellStyle name="Obliczenia 2 2 3" xfId="19899"/>
    <cellStyle name="Obliczenia 2 2 3 2" xfId="19900"/>
    <cellStyle name="Obliczenia 2 2 4" xfId="19901"/>
    <cellStyle name="Obliczenia 2 2 4 2" xfId="19902"/>
    <cellStyle name="Obliczenia 2 2 5" xfId="19903"/>
    <cellStyle name="Obliczenia 2 2 5 2" xfId="19904"/>
    <cellStyle name="Obliczenia 2 2 6" xfId="19905"/>
    <cellStyle name="Obliczenia 2 3" xfId="19906"/>
    <cellStyle name="Obliczenia 2 3 2" xfId="19907"/>
    <cellStyle name="Obliczenia 2 3 2 2" xfId="19908"/>
    <cellStyle name="Obliczenia 2 3 2 2 2" xfId="19909"/>
    <cellStyle name="Obliczenia 2 3 2 3" xfId="19910"/>
    <cellStyle name="Obliczenia 2 3 2 3 2" xfId="19911"/>
    <cellStyle name="Obliczenia 2 3 2 4" xfId="19912"/>
    <cellStyle name="Obliczenia 2 3 3" xfId="19913"/>
    <cellStyle name="Obliczenia 2 3 3 2" xfId="19914"/>
    <cellStyle name="Obliczenia 2 3 4" xfId="19915"/>
    <cellStyle name="Obliczenia 2 3 4 2" xfId="19916"/>
    <cellStyle name="Obliczenia 2 3 5" xfId="19917"/>
    <cellStyle name="Obliczenia 2 3 5 2" xfId="19918"/>
    <cellStyle name="Obliczenia 2 3 6" xfId="19919"/>
    <cellStyle name="Obliczenia 2 3 7" xfId="19920"/>
    <cellStyle name="Obliczenia 2 3 8" xfId="19921"/>
    <cellStyle name="Obliczenia 2 4" xfId="19922"/>
    <cellStyle name="Obliczenia 2 4 2" xfId="19923"/>
    <cellStyle name="Obliczenia 2 4 2 2" xfId="19924"/>
    <cellStyle name="Obliczenia 2 4 3" xfId="19925"/>
    <cellStyle name="Obliczenia 2 4 3 2" xfId="19926"/>
    <cellStyle name="Obliczenia 2 4 4" xfId="19927"/>
    <cellStyle name="Obliczenia 2 4 5" xfId="19928"/>
    <cellStyle name="Obliczenia 2 4 6" xfId="19929"/>
    <cellStyle name="Obliczenia 2 5" xfId="19930"/>
    <cellStyle name="Obliczenia 2 5 2" xfId="19931"/>
    <cellStyle name="Obliczenia 2 5 2 2" xfId="19932"/>
    <cellStyle name="Obliczenia 2 5 3" xfId="19933"/>
    <cellStyle name="Obliczenia 2 5 3 2" xfId="19934"/>
    <cellStyle name="Obliczenia 2 5 4" xfId="19935"/>
    <cellStyle name="Obliczenia 2 5 5" xfId="19936"/>
    <cellStyle name="Obliczenia 2 5 6" xfId="19937"/>
    <cellStyle name="Obliczenia 2 6" xfId="19938"/>
    <cellStyle name="Obliczenia 2 6 2" xfId="19939"/>
    <cellStyle name="Obliczenia 2 6 2 2" xfId="19940"/>
    <cellStyle name="Obliczenia 2 6 3" xfId="19941"/>
    <cellStyle name="Obliczenia 2 6 3 2" xfId="19942"/>
    <cellStyle name="Obliczenia 2 6 4" xfId="19943"/>
    <cellStyle name="Obliczenia 2 6 5" xfId="19944"/>
    <cellStyle name="Obliczenia 2 6 6" xfId="19945"/>
    <cellStyle name="Obliczenia 2 7" xfId="19946"/>
    <cellStyle name="Obliczenia 2 7 2" xfId="19947"/>
    <cellStyle name="Obliczenia 2 7 3" xfId="19948"/>
    <cellStyle name="Obliczenia 2 7 4" xfId="19949"/>
    <cellStyle name="Obliczenia 2 8" xfId="19950"/>
    <cellStyle name="Obliczenia 2 8 2" xfId="19951"/>
    <cellStyle name="Obliczenia 2 9" xfId="19952"/>
    <cellStyle name="Obliczenia 2 9 2" xfId="19953"/>
    <cellStyle name="Obliczenia 20" xfId="19954"/>
    <cellStyle name="Obliczenia 20 10" xfId="19955"/>
    <cellStyle name="Obliczenia 20 11" xfId="19956"/>
    <cellStyle name="Obliczenia 20 2" xfId="19957"/>
    <cellStyle name="Obliczenia 20 2 2" xfId="19958"/>
    <cellStyle name="Obliczenia 20 2 2 2" xfId="19959"/>
    <cellStyle name="Obliczenia 20 2 2 2 2" xfId="19960"/>
    <cellStyle name="Obliczenia 20 2 2 3" xfId="19961"/>
    <cellStyle name="Obliczenia 20 2 2 3 2" xfId="19962"/>
    <cellStyle name="Obliczenia 20 2 2 4" xfId="19963"/>
    <cellStyle name="Obliczenia 20 2 3" xfId="19964"/>
    <cellStyle name="Obliczenia 20 2 3 2" xfId="19965"/>
    <cellStyle name="Obliczenia 20 2 4" xfId="19966"/>
    <cellStyle name="Obliczenia 20 2 4 2" xfId="19967"/>
    <cellStyle name="Obliczenia 20 2 5" xfId="19968"/>
    <cellStyle name="Obliczenia 20 2 5 2" xfId="19969"/>
    <cellStyle name="Obliczenia 20 2 6" xfId="19970"/>
    <cellStyle name="Obliczenia 20 3" xfId="19971"/>
    <cellStyle name="Obliczenia 20 3 2" xfId="19972"/>
    <cellStyle name="Obliczenia 20 3 2 2" xfId="19973"/>
    <cellStyle name="Obliczenia 20 3 2 2 2" xfId="19974"/>
    <cellStyle name="Obliczenia 20 3 2 3" xfId="19975"/>
    <cellStyle name="Obliczenia 20 3 2 3 2" xfId="19976"/>
    <cellStyle name="Obliczenia 20 3 2 4" xfId="19977"/>
    <cellStyle name="Obliczenia 20 3 3" xfId="19978"/>
    <cellStyle name="Obliczenia 20 3 3 2" xfId="19979"/>
    <cellStyle name="Obliczenia 20 3 4" xfId="19980"/>
    <cellStyle name="Obliczenia 20 3 4 2" xfId="19981"/>
    <cellStyle name="Obliczenia 20 3 5" xfId="19982"/>
    <cellStyle name="Obliczenia 20 3 5 2" xfId="19983"/>
    <cellStyle name="Obliczenia 20 3 6" xfId="19984"/>
    <cellStyle name="Obliczenia 20 3 7" xfId="19985"/>
    <cellStyle name="Obliczenia 20 3 8" xfId="19986"/>
    <cellStyle name="Obliczenia 20 4" xfId="19987"/>
    <cellStyle name="Obliczenia 20 4 2" xfId="19988"/>
    <cellStyle name="Obliczenia 20 4 2 2" xfId="19989"/>
    <cellStyle name="Obliczenia 20 4 3" xfId="19990"/>
    <cellStyle name="Obliczenia 20 4 3 2" xfId="19991"/>
    <cellStyle name="Obliczenia 20 4 4" xfId="19992"/>
    <cellStyle name="Obliczenia 20 4 5" xfId="19993"/>
    <cellStyle name="Obliczenia 20 4 6" xfId="19994"/>
    <cellStyle name="Obliczenia 20 5" xfId="19995"/>
    <cellStyle name="Obliczenia 20 5 2" xfId="19996"/>
    <cellStyle name="Obliczenia 20 5 2 2" xfId="19997"/>
    <cellStyle name="Obliczenia 20 5 3" xfId="19998"/>
    <cellStyle name="Obliczenia 20 5 3 2" xfId="19999"/>
    <cellStyle name="Obliczenia 20 5 4" xfId="20000"/>
    <cellStyle name="Obliczenia 20 5 5" xfId="20001"/>
    <cellStyle name="Obliczenia 20 5 6" xfId="20002"/>
    <cellStyle name="Obliczenia 20 6" xfId="20003"/>
    <cellStyle name="Obliczenia 20 6 2" xfId="20004"/>
    <cellStyle name="Obliczenia 20 6 2 2" xfId="20005"/>
    <cellStyle name="Obliczenia 20 6 3" xfId="20006"/>
    <cellStyle name="Obliczenia 20 6 3 2" xfId="20007"/>
    <cellStyle name="Obliczenia 20 6 4" xfId="20008"/>
    <cellStyle name="Obliczenia 20 6 5" xfId="20009"/>
    <cellStyle name="Obliczenia 20 6 6" xfId="20010"/>
    <cellStyle name="Obliczenia 20 7" xfId="20011"/>
    <cellStyle name="Obliczenia 20 7 2" xfId="20012"/>
    <cellStyle name="Obliczenia 20 7 3" xfId="20013"/>
    <cellStyle name="Obliczenia 20 7 4" xfId="20014"/>
    <cellStyle name="Obliczenia 20 8" xfId="20015"/>
    <cellStyle name="Obliczenia 20 8 2" xfId="20016"/>
    <cellStyle name="Obliczenia 20 9" xfId="20017"/>
    <cellStyle name="Obliczenia 20 9 2" xfId="20018"/>
    <cellStyle name="Obliczenia 21" xfId="20019"/>
    <cellStyle name="Obliczenia 21 10" xfId="20020"/>
    <cellStyle name="Obliczenia 21 11" xfId="20021"/>
    <cellStyle name="Obliczenia 21 2" xfId="20022"/>
    <cellStyle name="Obliczenia 21 2 2" xfId="20023"/>
    <cellStyle name="Obliczenia 21 2 2 2" xfId="20024"/>
    <cellStyle name="Obliczenia 21 2 2 2 2" xfId="20025"/>
    <cellStyle name="Obliczenia 21 2 2 3" xfId="20026"/>
    <cellStyle name="Obliczenia 21 2 2 3 2" xfId="20027"/>
    <cellStyle name="Obliczenia 21 2 2 4" xfId="20028"/>
    <cellStyle name="Obliczenia 21 2 3" xfId="20029"/>
    <cellStyle name="Obliczenia 21 2 3 2" xfId="20030"/>
    <cellStyle name="Obliczenia 21 2 4" xfId="20031"/>
    <cellStyle name="Obliczenia 21 2 4 2" xfId="20032"/>
    <cellStyle name="Obliczenia 21 2 5" xfId="20033"/>
    <cellStyle name="Obliczenia 21 2 5 2" xfId="20034"/>
    <cellStyle name="Obliczenia 21 2 6" xfId="20035"/>
    <cellStyle name="Obliczenia 21 3" xfId="20036"/>
    <cellStyle name="Obliczenia 21 3 2" xfId="20037"/>
    <cellStyle name="Obliczenia 21 3 2 2" xfId="20038"/>
    <cellStyle name="Obliczenia 21 3 2 2 2" xfId="20039"/>
    <cellStyle name="Obliczenia 21 3 2 3" xfId="20040"/>
    <cellStyle name="Obliczenia 21 3 2 3 2" xfId="20041"/>
    <cellStyle name="Obliczenia 21 3 2 4" xfId="20042"/>
    <cellStyle name="Obliczenia 21 3 3" xfId="20043"/>
    <cellStyle name="Obliczenia 21 3 3 2" xfId="20044"/>
    <cellStyle name="Obliczenia 21 3 4" xfId="20045"/>
    <cellStyle name="Obliczenia 21 3 4 2" xfId="20046"/>
    <cellStyle name="Obliczenia 21 3 5" xfId="20047"/>
    <cellStyle name="Obliczenia 21 3 5 2" xfId="20048"/>
    <cellStyle name="Obliczenia 21 3 6" xfId="20049"/>
    <cellStyle name="Obliczenia 21 3 7" xfId="20050"/>
    <cellStyle name="Obliczenia 21 3 8" xfId="20051"/>
    <cellStyle name="Obliczenia 21 4" xfId="20052"/>
    <cellStyle name="Obliczenia 21 4 2" xfId="20053"/>
    <cellStyle name="Obliczenia 21 4 2 2" xfId="20054"/>
    <cellStyle name="Obliczenia 21 4 3" xfId="20055"/>
    <cellStyle name="Obliczenia 21 4 3 2" xfId="20056"/>
    <cellStyle name="Obliczenia 21 4 4" xfId="20057"/>
    <cellStyle name="Obliczenia 21 4 5" xfId="20058"/>
    <cellStyle name="Obliczenia 21 4 6" xfId="20059"/>
    <cellStyle name="Obliczenia 21 5" xfId="20060"/>
    <cellStyle name="Obliczenia 21 5 2" xfId="20061"/>
    <cellStyle name="Obliczenia 21 5 2 2" xfId="20062"/>
    <cellStyle name="Obliczenia 21 5 3" xfId="20063"/>
    <cellStyle name="Obliczenia 21 5 3 2" xfId="20064"/>
    <cellStyle name="Obliczenia 21 5 4" xfId="20065"/>
    <cellStyle name="Obliczenia 21 5 5" xfId="20066"/>
    <cellStyle name="Obliczenia 21 5 6" xfId="20067"/>
    <cellStyle name="Obliczenia 21 6" xfId="20068"/>
    <cellStyle name="Obliczenia 21 6 2" xfId="20069"/>
    <cellStyle name="Obliczenia 21 6 2 2" xfId="20070"/>
    <cellStyle name="Obliczenia 21 6 3" xfId="20071"/>
    <cellStyle name="Obliczenia 21 6 3 2" xfId="20072"/>
    <cellStyle name="Obliczenia 21 6 4" xfId="20073"/>
    <cellStyle name="Obliczenia 21 6 5" xfId="20074"/>
    <cellStyle name="Obliczenia 21 6 6" xfId="20075"/>
    <cellStyle name="Obliczenia 21 7" xfId="20076"/>
    <cellStyle name="Obliczenia 21 7 2" xfId="20077"/>
    <cellStyle name="Obliczenia 21 7 3" xfId="20078"/>
    <cellStyle name="Obliczenia 21 7 4" xfId="20079"/>
    <cellStyle name="Obliczenia 21 8" xfId="20080"/>
    <cellStyle name="Obliczenia 21 8 2" xfId="20081"/>
    <cellStyle name="Obliczenia 21 9" xfId="20082"/>
    <cellStyle name="Obliczenia 21 9 2" xfId="20083"/>
    <cellStyle name="Obliczenia 22" xfId="20084"/>
    <cellStyle name="Obliczenia 22 10" xfId="20085"/>
    <cellStyle name="Obliczenia 22 11" xfId="20086"/>
    <cellStyle name="Obliczenia 22 2" xfId="20087"/>
    <cellStyle name="Obliczenia 22 2 2" xfId="20088"/>
    <cellStyle name="Obliczenia 22 2 2 2" xfId="20089"/>
    <cellStyle name="Obliczenia 22 2 2 2 2" xfId="20090"/>
    <cellStyle name="Obliczenia 22 2 2 3" xfId="20091"/>
    <cellStyle name="Obliczenia 22 2 2 3 2" xfId="20092"/>
    <cellStyle name="Obliczenia 22 2 2 4" xfId="20093"/>
    <cellStyle name="Obliczenia 22 2 3" xfId="20094"/>
    <cellStyle name="Obliczenia 22 2 3 2" xfId="20095"/>
    <cellStyle name="Obliczenia 22 2 4" xfId="20096"/>
    <cellStyle name="Obliczenia 22 2 4 2" xfId="20097"/>
    <cellStyle name="Obliczenia 22 2 5" xfId="20098"/>
    <cellStyle name="Obliczenia 22 2 5 2" xfId="20099"/>
    <cellStyle name="Obliczenia 22 2 6" xfId="20100"/>
    <cellStyle name="Obliczenia 22 3" xfId="20101"/>
    <cellStyle name="Obliczenia 22 3 2" xfId="20102"/>
    <cellStyle name="Obliczenia 22 3 2 2" xfId="20103"/>
    <cellStyle name="Obliczenia 22 3 2 2 2" xfId="20104"/>
    <cellStyle name="Obliczenia 22 3 2 3" xfId="20105"/>
    <cellStyle name="Obliczenia 22 3 2 3 2" xfId="20106"/>
    <cellStyle name="Obliczenia 22 3 2 4" xfId="20107"/>
    <cellStyle name="Obliczenia 22 3 3" xfId="20108"/>
    <cellStyle name="Obliczenia 22 3 3 2" xfId="20109"/>
    <cellStyle name="Obliczenia 22 3 4" xfId="20110"/>
    <cellStyle name="Obliczenia 22 3 4 2" xfId="20111"/>
    <cellStyle name="Obliczenia 22 3 5" xfId="20112"/>
    <cellStyle name="Obliczenia 22 3 5 2" xfId="20113"/>
    <cellStyle name="Obliczenia 22 3 6" xfId="20114"/>
    <cellStyle name="Obliczenia 22 3 7" xfId="20115"/>
    <cellStyle name="Obliczenia 22 3 8" xfId="20116"/>
    <cellStyle name="Obliczenia 22 4" xfId="20117"/>
    <cellStyle name="Obliczenia 22 4 2" xfId="20118"/>
    <cellStyle name="Obliczenia 22 4 2 2" xfId="20119"/>
    <cellStyle name="Obliczenia 22 4 3" xfId="20120"/>
    <cellStyle name="Obliczenia 22 4 3 2" xfId="20121"/>
    <cellStyle name="Obliczenia 22 4 4" xfId="20122"/>
    <cellStyle name="Obliczenia 22 4 5" xfId="20123"/>
    <cellStyle name="Obliczenia 22 4 6" xfId="20124"/>
    <cellStyle name="Obliczenia 22 5" xfId="20125"/>
    <cellStyle name="Obliczenia 22 5 2" xfId="20126"/>
    <cellStyle name="Obliczenia 22 5 2 2" xfId="20127"/>
    <cellStyle name="Obliczenia 22 5 3" xfId="20128"/>
    <cellStyle name="Obliczenia 22 5 3 2" xfId="20129"/>
    <cellStyle name="Obliczenia 22 5 4" xfId="20130"/>
    <cellStyle name="Obliczenia 22 5 5" xfId="20131"/>
    <cellStyle name="Obliczenia 22 5 6" xfId="20132"/>
    <cellStyle name="Obliczenia 22 6" xfId="20133"/>
    <cellStyle name="Obliczenia 22 6 2" xfId="20134"/>
    <cellStyle name="Obliczenia 22 6 2 2" xfId="20135"/>
    <cellStyle name="Obliczenia 22 6 3" xfId="20136"/>
    <cellStyle name="Obliczenia 22 6 3 2" xfId="20137"/>
    <cellStyle name="Obliczenia 22 6 4" xfId="20138"/>
    <cellStyle name="Obliczenia 22 6 5" xfId="20139"/>
    <cellStyle name="Obliczenia 22 6 6" xfId="20140"/>
    <cellStyle name="Obliczenia 22 7" xfId="20141"/>
    <cellStyle name="Obliczenia 22 7 2" xfId="20142"/>
    <cellStyle name="Obliczenia 22 7 3" xfId="20143"/>
    <cellStyle name="Obliczenia 22 7 4" xfId="20144"/>
    <cellStyle name="Obliczenia 22 8" xfId="20145"/>
    <cellStyle name="Obliczenia 22 8 2" xfId="20146"/>
    <cellStyle name="Obliczenia 22 9" xfId="20147"/>
    <cellStyle name="Obliczenia 22 9 2" xfId="20148"/>
    <cellStyle name="Obliczenia 23" xfId="20149"/>
    <cellStyle name="Obliczenia 23 10" xfId="20150"/>
    <cellStyle name="Obliczenia 23 11" xfId="20151"/>
    <cellStyle name="Obliczenia 23 2" xfId="20152"/>
    <cellStyle name="Obliczenia 23 2 2" xfId="20153"/>
    <cellStyle name="Obliczenia 23 2 2 2" xfId="20154"/>
    <cellStyle name="Obliczenia 23 2 2 2 2" xfId="20155"/>
    <cellStyle name="Obliczenia 23 2 2 3" xfId="20156"/>
    <cellStyle name="Obliczenia 23 2 2 3 2" xfId="20157"/>
    <cellStyle name="Obliczenia 23 2 2 4" xfId="20158"/>
    <cellStyle name="Obliczenia 23 2 3" xfId="20159"/>
    <cellStyle name="Obliczenia 23 2 3 2" xfId="20160"/>
    <cellStyle name="Obliczenia 23 2 4" xfId="20161"/>
    <cellStyle name="Obliczenia 23 2 4 2" xfId="20162"/>
    <cellStyle name="Obliczenia 23 2 5" xfId="20163"/>
    <cellStyle name="Obliczenia 23 2 5 2" xfId="20164"/>
    <cellStyle name="Obliczenia 23 2 6" xfId="20165"/>
    <cellStyle name="Obliczenia 23 3" xfId="20166"/>
    <cellStyle name="Obliczenia 23 3 2" xfId="20167"/>
    <cellStyle name="Obliczenia 23 3 2 2" xfId="20168"/>
    <cellStyle name="Obliczenia 23 3 2 2 2" xfId="20169"/>
    <cellStyle name="Obliczenia 23 3 2 3" xfId="20170"/>
    <cellStyle name="Obliczenia 23 3 2 3 2" xfId="20171"/>
    <cellStyle name="Obliczenia 23 3 2 4" xfId="20172"/>
    <cellStyle name="Obliczenia 23 3 3" xfId="20173"/>
    <cellStyle name="Obliczenia 23 3 3 2" xfId="20174"/>
    <cellStyle name="Obliczenia 23 3 4" xfId="20175"/>
    <cellStyle name="Obliczenia 23 3 4 2" xfId="20176"/>
    <cellStyle name="Obliczenia 23 3 5" xfId="20177"/>
    <cellStyle name="Obliczenia 23 3 5 2" xfId="20178"/>
    <cellStyle name="Obliczenia 23 3 6" xfId="20179"/>
    <cellStyle name="Obliczenia 23 3 7" xfId="20180"/>
    <cellStyle name="Obliczenia 23 3 8" xfId="20181"/>
    <cellStyle name="Obliczenia 23 4" xfId="20182"/>
    <cellStyle name="Obliczenia 23 4 2" xfId="20183"/>
    <cellStyle name="Obliczenia 23 4 2 2" xfId="20184"/>
    <cellStyle name="Obliczenia 23 4 3" xfId="20185"/>
    <cellStyle name="Obliczenia 23 4 3 2" xfId="20186"/>
    <cellStyle name="Obliczenia 23 4 4" xfId="20187"/>
    <cellStyle name="Obliczenia 23 4 5" xfId="20188"/>
    <cellStyle name="Obliczenia 23 4 6" xfId="20189"/>
    <cellStyle name="Obliczenia 23 5" xfId="20190"/>
    <cellStyle name="Obliczenia 23 5 2" xfId="20191"/>
    <cellStyle name="Obliczenia 23 5 2 2" xfId="20192"/>
    <cellStyle name="Obliczenia 23 5 3" xfId="20193"/>
    <cellStyle name="Obliczenia 23 5 3 2" xfId="20194"/>
    <cellStyle name="Obliczenia 23 5 4" xfId="20195"/>
    <cellStyle name="Obliczenia 23 5 5" xfId="20196"/>
    <cellStyle name="Obliczenia 23 5 6" xfId="20197"/>
    <cellStyle name="Obliczenia 23 6" xfId="20198"/>
    <cellStyle name="Obliczenia 23 6 2" xfId="20199"/>
    <cellStyle name="Obliczenia 23 6 2 2" xfId="20200"/>
    <cellStyle name="Obliczenia 23 6 3" xfId="20201"/>
    <cellStyle name="Obliczenia 23 6 3 2" xfId="20202"/>
    <cellStyle name="Obliczenia 23 6 4" xfId="20203"/>
    <cellStyle name="Obliczenia 23 6 5" xfId="20204"/>
    <cellStyle name="Obliczenia 23 6 6" xfId="20205"/>
    <cellStyle name="Obliczenia 23 7" xfId="20206"/>
    <cellStyle name="Obliczenia 23 7 2" xfId="20207"/>
    <cellStyle name="Obliczenia 23 7 3" xfId="20208"/>
    <cellStyle name="Obliczenia 23 7 4" xfId="20209"/>
    <cellStyle name="Obliczenia 23 8" xfId="20210"/>
    <cellStyle name="Obliczenia 23 8 2" xfId="20211"/>
    <cellStyle name="Obliczenia 23 9" xfId="20212"/>
    <cellStyle name="Obliczenia 23 9 2" xfId="20213"/>
    <cellStyle name="Obliczenia 24" xfId="20214"/>
    <cellStyle name="Obliczenia 24 10" xfId="20215"/>
    <cellStyle name="Obliczenia 24 11" xfId="20216"/>
    <cellStyle name="Obliczenia 24 2" xfId="20217"/>
    <cellStyle name="Obliczenia 24 2 2" xfId="20218"/>
    <cellStyle name="Obliczenia 24 2 2 2" xfId="20219"/>
    <cellStyle name="Obliczenia 24 2 2 2 2" xfId="20220"/>
    <cellStyle name="Obliczenia 24 2 2 3" xfId="20221"/>
    <cellStyle name="Obliczenia 24 2 2 3 2" xfId="20222"/>
    <cellStyle name="Obliczenia 24 2 2 4" xfId="20223"/>
    <cellStyle name="Obliczenia 24 2 3" xfId="20224"/>
    <cellStyle name="Obliczenia 24 2 3 2" xfId="20225"/>
    <cellStyle name="Obliczenia 24 2 4" xfId="20226"/>
    <cellStyle name="Obliczenia 24 2 4 2" xfId="20227"/>
    <cellStyle name="Obliczenia 24 2 5" xfId="20228"/>
    <cellStyle name="Obliczenia 24 2 5 2" xfId="20229"/>
    <cellStyle name="Obliczenia 24 2 6" xfId="20230"/>
    <cellStyle name="Obliczenia 24 3" xfId="20231"/>
    <cellStyle name="Obliczenia 24 3 2" xfId="20232"/>
    <cellStyle name="Obliczenia 24 3 2 2" xfId="20233"/>
    <cellStyle name="Obliczenia 24 3 2 2 2" xfId="20234"/>
    <cellStyle name="Obliczenia 24 3 2 3" xfId="20235"/>
    <cellStyle name="Obliczenia 24 3 2 3 2" xfId="20236"/>
    <cellStyle name="Obliczenia 24 3 2 4" xfId="20237"/>
    <cellStyle name="Obliczenia 24 3 3" xfId="20238"/>
    <cellStyle name="Obliczenia 24 3 3 2" xfId="20239"/>
    <cellStyle name="Obliczenia 24 3 4" xfId="20240"/>
    <cellStyle name="Obliczenia 24 3 4 2" xfId="20241"/>
    <cellStyle name="Obliczenia 24 3 5" xfId="20242"/>
    <cellStyle name="Obliczenia 24 3 5 2" xfId="20243"/>
    <cellStyle name="Obliczenia 24 3 6" xfId="20244"/>
    <cellStyle name="Obliczenia 24 3 7" xfId="20245"/>
    <cellStyle name="Obliczenia 24 3 8" xfId="20246"/>
    <cellStyle name="Obliczenia 24 4" xfId="20247"/>
    <cellStyle name="Obliczenia 24 4 2" xfId="20248"/>
    <cellStyle name="Obliczenia 24 4 2 2" xfId="20249"/>
    <cellStyle name="Obliczenia 24 4 3" xfId="20250"/>
    <cellStyle name="Obliczenia 24 4 3 2" xfId="20251"/>
    <cellStyle name="Obliczenia 24 4 4" xfId="20252"/>
    <cellStyle name="Obliczenia 24 4 5" xfId="20253"/>
    <cellStyle name="Obliczenia 24 4 6" xfId="20254"/>
    <cellStyle name="Obliczenia 24 5" xfId="20255"/>
    <cellStyle name="Obliczenia 24 5 2" xfId="20256"/>
    <cellStyle name="Obliczenia 24 5 2 2" xfId="20257"/>
    <cellStyle name="Obliczenia 24 5 3" xfId="20258"/>
    <cellStyle name="Obliczenia 24 5 3 2" xfId="20259"/>
    <cellStyle name="Obliczenia 24 5 4" xfId="20260"/>
    <cellStyle name="Obliczenia 24 5 5" xfId="20261"/>
    <cellStyle name="Obliczenia 24 5 6" xfId="20262"/>
    <cellStyle name="Obliczenia 24 6" xfId="20263"/>
    <cellStyle name="Obliczenia 24 6 2" xfId="20264"/>
    <cellStyle name="Obliczenia 24 6 2 2" xfId="20265"/>
    <cellStyle name="Obliczenia 24 6 3" xfId="20266"/>
    <cellStyle name="Obliczenia 24 6 3 2" xfId="20267"/>
    <cellStyle name="Obliczenia 24 6 4" xfId="20268"/>
    <cellStyle name="Obliczenia 24 6 5" xfId="20269"/>
    <cellStyle name="Obliczenia 24 6 6" xfId="20270"/>
    <cellStyle name="Obliczenia 24 7" xfId="20271"/>
    <cellStyle name="Obliczenia 24 7 2" xfId="20272"/>
    <cellStyle name="Obliczenia 24 7 3" xfId="20273"/>
    <cellStyle name="Obliczenia 24 7 4" xfId="20274"/>
    <cellStyle name="Obliczenia 24 8" xfId="20275"/>
    <cellStyle name="Obliczenia 24 8 2" xfId="20276"/>
    <cellStyle name="Obliczenia 24 9" xfId="20277"/>
    <cellStyle name="Obliczenia 24 9 2" xfId="20278"/>
    <cellStyle name="Obliczenia 25" xfId="20279"/>
    <cellStyle name="Obliczenia 25 2" xfId="20280"/>
    <cellStyle name="Obliczenia 25 2 2" xfId="20281"/>
    <cellStyle name="Obliczenia 25 2 2 2" xfId="20282"/>
    <cellStyle name="Obliczenia 25 2 3" xfId="20283"/>
    <cellStyle name="Obliczenia 25 2 3 2" xfId="20284"/>
    <cellStyle name="Obliczenia 25 2 4" xfId="20285"/>
    <cellStyle name="Obliczenia 25 3" xfId="20286"/>
    <cellStyle name="Obliczenia 25 3 2" xfId="20287"/>
    <cellStyle name="Obliczenia 25 4" xfId="20288"/>
    <cellStyle name="Obliczenia 25 4 2" xfId="20289"/>
    <cellStyle name="Obliczenia 25 5" xfId="20290"/>
    <cellStyle name="Obliczenia 25 5 2" xfId="20291"/>
    <cellStyle name="Obliczenia 25 6" xfId="20292"/>
    <cellStyle name="Obliczenia 26" xfId="20293"/>
    <cellStyle name="Obliczenia 26 2" xfId="20294"/>
    <cellStyle name="Obliczenia 26 2 2" xfId="20295"/>
    <cellStyle name="Obliczenia 26 2 2 2" xfId="20296"/>
    <cellStyle name="Obliczenia 26 2 3" xfId="20297"/>
    <cellStyle name="Obliczenia 26 2 3 2" xfId="20298"/>
    <cellStyle name="Obliczenia 26 2 4" xfId="20299"/>
    <cellStyle name="Obliczenia 26 3" xfId="20300"/>
    <cellStyle name="Obliczenia 26 3 2" xfId="20301"/>
    <cellStyle name="Obliczenia 26 4" xfId="20302"/>
    <cellStyle name="Obliczenia 26 4 2" xfId="20303"/>
    <cellStyle name="Obliczenia 26 5" xfId="20304"/>
    <cellStyle name="Obliczenia 26 5 2" xfId="20305"/>
    <cellStyle name="Obliczenia 26 6" xfId="20306"/>
    <cellStyle name="Obliczenia 26 7" xfId="20307"/>
    <cellStyle name="Obliczenia 26 8" xfId="20308"/>
    <cellStyle name="Obliczenia 27" xfId="20309"/>
    <cellStyle name="Obliczenia 27 2" xfId="20310"/>
    <cellStyle name="Obliczenia 27 2 2" xfId="20311"/>
    <cellStyle name="Obliczenia 27 3" xfId="20312"/>
    <cellStyle name="Obliczenia 27 3 2" xfId="20313"/>
    <cellStyle name="Obliczenia 27 4" xfId="20314"/>
    <cellStyle name="Obliczenia 27 5" xfId="20315"/>
    <cellStyle name="Obliczenia 27 6" xfId="20316"/>
    <cellStyle name="Obliczenia 28" xfId="20317"/>
    <cellStyle name="Obliczenia 28 2" xfId="20318"/>
    <cellStyle name="Obliczenia 28 3" xfId="20319"/>
    <cellStyle name="Obliczenia 28 4" xfId="20320"/>
    <cellStyle name="Obliczenia 29" xfId="20321"/>
    <cellStyle name="Obliczenia 29 2" xfId="20322"/>
    <cellStyle name="Obliczenia 29 3" xfId="20323"/>
    <cellStyle name="Obliczenia 29 4" xfId="20324"/>
    <cellStyle name="Obliczenia 3" xfId="20325"/>
    <cellStyle name="Obliczenia 3 10" xfId="20326"/>
    <cellStyle name="Obliczenia 3 11" xfId="20327"/>
    <cellStyle name="Obliczenia 3 2" xfId="20328"/>
    <cellStyle name="Obliczenia 3 2 2" xfId="20329"/>
    <cellStyle name="Obliczenia 3 2 2 2" xfId="20330"/>
    <cellStyle name="Obliczenia 3 2 2 2 2" xfId="20331"/>
    <cellStyle name="Obliczenia 3 2 2 3" xfId="20332"/>
    <cellStyle name="Obliczenia 3 2 2 3 2" xfId="20333"/>
    <cellStyle name="Obliczenia 3 2 2 4" xfId="20334"/>
    <cellStyle name="Obliczenia 3 2 3" xfId="20335"/>
    <cellStyle name="Obliczenia 3 2 3 2" xfId="20336"/>
    <cellStyle name="Obliczenia 3 2 4" xfId="20337"/>
    <cellStyle name="Obliczenia 3 2 4 2" xfId="20338"/>
    <cellStyle name="Obliczenia 3 2 5" xfId="20339"/>
    <cellStyle name="Obliczenia 3 2 5 2" xfId="20340"/>
    <cellStyle name="Obliczenia 3 2 6" xfId="20341"/>
    <cellStyle name="Obliczenia 3 3" xfId="20342"/>
    <cellStyle name="Obliczenia 3 3 2" xfId="20343"/>
    <cellStyle name="Obliczenia 3 3 2 2" xfId="20344"/>
    <cellStyle name="Obliczenia 3 3 2 2 2" xfId="20345"/>
    <cellStyle name="Obliczenia 3 3 2 3" xfId="20346"/>
    <cellStyle name="Obliczenia 3 3 2 3 2" xfId="20347"/>
    <cellStyle name="Obliczenia 3 3 2 4" xfId="20348"/>
    <cellStyle name="Obliczenia 3 3 3" xfId="20349"/>
    <cellStyle name="Obliczenia 3 3 3 2" xfId="20350"/>
    <cellStyle name="Obliczenia 3 3 4" xfId="20351"/>
    <cellStyle name="Obliczenia 3 3 4 2" xfId="20352"/>
    <cellStyle name="Obliczenia 3 3 5" xfId="20353"/>
    <cellStyle name="Obliczenia 3 3 5 2" xfId="20354"/>
    <cellStyle name="Obliczenia 3 3 6" xfId="20355"/>
    <cellStyle name="Obliczenia 3 3 7" xfId="20356"/>
    <cellStyle name="Obliczenia 3 3 8" xfId="20357"/>
    <cellStyle name="Obliczenia 3 4" xfId="20358"/>
    <cellStyle name="Obliczenia 3 4 2" xfId="20359"/>
    <cellStyle name="Obliczenia 3 4 2 2" xfId="20360"/>
    <cellStyle name="Obliczenia 3 4 3" xfId="20361"/>
    <cellStyle name="Obliczenia 3 4 3 2" xfId="20362"/>
    <cellStyle name="Obliczenia 3 4 4" xfId="20363"/>
    <cellStyle name="Obliczenia 3 4 5" xfId="20364"/>
    <cellStyle name="Obliczenia 3 4 6" xfId="20365"/>
    <cellStyle name="Obliczenia 3 5" xfId="20366"/>
    <cellStyle name="Obliczenia 3 5 2" xfId="20367"/>
    <cellStyle name="Obliczenia 3 5 2 2" xfId="20368"/>
    <cellStyle name="Obliczenia 3 5 3" xfId="20369"/>
    <cellStyle name="Obliczenia 3 5 3 2" xfId="20370"/>
    <cellStyle name="Obliczenia 3 5 4" xfId="20371"/>
    <cellStyle name="Obliczenia 3 5 5" xfId="20372"/>
    <cellStyle name="Obliczenia 3 5 6" xfId="20373"/>
    <cellStyle name="Obliczenia 3 6" xfId="20374"/>
    <cellStyle name="Obliczenia 3 6 2" xfId="20375"/>
    <cellStyle name="Obliczenia 3 6 2 2" xfId="20376"/>
    <cellStyle name="Obliczenia 3 6 3" xfId="20377"/>
    <cellStyle name="Obliczenia 3 6 3 2" xfId="20378"/>
    <cellStyle name="Obliczenia 3 6 4" xfId="20379"/>
    <cellStyle name="Obliczenia 3 6 5" xfId="20380"/>
    <cellStyle name="Obliczenia 3 6 6" xfId="20381"/>
    <cellStyle name="Obliczenia 3 7" xfId="20382"/>
    <cellStyle name="Obliczenia 3 7 2" xfId="20383"/>
    <cellStyle name="Obliczenia 3 7 3" xfId="20384"/>
    <cellStyle name="Obliczenia 3 7 4" xfId="20385"/>
    <cellStyle name="Obliczenia 3 8" xfId="20386"/>
    <cellStyle name="Obliczenia 3 8 2" xfId="20387"/>
    <cellStyle name="Obliczenia 3 9" xfId="20388"/>
    <cellStyle name="Obliczenia 3 9 2" xfId="20389"/>
    <cellStyle name="Obliczenia 30" xfId="20390"/>
    <cellStyle name="Obliczenia 30 2" xfId="20391"/>
    <cellStyle name="Obliczenia 30 3" xfId="20392"/>
    <cellStyle name="Obliczenia 30 4" xfId="20393"/>
    <cellStyle name="Obliczenia 31" xfId="20394"/>
    <cellStyle name="Obliczenia 32" xfId="20395"/>
    <cellStyle name="Obliczenia 4" xfId="20396"/>
    <cellStyle name="Obliczenia 4 10" xfId="20397"/>
    <cellStyle name="Obliczenia 4 11" xfId="20398"/>
    <cellStyle name="Obliczenia 4 2" xfId="20399"/>
    <cellStyle name="Obliczenia 4 2 2" xfId="20400"/>
    <cellStyle name="Obliczenia 4 2 2 2" xfId="20401"/>
    <cellStyle name="Obliczenia 4 2 2 2 2" xfId="20402"/>
    <cellStyle name="Obliczenia 4 2 2 3" xfId="20403"/>
    <cellStyle name="Obliczenia 4 2 2 3 2" xfId="20404"/>
    <cellStyle name="Obliczenia 4 2 2 4" xfId="20405"/>
    <cellStyle name="Obliczenia 4 2 3" xfId="20406"/>
    <cellStyle name="Obliczenia 4 2 3 2" xfId="20407"/>
    <cellStyle name="Obliczenia 4 2 4" xfId="20408"/>
    <cellStyle name="Obliczenia 4 2 4 2" xfId="20409"/>
    <cellStyle name="Obliczenia 4 2 5" xfId="20410"/>
    <cellStyle name="Obliczenia 4 2 5 2" xfId="20411"/>
    <cellStyle name="Obliczenia 4 2 6" xfId="20412"/>
    <cellStyle name="Obliczenia 4 3" xfId="20413"/>
    <cellStyle name="Obliczenia 4 3 2" xfId="20414"/>
    <cellStyle name="Obliczenia 4 3 2 2" xfId="20415"/>
    <cellStyle name="Obliczenia 4 3 2 2 2" xfId="20416"/>
    <cellStyle name="Obliczenia 4 3 2 3" xfId="20417"/>
    <cellStyle name="Obliczenia 4 3 2 3 2" xfId="20418"/>
    <cellStyle name="Obliczenia 4 3 2 4" xfId="20419"/>
    <cellStyle name="Obliczenia 4 3 3" xfId="20420"/>
    <cellStyle name="Obliczenia 4 3 3 2" xfId="20421"/>
    <cellStyle name="Obliczenia 4 3 4" xfId="20422"/>
    <cellStyle name="Obliczenia 4 3 4 2" xfId="20423"/>
    <cellStyle name="Obliczenia 4 3 5" xfId="20424"/>
    <cellStyle name="Obliczenia 4 3 5 2" xfId="20425"/>
    <cellStyle name="Obliczenia 4 3 6" xfId="20426"/>
    <cellStyle name="Obliczenia 4 3 7" xfId="20427"/>
    <cellStyle name="Obliczenia 4 3 8" xfId="20428"/>
    <cellStyle name="Obliczenia 4 4" xfId="20429"/>
    <cellStyle name="Obliczenia 4 4 2" xfId="20430"/>
    <cellStyle name="Obliczenia 4 4 2 2" xfId="20431"/>
    <cellStyle name="Obliczenia 4 4 3" xfId="20432"/>
    <cellStyle name="Obliczenia 4 4 3 2" xfId="20433"/>
    <cellStyle name="Obliczenia 4 4 4" xfId="20434"/>
    <cellStyle name="Obliczenia 4 4 5" xfId="20435"/>
    <cellStyle name="Obliczenia 4 4 6" xfId="20436"/>
    <cellStyle name="Obliczenia 4 5" xfId="20437"/>
    <cellStyle name="Obliczenia 4 5 2" xfId="20438"/>
    <cellStyle name="Obliczenia 4 5 2 2" xfId="20439"/>
    <cellStyle name="Obliczenia 4 5 3" xfId="20440"/>
    <cellStyle name="Obliczenia 4 5 3 2" xfId="20441"/>
    <cellStyle name="Obliczenia 4 5 4" xfId="20442"/>
    <cellStyle name="Obliczenia 4 5 5" xfId="20443"/>
    <cellStyle name="Obliczenia 4 5 6" xfId="20444"/>
    <cellStyle name="Obliczenia 4 6" xfId="20445"/>
    <cellStyle name="Obliczenia 4 6 2" xfId="20446"/>
    <cellStyle name="Obliczenia 4 6 2 2" xfId="20447"/>
    <cellStyle name="Obliczenia 4 6 3" xfId="20448"/>
    <cellStyle name="Obliczenia 4 6 3 2" xfId="20449"/>
    <cellStyle name="Obliczenia 4 6 4" xfId="20450"/>
    <cellStyle name="Obliczenia 4 6 5" xfId="20451"/>
    <cellStyle name="Obliczenia 4 6 6" xfId="20452"/>
    <cellStyle name="Obliczenia 4 7" xfId="20453"/>
    <cellStyle name="Obliczenia 4 7 2" xfId="20454"/>
    <cellStyle name="Obliczenia 4 7 3" xfId="20455"/>
    <cellStyle name="Obliczenia 4 7 4" xfId="20456"/>
    <cellStyle name="Obliczenia 4 8" xfId="20457"/>
    <cellStyle name="Obliczenia 4 8 2" xfId="20458"/>
    <cellStyle name="Obliczenia 4 9" xfId="20459"/>
    <cellStyle name="Obliczenia 4 9 2" xfId="20460"/>
    <cellStyle name="Obliczenia 5" xfId="20461"/>
    <cellStyle name="Obliczenia 5 10" xfId="20462"/>
    <cellStyle name="Obliczenia 5 11" xfId="20463"/>
    <cellStyle name="Obliczenia 5 2" xfId="20464"/>
    <cellStyle name="Obliczenia 5 2 2" xfId="20465"/>
    <cellStyle name="Obliczenia 5 2 2 2" xfId="20466"/>
    <cellStyle name="Obliczenia 5 2 2 2 2" xfId="20467"/>
    <cellStyle name="Obliczenia 5 2 2 3" xfId="20468"/>
    <cellStyle name="Obliczenia 5 2 2 3 2" xfId="20469"/>
    <cellStyle name="Obliczenia 5 2 2 4" xfId="20470"/>
    <cellStyle name="Obliczenia 5 2 3" xfId="20471"/>
    <cellStyle name="Obliczenia 5 2 3 2" xfId="20472"/>
    <cellStyle name="Obliczenia 5 2 4" xfId="20473"/>
    <cellStyle name="Obliczenia 5 2 4 2" xfId="20474"/>
    <cellStyle name="Obliczenia 5 2 5" xfId="20475"/>
    <cellStyle name="Obliczenia 5 2 5 2" xfId="20476"/>
    <cellStyle name="Obliczenia 5 2 6" xfId="20477"/>
    <cellStyle name="Obliczenia 5 3" xfId="20478"/>
    <cellStyle name="Obliczenia 5 3 2" xfId="20479"/>
    <cellStyle name="Obliczenia 5 3 2 2" xfId="20480"/>
    <cellStyle name="Obliczenia 5 3 2 2 2" xfId="20481"/>
    <cellStyle name="Obliczenia 5 3 2 3" xfId="20482"/>
    <cellStyle name="Obliczenia 5 3 2 3 2" xfId="20483"/>
    <cellStyle name="Obliczenia 5 3 2 4" xfId="20484"/>
    <cellStyle name="Obliczenia 5 3 3" xfId="20485"/>
    <cellStyle name="Obliczenia 5 3 3 2" xfId="20486"/>
    <cellStyle name="Obliczenia 5 3 4" xfId="20487"/>
    <cellStyle name="Obliczenia 5 3 4 2" xfId="20488"/>
    <cellStyle name="Obliczenia 5 3 5" xfId="20489"/>
    <cellStyle name="Obliczenia 5 3 5 2" xfId="20490"/>
    <cellStyle name="Obliczenia 5 3 6" xfId="20491"/>
    <cellStyle name="Obliczenia 5 3 7" xfId="20492"/>
    <cellStyle name="Obliczenia 5 3 8" xfId="20493"/>
    <cellStyle name="Obliczenia 5 4" xfId="20494"/>
    <cellStyle name="Obliczenia 5 4 2" xfId="20495"/>
    <cellStyle name="Obliczenia 5 4 2 2" xfId="20496"/>
    <cellStyle name="Obliczenia 5 4 3" xfId="20497"/>
    <cellStyle name="Obliczenia 5 4 3 2" xfId="20498"/>
    <cellStyle name="Obliczenia 5 4 4" xfId="20499"/>
    <cellStyle name="Obliczenia 5 4 5" xfId="20500"/>
    <cellStyle name="Obliczenia 5 4 6" xfId="20501"/>
    <cellStyle name="Obliczenia 5 5" xfId="20502"/>
    <cellStyle name="Obliczenia 5 5 2" xfId="20503"/>
    <cellStyle name="Obliczenia 5 5 2 2" xfId="20504"/>
    <cellStyle name="Obliczenia 5 5 3" xfId="20505"/>
    <cellStyle name="Obliczenia 5 5 3 2" xfId="20506"/>
    <cellStyle name="Obliczenia 5 5 4" xfId="20507"/>
    <cellStyle name="Obliczenia 5 5 5" xfId="20508"/>
    <cellStyle name="Obliczenia 5 5 6" xfId="20509"/>
    <cellStyle name="Obliczenia 5 6" xfId="20510"/>
    <cellStyle name="Obliczenia 5 6 2" xfId="20511"/>
    <cellStyle name="Obliczenia 5 6 2 2" xfId="20512"/>
    <cellStyle name="Obliczenia 5 6 3" xfId="20513"/>
    <cellStyle name="Obliczenia 5 6 3 2" xfId="20514"/>
    <cellStyle name="Obliczenia 5 6 4" xfId="20515"/>
    <cellStyle name="Obliczenia 5 6 5" xfId="20516"/>
    <cellStyle name="Obliczenia 5 6 6" xfId="20517"/>
    <cellStyle name="Obliczenia 5 7" xfId="20518"/>
    <cellStyle name="Obliczenia 5 7 2" xfId="20519"/>
    <cellStyle name="Obliczenia 5 7 3" xfId="20520"/>
    <cellStyle name="Obliczenia 5 7 4" xfId="20521"/>
    <cellStyle name="Obliczenia 5 8" xfId="20522"/>
    <cellStyle name="Obliczenia 5 8 2" xfId="20523"/>
    <cellStyle name="Obliczenia 5 9" xfId="20524"/>
    <cellStyle name="Obliczenia 5 9 2" xfId="20525"/>
    <cellStyle name="Obliczenia 6" xfId="20526"/>
    <cellStyle name="Obliczenia 6 10" xfId="20527"/>
    <cellStyle name="Obliczenia 6 11" xfId="20528"/>
    <cellStyle name="Obliczenia 6 2" xfId="20529"/>
    <cellStyle name="Obliczenia 6 2 2" xfId="20530"/>
    <cellStyle name="Obliczenia 6 2 2 2" xfId="20531"/>
    <cellStyle name="Obliczenia 6 2 2 2 2" xfId="20532"/>
    <cellStyle name="Obliczenia 6 2 2 3" xfId="20533"/>
    <cellStyle name="Obliczenia 6 2 2 3 2" xfId="20534"/>
    <cellStyle name="Obliczenia 6 2 2 4" xfId="20535"/>
    <cellStyle name="Obliczenia 6 2 3" xfId="20536"/>
    <cellStyle name="Obliczenia 6 2 3 2" xfId="20537"/>
    <cellStyle name="Obliczenia 6 2 4" xfId="20538"/>
    <cellStyle name="Obliczenia 6 2 4 2" xfId="20539"/>
    <cellStyle name="Obliczenia 6 2 5" xfId="20540"/>
    <cellStyle name="Obliczenia 6 2 5 2" xfId="20541"/>
    <cellStyle name="Obliczenia 6 2 6" xfId="20542"/>
    <cellStyle name="Obliczenia 6 3" xfId="20543"/>
    <cellStyle name="Obliczenia 6 3 2" xfId="20544"/>
    <cellStyle name="Obliczenia 6 3 2 2" xfId="20545"/>
    <cellStyle name="Obliczenia 6 3 2 2 2" xfId="20546"/>
    <cellStyle name="Obliczenia 6 3 2 3" xfId="20547"/>
    <cellStyle name="Obliczenia 6 3 2 3 2" xfId="20548"/>
    <cellStyle name="Obliczenia 6 3 2 4" xfId="20549"/>
    <cellStyle name="Obliczenia 6 3 3" xfId="20550"/>
    <cellStyle name="Obliczenia 6 3 3 2" xfId="20551"/>
    <cellStyle name="Obliczenia 6 3 4" xfId="20552"/>
    <cellStyle name="Obliczenia 6 3 4 2" xfId="20553"/>
    <cellStyle name="Obliczenia 6 3 5" xfId="20554"/>
    <cellStyle name="Obliczenia 6 3 5 2" xfId="20555"/>
    <cellStyle name="Obliczenia 6 3 6" xfId="20556"/>
    <cellStyle name="Obliczenia 6 3 7" xfId="20557"/>
    <cellStyle name="Obliczenia 6 3 8" xfId="20558"/>
    <cellStyle name="Obliczenia 6 4" xfId="20559"/>
    <cellStyle name="Obliczenia 6 4 2" xfId="20560"/>
    <cellStyle name="Obliczenia 6 4 2 2" xfId="20561"/>
    <cellStyle name="Obliczenia 6 4 3" xfId="20562"/>
    <cellStyle name="Obliczenia 6 4 3 2" xfId="20563"/>
    <cellStyle name="Obliczenia 6 4 4" xfId="20564"/>
    <cellStyle name="Obliczenia 6 4 5" xfId="20565"/>
    <cellStyle name="Obliczenia 6 4 6" xfId="20566"/>
    <cellStyle name="Obliczenia 6 5" xfId="20567"/>
    <cellStyle name="Obliczenia 6 5 2" xfId="20568"/>
    <cellStyle name="Obliczenia 6 5 2 2" xfId="20569"/>
    <cellStyle name="Obliczenia 6 5 3" xfId="20570"/>
    <cellStyle name="Obliczenia 6 5 3 2" xfId="20571"/>
    <cellStyle name="Obliczenia 6 5 4" xfId="20572"/>
    <cellStyle name="Obliczenia 6 5 5" xfId="20573"/>
    <cellStyle name="Obliczenia 6 5 6" xfId="20574"/>
    <cellStyle name="Obliczenia 6 6" xfId="20575"/>
    <cellStyle name="Obliczenia 6 6 2" xfId="20576"/>
    <cellStyle name="Obliczenia 6 6 2 2" xfId="20577"/>
    <cellStyle name="Obliczenia 6 6 3" xfId="20578"/>
    <cellStyle name="Obliczenia 6 6 3 2" xfId="20579"/>
    <cellStyle name="Obliczenia 6 6 4" xfId="20580"/>
    <cellStyle name="Obliczenia 6 6 5" xfId="20581"/>
    <cellStyle name="Obliczenia 6 6 6" xfId="20582"/>
    <cellStyle name="Obliczenia 6 7" xfId="20583"/>
    <cellStyle name="Obliczenia 6 7 2" xfId="20584"/>
    <cellStyle name="Obliczenia 6 7 3" xfId="20585"/>
    <cellStyle name="Obliczenia 6 7 4" xfId="20586"/>
    <cellStyle name="Obliczenia 6 8" xfId="20587"/>
    <cellStyle name="Obliczenia 6 8 2" xfId="20588"/>
    <cellStyle name="Obliczenia 6 9" xfId="20589"/>
    <cellStyle name="Obliczenia 6 9 2" xfId="20590"/>
    <cellStyle name="Obliczenia 7" xfId="20591"/>
    <cellStyle name="Obliczenia 7 10" xfId="20592"/>
    <cellStyle name="Obliczenia 7 11" xfId="20593"/>
    <cellStyle name="Obliczenia 7 2" xfId="20594"/>
    <cellStyle name="Obliczenia 7 2 2" xfId="20595"/>
    <cellStyle name="Obliczenia 7 2 2 2" xfId="20596"/>
    <cellStyle name="Obliczenia 7 2 2 2 2" xfId="20597"/>
    <cellStyle name="Obliczenia 7 2 2 3" xfId="20598"/>
    <cellStyle name="Obliczenia 7 2 2 3 2" xfId="20599"/>
    <cellStyle name="Obliczenia 7 2 2 4" xfId="20600"/>
    <cellStyle name="Obliczenia 7 2 3" xfId="20601"/>
    <cellStyle name="Obliczenia 7 2 3 2" xfId="20602"/>
    <cellStyle name="Obliczenia 7 2 4" xfId="20603"/>
    <cellStyle name="Obliczenia 7 2 4 2" xfId="20604"/>
    <cellStyle name="Obliczenia 7 2 5" xfId="20605"/>
    <cellStyle name="Obliczenia 7 2 5 2" xfId="20606"/>
    <cellStyle name="Obliczenia 7 2 6" xfId="20607"/>
    <cellStyle name="Obliczenia 7 3" xfId="20608"/>
    <cellStyle name="Obliczenia 7 3 2" xfId="20609"/>
    <cellStyle name="Obliczenia 7 3 2 2" xfId="20610"/>
    <cellStyle name="Obliczenia 7 3 2 2 2" xfId="20611"/>
    <cellStyle name="Obliczenia 7 3 2 3" xfId="20612"/>
    <cellStyle name="Obliczenia 7 3 2 3 2" xfId="20613"/>
    <cellStyle name="Obliczenia 7 3 2 4" xfId="20614"/>
    <cellStyle name="Obliczenia 7 3 3" xfId="20615"/>
    <cellStyle name="Obliczenia 7 3 3 2" xfId="20616"/>
    <cellStyle name="Obliczenia 7 3 4" xfId="20617"/>
    <cellStyle name="Obliczenia 7 3 4 2" xfId="20618"/>
    <cellStyle name="Obliczenia 7 3 5" xfId="20619"/>
    <cellStyle name="Obliczenia 7 3 5 2" xfId="20620"/>
    <cellStyle name="Obliczenia 7 3 6" xfId="20621"/>
    <cellStyle name="Obliczenia 7 3 7" xfId="20622"/>
    <cellStyle name="Obliczenia 7 3 8" xfId="20623"/>
    <cellStyle name="Obliczenia 7 4" xfId="20624"/>
    <cellStyle name="Obliczenia 7 4 2" xfId="20625"/>
    <cellStyle name="Obliczenia 7 4 2 2" xfId="20626"/>
    <cellStyle name="Obliczenia 7 4 3" xfId="20627"/>
    <cellStyle name="Obliczenia 7 4 3 2" xfId="20628"/>
    <cellStyle name="Obliczenia 7 4 4" xfId="20629"/>
    <cellStyle name="Obliczenia 7 4 5" xfId="20630"/>
    <cellStyle name="Obliczenia 7 4 6" xfId="20631"/>
    <cellStyle name="Obliczenia 7 5" xfId="20632"/>
    <cellStyle name="Obliczenia 7 5 2" xfId="20633"/>
    <cellStyle name="Obliczenia 7 5 2 2" xfId="20634"/>
    <cellStyle name="Obliczenia 7 5 3" xfId="20635"/>
    <cellStyle name="Obliczenia 7 5 3 2" xfId="20636"/>
    <cellStyle name="Obliczenia 7 5 4" xfId="20637"/>
    <cellStyle name="Obliczenia 7 5 5" xfId="20638"/>
    <cellStyle name="Obliczenia 7 5 6" xfId="20639"/>
    <cellStyle name="Obliczenia 7 6" xfId="20640"/>
    <cellStyle name="Obliczenia 7 6 2" xfId="20641"/>
    <cellStyle name="Obliczenia 7 6 2 2" xfId="20642"/>
    <cellStyle name="Obliczenia 7 6 3" xfId="20643"/>
    <cellStyle name="Obliczenia 7 6 3 2" xfId="20644"/>
    <cellStyle name="Obliczenia 7 6 4" xfId="20645"/>
    <cellStyle name="Obliczenia 7 6 5" xfId="20646"/>
    <cellStyle name="Obliczenia 7 6 6" xfId="20647"/>
    <cellStyle name="Obliczenia 7 7" xfId="20648"/>
    <cellStyle name="Obliczenia 7 7 2" xfId="20649"/>
    <cellStyle name="Obliczenia 7 7 3" xfId="20650"/>
    <cellStyle name="Obliczenia 7 7 4" xfId="20651"/>
    <cellStyle name="Obliczenia 7 8" xfId="20652"/>
    <cellStyle name="Obliczenia 7 8 2" xfId="20653"/>
    <cellStyle name="Obliczenia 7 9" xfId="20654"/>
    <cellStyle name="Obliczenia 7 9 2" xfId="20655"/>
    <cellStyle name="Obliczenia 8" xfId="20656"/>
    <cellStyle name="Obliczenia 8 10" xfId="20657"/>
    <cellStyle name="Obliczenia 8 11" xfId="20658"/>
    <cellStyle name="Obliczenia 8 2" xfId="20659"/>
    <cellStyle name="Obliczenia 8 2 2" xfId="20660"/>
    <cellStyle name="Obliczenia 8 2 2 2" xfId="20661"/>
    <cellStyle name="Obliczenia 8 2 2 2 2" xfId="20662"/>
    <cellStyle name="Obliczenia 8 2 2 3" xfId="20663"/>
    <cellStyle name="Obliczenia 8 2 2 3 2" xfId="20664"/>
    <cellStyle name="Obliczenia 8 2 2 4" xfId="20665"/>
    <cellStyle name="Obliczenia 8 2 3" xfId="20666"/>
    <cellStyle name="Obliczenia 8 2 3 2" xfId="20667"/>
    <cellStyle name="Obliczenia 8 2 4" xfId="20668"/>
    <cellStyle name="Obliczenia 8 2 4 2" xfId="20669"/>
    <cellStyle name="Obliczenia 8 2 5" xfId="20670"/>
    <cellStyle name="Obliczenia 8 2 5 2" xfId="20671"/>
    <cellStyle name="Obliczenia 8 2 6" xfId="20672"/>
    <cellStyle name="Obliczenia 8 3" xfId="20673"/>
    <cellStyle name="Obliczenia 8 3 2" xfId="20674"/>
    <cellStyle name="Obliczenia 8 3 2 2" xfId="20675"/>
    <cellStyle name="Obliczenia 8 3 2 2 2" xfId="20676"/>
    <cellStyle name="Obliczenia 8 3 2 3" xfId="20677"/>
    <cellStyle name="Obliczenia 8 3 2 3 2" xfId="20678"/>
    <cellStyle name="Obliczenia 8 3 2 4" xfId="20679"/>
    <cellStyle name="Obliczenia 8 3 3" xfId="20680"/>
    <cellStyle name="Obliczenia 8 3 3 2" xfId="20681"/>
    <cellStyle name="Obliczenia 8 3 4" xfId="20682"/>
    <cellStyle name="Obliczenia 8 3 4 2" xfId="20683"/>
    <cellStyle name="Obliczenia 8 3 5" xfId="20684"/>
    <cellStyle name="Obliczenia 8 3 5 2" xfId="20685"/>
    <cellStyle name="Obliczenia 8 3 6" xfId="20686"/>
    <cellStyle name="Obliczenia 8 3 7" xfId="20687"/>
    <cellStyle name="Obliczenia 8 3 8" xfId="20688"/>
    <cellStyle name="Obliczenia 8 4" xfId="20689"/>
    <cellStyle name="Obliczenia 8 4 2" xfId="20690"/>
    <cellStyle name="Obliczenia 8 4 2 2" xfId="20691"/>
    <cellStyle name="Obliczenia 8 4 3" xfId="20692"/>
    <cellStyle name="Obliczenia 8 4 3 2" xfId="20693"/>
    <cellStyle name="Obliczenia 8 4 4" xfId="20694"/>
    <cellStyle name="Obliczenia 8 4 5" xfId="20695"/>
    <cellStyle name="Obliczenia 8 4 6" xfId="20696"/>
    <cellStyle name="Obliczenia 8 5" xfId="20697"/>
    <cellStyle name="Obliczenia 8 5 2" xfId="20698"/>
    <cellStyle name="Obliczenia 8 5 2 2" xfId="20699"/>
    <cellStyle name="Obliczenia 8 5 3" xfId="20700"/>
    <cellStyle name="Obliczenia 8 5 3 2" xfId="20701"/>
    <cellStyle name="Obliczenia 8 5 4" xfId="20702"/>
    <cellStyle name="Obliczenia 8 5 5" xfId="20703"/>
    <cellStyle name="Obliczenia 8 5 6" xfId="20704"/>
    <cellStyle name="Obliczenia 8 6" xfId="20705"/>
    <cellStyle name="Obliczenia 8 6 2" xfId="20706"/>
    <cellStyle name="Obliczenia 8 6 2 2" xfId="20707"/>
    <cellStyle name="Obliczenia 8 6 3" xfId="20708"/>
    <cellStyle name="Obliczenia 8 6 3 2" xfId="20709"/>
    <cellStyle name="Obliczenia 8 6 4" xfId="20710"/>
    <cellStyle name="Obliczenia 8 6 5" xfId="20711"/>
    <cellStyle name="Obliczenia 8 6 6" xfId="20712"/>
    <cellStyle name="Obliczenia 8 7" xfId="20713"/>
    <cellStyle name="Obliczenia 8 7 2" xfId="20714"/>
    <cellStyle name="Obliczenia 8 7 3" xfId="20715"/>
    <cellStyle name="Obliczenia 8 7 4" xfId="20716"/>
    <cellStyle name="Obliczenia 8 8" xfId="20717"/>
    <cellStyle name="Obliczenia 8 8 2" xfId="20718"/>
    <cellStyle name="Obliczenia 8 9" xfId="20719"/>
    <cellStyle name="Obliczenia 8 9 2" xfId="20720"/>
    <cellStyle name="Obliczenia 9" xfId="20721"/>
    <cellStyle name="Obliczenia 9 10" xfId="20722"/>
    <cellStyle name="Obliczenia 9 11" xfId="20723"/>
    <cellStyle name="Obliczenia 9 2" xfId="20724"/>
    <cellStyle name="Obliczenia 9 2 2" xfId="20725"/>
    <cellStyle name="Obliczenia 9 2 2 2" xfId="20726"/>
    <cellStyle name="Obliczenia 9 2 2 2 2" xfId="20727"/>
    <cellStyle name="Obliczenia 9 2 2 3" xfId="20728"/>
    <cellStyle name="Obliczenia 9 2 2 3 2" xfId="20729"/>
    <cellStyle name="Obliczenia 9 2 2 4" xfId="20730"/>
    <cellStyle name="Obliczenia 9 2 3" xfId="20731"/>
    <cellStyle name="Obliczenia 9 2 3 2" xfId="20732"/>
    <cellStyle name="Obliczenia 9 2 4" xfId="20733"/>
    <cellStyle name="Obliczenia 9 2 4 2" xfId="20734"/>
    <cellStyle name="Obliczenia 9 2 5" xfId="20735"/>
    <cellStyle name="Obliczenia 9 2 5 2" xfId="20736"/>
    <cellStyle name="Obliczenia 9 2 6" xfId="20737"/>
    <cellStyle name="Obliczenia 9 3" xfId="20738"/>
    <cellStyle name="Obliczenia 9 3 2" xfId="20739"/>
    <cellStyle name="Obliczenia 9 3 2 2" xfId="20740"/>
    <cellStyle name="Obliczenia 9 3 2 2 2" xfId="20741"/>
    <cellStyle name="Obliczenia 9 3 2 3" xfId="20742"/>
    <cellStyle name="Obliczenia 9 3 2 3 2" xfId="20743"/>
    <cellStyle name="Obliczenia 9 3 2 4" xfId="20744"/>
    <cellStyle name="Obliczenia 9 3 3" xfId="20745"/>
    <cellStyle name="Obliczenia 9 3 3 2" xfId="20746"/>
    <cellStyle name="Obliczenia 9 3 4" xfId="20747"/>
    <cellStyle name="Obliczenia 9 3 4 2" xfId="20748"/>
    <cellStyle name="Obliczenia 9 3 5" xfId="20749"/>
    <cellStyle name="Obliczenia 9 3 5 2" xfId="20750"/>
    <cellStyle name="Obliczenia 9 3 6" xfId="20751"/>
    <cellStyle name="Obliczenia 9 3 7" xfId="20752"/>
    <cellStyle name="Obliczenia 9 3 8" xfId="20753"/>
    <cellStyle name="Obliczenia 9 4" xfId="20754"/>
    <cellStyle name="Obliczenia 9 4 2" xfId="20755"/>
    <cellStyle name="Obliczenia 9 4 2 2" xfId="20756"/>
    <cellStyle name="Obliczenia 9 4 3" xfId="20757"/>
    <cellStyle name="Obliczenia 9 4 3 2" xfId="20758"/>
    <cellStyle name="Obliczenia 9 4 4" xfId="20759"/>
    <cellStyle name="Obliczenia 9 4 5" xfId="20760"/>
    <cellStyle name="Obliczenia 9 4 6" xfId="20761"/>
    <cellStyle name="Obliczenia 9 5" xfId="20762"/>
    <cellStyle name="Obliczenia 9 5 2" xfId="20763"/>
    <cellStyle name="Obliczenia 9 5 2 2" xfId="20764"/>
    <cellStyle name="Obliczenia 9 5 3" xfId="20765"/>
    <cellStyle name="Obliczenia 9 5 3 2" xfId="20766"/>
    <cellStyle name="Obliczenia 9 5 4" xfId="20767"/>
    <cellStyle name="Obliczenia 9 5 5" xfId="20768"/>
    <cellStyle name="Obliczenia 9 5 6" xfId="20769"/>
    <cellStyle name="Obliczenia 9 6" xfId="20770"/>
    <cellStyle name="Obliczenia 9 6 2" xfId="20771"/>
    <cellStyle name="Obliczenia 9 6 2 2" xfId="20772"/>
    <cellStyle name="Obliczenia 9 6 3" xfId="20773"/>
    <cellStyle name="Obliczenia 9 6 3 2" xfId="20774"/>
    <cellStyle name="Obliczenia 9 6 4" xfId="20775"/>
    <cellStyle name="Obliczenia 9 6 5" xfId="20776"/>
    <cellStyle name="Obliczenia 9 6 6" xfId="20777"/>
    <cellStyle name="Obliczenia 9 7" xfId="20778"/>
    <cellStyle name="Obliczenia 9 7 2" xfId="20779"/>
    <cellStyle name="Obliczenia 9 7 3" xfId="20780"/>
    <cellStyle name="Obliczenia 9 7 4" xfId="20781"/>
    <cellStyle name="Obliczenia 9 8" xfId="20782"/>
    <cellStyle name="Obliczenia 9 8 2" xfId="20783"/>
    <cellStyle name="Obliczenia 9 9" xfId="20784"/>
    <cellStyle name="Obliczenia 9 9 2" xfId="20785"/>
    <cellStyle name="Ôèíàíñîâûé_Tranche" xfId="20786"/>
    <cellStyle name="Of which" xfId="20787"/>
    <cellStyle name="Of which 2" xfId="20788"/>
    <cellStyle name="ohneP" xfId="20789"/>
    <cellStyle name="Output" xfId="48"/>
    <cellStyle name="Output 10" xfId="20790"/>
    <cellStyle name="Output 2" xfId="20791"/>
    <cellStyle name="Output 2 2" xfId="20792"/>
    <cellStyle name="Output 2 2 2" xfId="20793"/>
    <cellStyle name="Output 2 2 2 2" xfId="20794"/>
    <cellStyle name="Output 2 2 2 2 2" xfId="20795"/>
    <cellStyle name="Output 2 2 2 3" xfId="20796"/>
    <cellStyle name="Output 2 2 2 3 2" xfId="20797"/>
    <cellStyle name="Output 2 2 2 4" xfId="20798"/>
    <cellStyle name="Output 2 2 3" xfId="20799"/>
    <cellStyle name="Output 2 2 3 2" xfId="20800"/>
    <cellStyle name="Output 2 2 4" xfId="20801"/>
    <cellStyle name="Output 2 2 4 2" xfId="20802"/>
    <cellStyle name="Output 2 2 5" xfId="20803"/>
    <cellStyle name="Output 2 2 5 2" xfId="20804"/>
    <cellStyle name="Output 2 2 6" xfId="20805"/>
    <cellStyle name="Output 2 3" xfId="20806"/>
    <cellStyle name="Output 2 3 2" xfId="20807"/>
    <cellStyle name="Output 2 3 2 2" xfId="20808"/>
    <cellStyle name="Output 2 3 2 2 2" xfId="20809"/>
    <cellStyle name="Output 2 3 2 3" xfId="20810"/>
    <cellStyle name="Output 2 3 2 3 2" xfId="20811"/>
    <cellStyle name="Output 2 3 2 4" xfId="20812"/>
    <cellStyle name="Output 2 3 3" xfId="20813"/>
    <cellStyle name="Output 2 3 3 2" xfId="20814"/>
    <cellStyle name="Output 2 3 4" xfId="20815"/>
    <cellStyle name="Output 2 3 4 2" xfId="20816"/>
    <cellStyle name="Output 2 3 5" xfId="20817"/>
    <cellStyle name="Output 2 3 5 2" xfId="20818"/>
    <cellStyle name="Output 2 3 6" xfId="20819"/>
    <cellStyle name="Output 2 4" xfId="20820"/>
    <cellStyle name="Output 2 4 2" xfId="20821"/>
    <cellStyle name="Output 2 4 2 2" xfId="20822"/>
    <cellStyle name="Output 2 4 3" xfId="20823"/>
    <cellStyle name="Output 2 4 3 2" xfId="20824"/>
    <cellStyle name="Output 2 4 4" xfId="20825"/>
    <cellStyle name="Output 2 5" xfId="20826"/>
    <cellStyle name="Output 2 5 2" xfId="20827"/>
    <cellStyle name="Output 2 6" xfId="20828"/>
    <cellStyle name="Output 2 6 2" xfId="20829"/>
    <cellStyle name="Output 2 7" xfId="20830"/>
    <cellStyle name="Output 2 7 2" xfId="20831"/>
    <cellStyle name="Output 2 8" xfId="20832"/>
    <cellStyle name="Output 2 9" xfId="20833"/>
    <cellStyle name="Output 3" xfId="20834"/>
    <cellStyle name="Output 3 10" xfId="20835"/>
    <cellStyle name="Output 3 2" xfId="20836"/>
    <cellStyle name="Output 3 2 2" xfId="20837"/>
    <cellStyle name="Output 3 2 2 2" xfId="20838"/>
    <cellStyle name="Output 3 2 2 2 2" xfId="20839"/>
    <cellStyle name="Output 3 2 2 3" xfId="20840"/>
    <cellStyle name="Output 3 2 2 3 2" xfId="20841"/>
    <cellStyle name="Output 3 2 2 4" xfId="20842"/>
    <cellStyle name="Output 3 2 3" xfId="20843"/>
    <cellStyle name="Output 3 2 3 2" xfId="20844"/>
    <cellStyle name="Output 3 2 4" xfId="20845"/>
    <cellStyle name="Output 3 2 4 2" xfId="20846"/>
    <cellStyle name="Output 3 2 5" xfId="20847"/>
    <cellStyle name="Output 3 2 5 2" xfId="20848"/>
    <cellStyle name="Output 3 2 6" xfId="20849"/>
    <cellStyle name="Output 3 3" xfId="20850"/>
    <cellStyle name="Output 3 3 2" xfId="20851"/>
    <cellStyle name="Output 3 3 2 2" xfId="20852"/>
    <cellStyle name="Output 3 3 2 2 2" xfId="20853"/>
    <cellStyle name="Output 3 3 2 3" xfId="20854"/>
    <cellStyle name="Output 3 3 2 3 2" xfId="20855"/>
    <cellStyle name="Output 3 3 2 4" xfId="20856"/>
    <cellStyle name="Output 3 3 3" xfId="20857"/>
    <cellStyle name="Output 3 3 3 2" xfId="20858"/>
    <cellStyle name="Output 3 3 4" xfId="20859"/>
    <cellStyle name="Output 3 3 4 2" xfId="20860"/>
    <cellStyle name="Output 3 3 5" xfId="20861"/>
    <cellStyle name="Output 3 3 5 2" xfId="20862"/>
    <cellStyle name="Output 3 3 6" xfId="20863"/>
    <cellStyle name="Output 3 4" xfId="20864"/>
    <cellStyle name="Output 3 4 2" xfId="20865"/>
    <cellStyle name="Output 3 4 2 2" xfId="20866"/>
    <cellStyle name="Output 3 4 3" xfId="20867"/>
    <cellStyle name="Output 3 4 3 2" xfId="20868"/>
    <cellStyle name="Output 3 4 4" xfId="20869"/>
    <cellStyle name="Output 3 5" xfId="20870"/>
    <cellStyle name="Output 3 5 2" xfId="20871"/>
    <cellStyle name="Output 3 5 2 2" xfId="20872"/>
    <cellStyle name="Output 3 5 3" xfId="20873"/>
    <cellStyle name="Output 3 5 3 2" xfId="20874"/>
    <cellStyle name="Output 3 5 4" xfId="20875"/>
    <cellStyle name="Output 3 6" xfId="20876"/>
    <cellStyle name="Output 3 6 2" xfId="20877"/>
    <cellStyle name="Output 3 6 2 2" xfId="20878"/>
    <cellStyle name="Output 3 6 3" xfId="20879"/>
    <cellStyle name="Output 3 6 3 2" xfId="20880"/>
    <cellStyle name="Output 3 6 4" xfId="20881"/>
    <cellStyle name="Output 3 7" xfId="20882"/>
    <cellStyle name="Output 3 7 2" xfId="20883"/>
    <cellStyle name="Output 3 8" xfId="20884"/>
    <cellStyle name="Output 3 8 2" xfId="20885"/>
    <cellStyle name="Output 3 9" xfId="20886"/>
    <cellStyle name="Output 3 9 2" xfId="20887"/>
    <cellStyle name="Output 4" xfId="20888"/>
    <cellStyle name="Output 4 2" xfId="20889"/>
    <cellStyle name="Output 4 2 2" xfId="20890"/>
    <cellStyle name="Output 4 3" xfId="20891"/>
    <cellStyle name="Output 4 3 2" xfId="20892"/>
    <cellStyle name="Output 4 4" xfId="20893"/>
    <cellStyle name="Output 5" xfId="20894"/>
    <cellStyle name="Output 5 2" xfId="20895"/>
    <cellStyle name="Output 6" xfId="20896"/>
    <cellStyle name="Output 6 2" xfId="20897"/>
    <cellStyle name="Output 7" xfId="20898"/>
    <cellStyle name="Output 7 2" xfId="20899"/>
    <cellStyle name="Output 8" xfId="20900"/>
    <cellStyle name="Output 8 2" xfId="20901"/>
    <cellStyle name="Output 9" xfId="20902"/>
    <cellStyle name="Output_-Unlicensed-METRA CHRIS 2012" xfId="20903"/>
    <cellStyle name="ParaBirimi [0]_2004_iller" xfId="20904"/>
    <cellStyle name="ParaBirimi_2004_iller" xfId="20905"/>
    <cellStyle name="pays" xfId="20906"/>
    <cellStyle name="Pénznem [0]_10mell99" xfId="20907"/>
    <cellStyle name="Pénznem_10mell99" xfId="20908"/>
    <cellStyle name="Percen - Style1" xfId="20909"/>
    <cellStyle name="Percen - Style1 2" xfId="20910"/>
    <cellStyle name="Percen - Style1 2 2" xfId="20911"/>
    <cellStyle name="Percen - Style1 2 3" xfId="20912"/>
    <cellStyle name="Percen - Style1 2 4" xfId="20913"/>
    <cellStyle name="Percen - Style1 2 5" xfId="20914"/>
    <cellStyle name="Percen - Style1 3" xfId="20915"/>
    <cellStyle name="Percen - Style1 4" xfId="20916"/>
    <cellStyle name="Percen - Style1 5" xfId="20917"/>
    <cellStyle name="Percen - Style1 6" xfId="20918"/>
    <cellStyle name="Percen - Style1 7" xfId="20919"/>
    <cellStyle name="Percent [2]" xfId="20920"/>
    <cellStyle name="Percent [2] 2" xfId="20921"/>
    <cellStyle name="Percent [2] 2 2" xfId="20922"/>
    <cellStyle name="Percent [2] 3" xfId="20923"/>
    <cellStyle name="Percent 10" xfId="20924"/>
    <cellStyle name="Percent 10 2" xfId="20925"/>
    <cellStyle name="Percent 10 2 2" xfId="20926"/>
    <cellStyle name="Percent 10 3" xfId="20927"/>
    <cellStyle name="Percent 11" xfId="20928"/>
    <cellStyle name="Percent 11 2" xfId="20929"/>
    <cellStyle name="Percent 11 2 2" xfId="20930"/>
    <cellStyle name="Percent 11 3" xfId="20931"/>
    <cellStyle name="Percent 12" xfId="20932"/>
    <cellStyle name="Percent 12 2" xfId="20933"/>
    <cellStyle name="Percent 12 2 2" xfId="20934"/>
    <cellStyle name="Percent 12 3" xfId="20935"/>
    <cellStyle name="Percent 13" xfId="20936"/>
    <cellStyle name="Percent 13 2" xfId="20937"/>
    <cellStyle name="Percent 13 2 2" xfId="20938"/>
    <cellStyle name="Percent 13 3" xfId="20939"/>
    <cellStyle name="Percent 14" xfId="20940"/>
    <cellStyle name="Percent 14 2" xfId="20941"/>
    <cellStyle name="Percent 14 2 2" xfId="20942"/>
    <cellStyle name="Percent 14 3" xfId="20943"/>
    <cellStyle name="Percent 15" xfId="20944"/>
    <cellStyle name="Percent 15 2" xfId="20945"/>
    <cellStyle name="Percent 15 2 2" xfId="20946"/>
    <cellStyle name="Percent 15 3" xfId="20947"/>
    <cellStyle name="Percent 16" xfId="20948"/>
    <cellStyle name="Percent 16 2" xfId="20949"/>
    <cellStyle name="Percent 16 2 2" xfId="20950"/>
    <cellStyle name="Percent 16 3" xfId="20951"/>
    <cellStyle name="Percent 17" xfId="20952"/>
    <cellStyle name="Percent 17 2" xfId="20953"/>
    <cellStyle name="Percent 17 2 2" xfId="20954"/>
    <cellStyle name="Percent 17 3" xfId="20955"/>
    <cellStyle name="Percent 18" xfId="20956"/>
    <cellStyle name="Percent 18 2" xfId="20957"/>
    <cellStyle name="Percent 18 2 2" xfId="20958"/>
    <cellStyle name="Percent 18 3" xfId="20959"/>
    <cellStyle name="Percent 19" xfId="20960"/>
    <cellStyle name="Percent 19 2" xfId="20961"/>
    <cellStyle name="Percent 19 2 2" xfId="20962"/>
    <cellStyle name="Percent 19 3" xfId="20963"/>
    <cellStyle name="Percent 2" xfId="49"/>
    <cellStyle name="Percent 2 10" xfId="50"/>
    <cellStyle name="Percent 2 10 2" xfId="20964"/>
    <cellStyle name="Percent 2 11" xfId="51"/>
    <cellStyle name="Percent 2 11 2" xfId="20965"/>
    <cellStyle name="Percent 2 12" xfId="52"/>
    <cellStyle name="Percent 2 12 2" xfId="20966"/>
    <cellStyle name="Percent 2 13" xfId="53"/>
    <cellStyle name="Percent 2 13 2" xfId="20967"/>
    <cellStyle name="Percent 2 14" xfId="20968"/>
    <cellStyle name="Percent 2 15" xfId="20969"/>
    <cellStyle name="Percent 2 16" xfId="20970"/>
    <cellStyle name="Percent 2 17" xfId="20971"/>
    <cellStyle name="Percent 2 2" xfId="54"/>
    <cellStyle name="Percent 2 2 2" xfId="20972"/>
    <cellStyle name="Percent 2 2 2 2" xfId="20973"/>
    <cellStyle name="Percent 2 2 2 3" xfId="20974"/>
    <cellStyle name="Percent 2 2 3" xfId="20975"/>
    <cellStyle name="Percent 2 2 3 2" xfId="20976"/>
    <cellStyle name="Percent 2 2 4" xfId="20977"/>
    <cellStyle name="Percent 2 3" xfId="55"/>
    <cellStyle name="Percent 2 3 2" xfId="56"/>
    <cellStyle name="Percent 2 3 2 2" xfId="20978"/>
    <cellStyle name="Percent 2 3 3" xfId="20979"/>
    <cellStyle name="Percent 2 4" xfId="57"/>
    <cellStyle name="Percent 2 4 2" xfId="20980"/>
    <cellStyle name="Percent 2 5" xfId="58"/>
    <cellStyle name="Percent 2 5 2" xfId="20981"/>
    <cellStyle name="Percent 2 6" xfId="59"/>
    <cellStyle name="Percent 2 6 2" xfId="20982"/>
    <cellStyle name="Percent 2 6 2 2" xfId="20983"/>
    <cellStyle name="Percent 2 6 3" xfId="20984"/>
    <cellStyle name="Percent 2 6 3 2" xfId="20985"/>
    <cellStyle name="Percent 2 6 4" xfId="20986"/>
    <cellStyle name="Percent 2 7" xfId="60"/>
    <cellStyle name="Percent 2 7 2" xfId="20987"/>
    <cellStyle name="Percent 2 8" xfId="61"/>
    <cellStyle name="Percent 2 8 2" xfId="20988"/>
    <cellStyle name="Percent 2 9" xfId="62"/>
    <cellStyle name="Percent 2 9 2" xfId="20989"/>
    <cellStyle name="Percent 20" xfId="20990"/>
    <cellStyle name="Percent 20 2" xfId="20991"/>
    <cellStyle name="Percent 20 2 2" xfId="20992"/>
    <cellStyle name="Percent 20 3" xfId="20993"/>
    <cellStyle name="Percent 21" xfId="20994"/>
    <cellStyle name="Percent 21 2" xfId="20995"/>
    <cellStyle name="Percent 22" xfId="20996"/>
    <cellStyle name="Percent 22 2" xfId="20997"/>
    <cellStyle name="Percent 23" xfId="20998"/>
    <cellStyle name="Percent 23 2" xfId="20999"/>
    <cellStyle name="Percent 23 3" xfId="21000"/>
    <cellStyle name="Percent 23 4" xfId="21001"/>
    <cellStyle name="Percent 24" xfId="21002"/>
    <cellStyle name="Percent 24 2" xfId="21003"/>
    <cellStyle name="Percent 24 3" xfId="21004"/>
    <cellStyle name="Percent 25" xfId="21005"/>
    <cellStyle name="Percent 25 2" xfId="21006"/>
    <cellStyle name="Percent 26" xfId="21007"/>
    <cellStyle name="Percent 26 2" xfId="21008"/>
    <cellStyle name="Percent 26 2 2" xfId="21009"/>
    <cellStyle name="Percent 26 3" xfId="21010"/>
    <cellStyle name="Percent 27" xfId="21011"/>
    <cellStyle name="Percent 27 2" xfId="21012"/>
    <cellStyle name="Percent 27 3" xfId="21013"/>
    <cellStyle name="Percent 28" xfId="21014"/>
    <cellStyle name="Percent 29" xfId="21015"/>
    <cellStyle name="Percent 3" xfId="21016"/>
    <cellStyle name="Percent 3 2" xfId="21017"/>
    <cellStyle name="Percent 3 2 2" xfId="21018"/>
    <cellStyle name="Percent 3 2 3" xfId="21019"/>
    <cellStyle name="Percent 3 3" xfId="21020"/>
    <cellStyle name="Percent 3 3 10" xfId="21021"/>
    <cellStyle name="Percent 3 3 2" xfId="21022"/>
    <cellStyle name="Percent 3 3 2 2" xfId="21023"/>
    <cellStyle name="Percent 3 3 2 2 2" xfId="21024"/>
    <cellStyle name="Percent 3 3 2 2 2 2" xfId="21025"/>
    <cellStyle name="Percent 3 3 2 2 2 2 2" xfId="21026"/>
    <cellStyle name="Percent 3 3 2 2 2 3" xfId="21027"/>
    <cellStyle name="Percent 3 3 2 2 2 3 2" xfId="21028"/>
    <cellStyle name="Percent 3 3 2 2 2 4" xfId="21029"/>
    <cellStyle name="Percent 3 3 2 2 3" xfId="21030"/>
    <cellStyle name="Percent 3 3 2 2 3 2" xfId="21031"/>
    <cellStyle name="Percent 3 3 2 2 4" xfId="21032"/>
    <cellStyle name="Percent 3 3 2 2 4 2" xfId="21033"/>
    <cellStyle name="Percent 3 3 2 2 5" xfId="21034"/>
    <cellStyle name="Percent 3 3 2 3" xfId="21035"/>
    <cellStyle name="Percent 3 3 2 3 2" xfId="21036"/>
    <cellStyle name="Percent 3 3 2 3 2 2" xfId="21037"/>
    <cellStyle name="Percent 3 3 2 3 3" xfId="21038"/>
    <cellStyle name="Percent 3 3 2 3 3 2" xfId="21039"/>
    <cellStyle name="Percent 3 3 2 3 4" xfId="21040"/>
    <cellStyle name="Percent 3 3 2 4" xfId="21041"/>
    <cellStyle name="Percent 3 3 2 4 2" xfId="21042"/>
    <cellStyle name="Percent 3 3 2 5" xfId="21043"/>
    <cellStyle name="Percent 3 3 2 5 2" xfId="21044"/>
    <cellStyle name="Percent 3 3 2 6" xfId="21045"/>
    <cellStyle name="Percent 3 3 3" xfId="21046"/>
    <cellStyle name="Percent 3 3 4" xfId="21047"/>
    <cellStyle name="Percent 3 3 4 2" xfId="21048"/>
    <cellStyle name="Percent 3 3 4 2 2" xfId="21049"/>
    <cellStyle name="Percent 3 3 4 2 2 2" xfId="21050"/>
    <cellStyle name="Percent 3 3 4 2 3" xfId="21051"/>
    <cellStyle name="Percent 3 3 4 2 3 2" xfId="21052"/>
    <cellStyle name="Percent 3 3 4 2 4" xfId="21053"/>
    <cellStyle name="Percent 3 3 4 3" xfId="21054"/>
    <cellStyle name="Percent 3 3 4 3 2" xfId="21055"/>
    <cellStyle name="Percent 3 3 4 4" xfId="21056"/>
    <cellStyle name="Percent 3 3 4 4 2" xfId="21057"/>
    <cellStyle name="Percent 3 3 4 5" xfId="21058"/>
    <cellStyle name="Percent 3 3 5" xfId="21059"/>
    <cellStyle name="Percent 3 3 5 2" xfId="21060"/>
    <cellStyle name="Percent 3 3 5 2 2" xfId="21061"/>
    <cellStyle name="Percent 3 3 5 3" xfId="21062"/>
    <cellStyle name="Percent 3 3 5 3 2" xfId="21063"/>
    <cellStyle name="Percent 3 3 5 4" xfId="21064"/>
    <cellStyle name="Percent 3 3 6" xfId="21065"/>
    <cellStyle name="Percent 3 3 6 2" xfId="21066"/>
    <cellStyle name="Percent 3 3 6 2 2" xfId="21067"/>
    <cellStyle name="Percent 3 3 6 3" xfId="21068"/>
    <cellStyle name="Percent 3 3 7" xfId="21069"/>
    <cellStyle name="Percent 3 3 7 2" xfId="21070"/>
    <cellStyle name="Percent 3 3 8" xfId="21071"/>
    <cellStyle name="Percent 3 3 9" xfId="21072"/>
    <cellStyle name="Percent 3 4" xfId="21073"/>
    <cellStyle name="Percent 30" xfId="21074"/>
    <cellStyle name="Percent 30 2" xfId="21075"/>
    <cellStyle name="Percent 30 3" xfId="21076"/>
    <cellStyle name="Percent 31" xfId="21077"/>
    <cellStyle name="Percent 32" xfId="21078"/>
    <cellStyle name="Percent 33" xfId="21079"/>
    <cellStyle name="Percent 34" xfId="21080"/>
    <cellStyle name="Percent 35" xfId="21081"/>
    <cellStyle name="Percent 36" xfId="21082"/>
    <cellStyle name="Percent 37" xfId="21083"/>
    <cellStyle name="Percent 38" xfId="21084"/>
    <cellStyle name="Percent 39" xfId="21085"/>
    <cellStyle name="Percent 4" xfId="21086"/>
    <cellStyle name="Percent 4 2" xfId="21087"/>
    <cellStyle name="Percent 4 2 2" xfId="21088"/>
    <cellStyle name="Percent 4 3" xfId="21089"/>
    <cellStyle name="Percent 4 4" xfId="21090"/>
    <cellStyle name="Percent 40" xfId="21091"/>
    <cellStyle name="Percent 41" xfId="21092"/>
    <cellStyle name="Percent 42" xfId="21093"/>
    <cellStyle name="Percent 43" xfId="21094"/>
    <cellStyle name="Percent 44" xfId="21095"/>
    <cellStyle name="Percent 45" xfId="21096"/>
    <cellStyle name="Percent 46" xfId="21097"/>
    <cellStyle name="Percent 47" xfId="21098"/>
    <cellStyle name="Percent 47 2" xfId="21099"/>
    <cellStyle name="Percent 47 3" xfId="21100"/>
    <cellStyle name="Percent 47 4" xfId="21101"/>
    <cellStyle name="Percent 48" xfId="21102"/>
    <cellStyle name="Percent 48 2" xfId="21103"/>
    <cellStyle name="Percent 48 2 2" xfId="21104"/>
    <cellStyle name="Percent 48 2 2 2" xfId="21105"/>
    <cellStyle name="Percent 48 2 3" xfId="21106"/>
    <cellStyle name="Percent 48 3" xfId="21107"/>
    <cellStyle name="Percent 48 4" xfId="21108"/>
    <cellStyle name="Percent 48 4 2" xfId="21109"/>
    <cellStyle name="Percent 48 5" xfId="21110"/>
    <cellStyle name="Percent 48 6" xfId="21111"/>
    <cellStyle name="Percent 49" xfId="21112"/>
    <cellStyle name="Percent 49 2" xfId="21113"/>
    <cellStyle name="Percent 49 2 2" xfId="21114"/>
    <cellStyle name="Percent 49 3" xfId="21115"/>
    <cellStyle name="Percent 5" xfId="21116"/>
    <cellStyle name="Percent 5 2" xfId="21117"/>
    <cellStyle name="Percent 5 2 2" xfId="21118"/>
    <cellStyle name="Percent 5 2 3" xfId="21119"/>
    <cellStyle name="Percent 5 3" xfId="21120"/>
    <cellStyle name="Percent 5 4" xfId="21121"/>
    <cellStyle name="Percent 5 5" xfId="21122"/>
    <cellStyle name="Percent 50" xfId="21123"/>
    <cellStyle name="Percent 50 2" xfId="21124"/>
    <cellStyle name="Percent 51" xfId="21125"/>
    <cellStyle name="Percent 51 2" xfId="21126"/>
    <cellStyle name="Percent 52" xfId="21127"/>
    <cellStyle name="Percent 52 2" xfId="21128"/>
    <cellStyle name="Percent 53" xfId="21129"/>
    <cellStyle name="Percent 53 2" xfId="21130"/>
    <cellStyle name="Percent 54" xfId="21131"/>
    <cellStyle name="Percent 54 2" xfId="21132"/>
    <cellStyle name="Percent 55" xfId="21133"/>
    <cellStyle name="Percent 55 2" xfId="21134"/>
    <cellStyle name="Percent 56" xfId="21135"/>
    <cellStyle name="Percent 56 2" xfId="21136"/>
    <cellStyle name="Percent 57" xfId="21137"/>
    <cellStyle name="Percent 57 2" xfId="21138"/>
    <cellStyle name="Percent 58" xfId="21139"/>
    <cellStyle name="Percent 58 2" xfId="21140"/>
    <cellStyle name="Percent 59" xfId="21141"/>
    <cellStyle name="Percent 59 2" xfId="21142"/>
    <cellStyle name="Percent 6" xfId="21143"/>
    <cellStyle name="Percent 6 2" xfId="21144"/>
    <cellStyle name="Percent 6 2 2" xfId="21145"/>
    <cellStyle name="Percent 6 2 3" xfId="21146"/>
    <cellStyle name="Percent 6 3" xfId="21147"/>
    <cellStyle name="Percent 6 4" xfId="21148"/>
    <cellStyle name="Percent 60" xfId="21149"/>
    <cellStyle name="Percent 60 2" xfId="21150"/>
    <cellStyle name="Percent 61" xfId="21151"/>
    <cellStyle name="Percent 61 2" xfId="21152"/>
    <cellStyle name="Percent 62" xfId="21153"/>
    <cellStyle name="Percent 62 2" xfId="21154"/>
    <cellStyle name="Percent 63" xfId="21155"/>
    <cellStyle name="Percent 63 2" xfId="21156"/>
    <cellStyle name="Percent 64" xfId="21157"/>
    <cellStyle name="Percent 64 2" xfId="21158"/>
    <cellStyle name="Percent 65" xfId="21159"/>
    <cellStyle name="Percent 66" xfId="21160"/>
    <cellStyle name="Percent 67" xfId="21161"/>
    <cellStyle name="Percent 68" xfId="21162"/>
    <cellStyle name="Percent 7" xfId="21163"/>
    <cellStyle name="Percent 7 2" xfId="21164"/>
    <cellStyle name="Percent 7 2 2" xfId="21165"/>
    <cellStyle name="Percent 7 3" xfId="21166"/>
    <cellStyle name="Percent 7 4" xfId="21167"/>
    <cellStyle name="Percent 8" xfId="21168"/>
    <cellStyle name="Percent 8 2" xfId="21169"/>
    <cellStyle name="Percent 8 2 2" xfId="21170"/>
    <cellStyle name="Percent 8 3" xfId="21171"/>
    <cellStyle name="Percent 9" xfId="21172"/>
    <cellStyle name="Percent 9 2" xfId="21173"/>
    <cellStyle name="Percent 9 2 2" xfId="21174"/>
    <cellStyle name="Percent 9 3" xfId="21175"/>
    <cellStyle name="percentage difference" xfId="21176"/>
    <cellStyle name="percentage difference 2" xfId="21177"/>
    <cellStyle name="percentage difference one decimal" xfId="21178"/>
    <cellStyle name="percentage difference zero decimal" xfId="21179"/>
    <cellStyle name="percentage difference_Table 10 Selected Vulnerability Indicators" xfId="21180"/>
    <cellStyle name="Percentual" xfId="21181"/>
    <cellStyle name="Pevný" xfId="21182"/>
    <cellStyle name="pkt" xfId="21183"/>
    <cellStyle name="Ponto" xfId="21184"/>
    <cellStyle name="Porcentagem_SEP1196" xfId="21185"/>
    <cellStyle name="Porcentaje" xfId="21186"/>
    <cellStyle name="Presentation" xfId="21187"/>
    <cellStyle name="Presentation 2" xfId="21188"/>
    <cellStyle name="prev" xfId="21189"/>
    <cellStyle name="Procent_WDI" xfId="21190"/>
    <cellStyle name="PSChar" xfId="21191"/>
    <cellStyle name="PSDate" xfId="21192"/>
    <cellStyle name="PSDec" xfId="21193"/>
    <cellStyle name="PSE_NAC" xfId="21194"/>
    <cellStyle name="PSE1stCol" xfId="21195"/>
    <cellStyle name="PSE1stCol 10" xfId="21196"/>
    <cellStyle name="PSE1stCol 11" xfId="21197"/>
    <cellStyle name="PSE1stCol 2" xfId="21198"/>
    <cellStyle name="PSE1stCol 2 2" xfId="21199"/>
    <cellStyle name="PSE1stCol 2 2 2" xfId="21200"/>
    <cellStyle name="PSE1stCol 2 2 3" xfId="21201"/>
    <cellStyle name="PSE1stCol 2 2 4" xfId="21202"/>
    <cellStyle name="PSE1stCol 2 2 5" xfId="21203"/>
    <cellStyle name="PSE1stCol 2 3" xfId="21204"/>
    <cellStyle name="PSE1stCol 2 4" xfId="21205"/>
    <cellStyle name="PSE1stCol 2 5" xfId="21206"/>
    <cellStyle name="PSE1stCol 2 6" xfId="21207"/>
    <cellStyle name="PSE1stCol 2_cs_DSA_23-11-2011_cash upfront" xfId="21208"/>
    <cellStyle name="PSE1stCol 3" xfId="21209"/>
    <cellStyle name="PSE1stCol 3 2" xfId="21210"/>
    <cellStyle name="PSE1stCol 3 3" xfId="21211"/>
    <cellStyle name="PSE1stCol 3 4" xfId="21212"/>
    <cellStyle name="PSE1stCol 3 5" xfId="21213"/>
    <cellStyle name="PSE1stCol 4" xfId="21214"/>
    <cellStyle name="PSE1stCol 5" xfId="21215"/>
    <cellStyle name="PSE1stCol 6" xfId="21216"/>
    <cellStyle name="PSE1stCol 7" xfId="21217"/>
    <cellStyle name="PSE1stCol 8" xfId="21218"/>
    <cellStyle name="PSE1stCol 9" xfId="21219"/>
    <cellStyle name="PSE1stCol_cs_DSA_23-11-2011_cash upfront" xfId="21220"/>
    <cellStyle name="PSE1stColHead" xfId="21221"/>
    <cellStyle name="PSE1stColHead 2" xfId="21222"/>
    <cellStyle name="PSE1stColHead 2 2" xfId="21223"/>
    <cellStyle name="PSE1stColHead 2 3" xfId="21224"/>
    <cellStyle name="PSE1stColHead 2 4" xfId="21225"/>
    <cellStyle name="PSE1stColHead 2 5" xfId="21226"/>
    <cellStyle name="PSE1stColHead 3" xfId="21227"/>
    <cellStyle name="PSE1stColHead 4" xfId="21228"/>
    <cellStyle name="PSE1stColHead 5" xfId="21229"/>
    <cellStyle name="PSE1stColHead 6" xfId="21230"/>
    <cellStyle name="PSE1stColHead 7" xfId="21231"/>
    <cellStyle name="PSE1stColHead2" xfId="21232"/>
    <cellStyle name="PSE1stColHead3" xfId="21233"/>
    <cellStyle name="PSE1stColHead3 2" xfId="21234"/>
    <cellStyle name="PSE1stColHead3_cs_DSA_23-11-2011_cash upfront" xfId="21235"/>
    <cellStyle name="PSE1stColYear" xfId="21236"/>
    <cellStyle name="PSE1stColYear 10" xfId="21237"/>
    <cellStyle name="PSE1stColYear 11" xfId="21238"/>
    <cellStyle name="PSE1stColYear 2" xfId="21239"/>
    <cellStyle name="PSE1stColYear 2 2" xfId="21240"/>
    <cellStyle name="PSE1stColYear 2 2 2" xfId="21241"/>
    <cellStyle name="PSE1stColYear 2 2 3" xfId="21242"/>
    <cellStyle name="PSE1stColYear 2 2 4" xfId="21243"/>
    <cellStyle name="PSE1stColYear 2 2 5" xfId="21244"/>
    <cellStyle name="PSE1stColYear 2 3" xfId="21245"/>
    <cellStyle name="PSE1stColYear 2 4" xfId="21246"/>
    <cellStyle name="PSE1stColYear 2 5" xfId="21247"/>
    <cellStyle name="PSE1stColYear 2 6" xfId="21248"/>
    <cellStyle name="PSE1stColYear 2_cs_DSA_23-11-2011_cash upfront" xfId="21249"/>
    <cellStyle name="PSE1stColYear 3" xfId="21250"/>
    <cellStyle name="PSE1stColYear 3 2" xfId="21251"/>
    <cellStyle name="PSE1stColYear 3 3" xfId="21252"/>
    <cellStyle name="PSE1stColYear 3 4" xfId="21253"/>
    <cellStyle name="PSE1stColYear 3 5" xfId="21254"/>
    <cellStyle name="PSE1stColYear 4" xfId="21255"/>
    <cellStyle name="PSE1stColYear 5" xfId="21256"/>
    <cellStyle name="PSE1stColYear 6" xfId="21257"/>
    <cellStyle name="PSE1stColYear 7" xfId="21258"/>
    <cellStyle name="PSE1stColYear 8" xfId="21259"/>
    <cellStyle name="PSE1stColYear 9" xfId="21260"/>
    <cellStyle name="PSE1stColYear_cs_DSA_23-11-2011_cash upfront" xfId="21261"/>
    <cellStyle name="PSEHead1" xfId="21262"/>
    <cellStyle name="PSEHead1 2" xfId="21263"/>
    <cellStyle name="PSEHead1 2 2" xfId="21264"/>
    <cellStyle name="PSEHead1 2 3" xfId="21265"/>
    <cellStyle name="PSEHead1 2 4" xfId="21266"/>
    <cellStyle name="PSEHead1 2 5" xfId="21267"/>
    <cellStyle name="PSEHead1 3" xfId="21268"/>
    <cellStyle name="PSEHead1 4" xfId="21269"/>
    <cellStyle name="PSEHead1 5" xfId="21270"/>
    <cellStyle name="PSEHead1 6" xfId="21271"/>
    <cellStyle name="PSEHead1 7" xfId="21272"/>
    <cellStyle name="PSEHeadYear" xfId="21273"/>
    <cellStyle name="PSEHeadYear 10" xfId="21274"/>
    <cellStyle name="PSEHeadYear 11" xfId="21275"/>
    <cellStyle name="PSEHeadYear 2" xfId="21276"/>
    <cellStyle name="PSEHeadYear 2 2" xfId="21277"/>
    <cellStyle name="PSEHeadYear 2 2 2" xfId="21278"/>
    <cellStyle name="PSEHeadYear 2 2 3" xfId="21279"/>
    <cellStyle name="PSEHeadYear 2 2 4" xfId="21280"/>
    <cellStyle name="PSEHeadYear 2 2 5" xfId="21281"/>
    <cellStyle name="PSEHeadYear 2 3" xfId="21282"/>
    <cellStyle name="PSEHeadYear 2 4" xfId="21283"/>
    <cellStyle name="PSEHeadYear 2 5" xfId="21284"/>
    <cellStyle name="PSEHeadYear 2 6" xfId="21285"/>
    <cellStyle name="PSEHeadYear 2_cs_DSA_23-11-2011_cash upfront" xfId="21286"/>
    <cellStyle name="PSEHeadYear 3" xfId="21287"/>
    <cellStyle name="PSEHeadYear 3 2" xfId="21288"/>
    <cellStyle name="PSEHeadYear 3 3" xfId="21289"/>
    <cellStyle name="PSEHeadYear 3 4" xfId="21290"/>
    <cellStyle name="PSEHeadYear 3 5" xfId="21291"/>
    <cellStyle name="PSEHeadYear 4" xfId="21292"/>
    <cellStyle name="PSEHeadYear 5" xfId="21293"/>
    <cellStyle name="PSEHeadYear 6" xfId="21294"/>
    <cellStyle name="PSEHeadYear 7" xfId="21295"/>
    <cellStyle name="PSEHeadYear 8" xfId="21296"/>
    <cellStyle name="PSEHeadYear 9" xfId="21297"/>
    <cellStyle name="PSEHeadYear_cs_DSA_23-11-2011_cash upfront" xfId="21298"/>
    <cellStyle name="PSELastRow" xfId="21299"/>
    <cellStyle name="PSEMediumRow" xfId="21300"/>
    <cellStyle name="PSENotes" xfId="21301"/>
    <cellStyle name="PSENotes 2" xfId="21302"/>
    <cellStyle name="PSENotes 2 2" xfId="21303"/>
    <cellStyle name="PSENotes 2 3" xfId="21304"/>
    <cellStyle name="PSENotes 2 4" xfId="21305"/>
    <cellStyle name="PSENotes 2 5" xfId="21306"/>
    <cellStyle name="PSENotes 3" xfId="21307"/>
    <cellStyle name="PSENotes 4" xfId="21308"/>
    <cellStyle name="PSENotes 5" xfId="21309"/>
    <cellStyle name="PSENotes 6" xfId="21310"/>
    <cellStyle name="PSENotes 7" xfId="21311"/>
    <cellStyle name="PSENumber" xfId="21312"/>
    <cellStyle name="PSENumber 2" xfId="21313"/>
    <cellStyle name="PSENumber_cs_DSA_23-11-2011_cash upfront" xfId="21314"/>
    <cellStyle name="PSENumberTwoDigit" xfId="21315"/>
    <cellStyle name="PSENumberTwoDigit 2" xfId="21316"/>
    <cellStyle name="PSENumberTwoDigit_cs_DSA_23-11-2011_cash upfront" xfId="21317"/>
    <cellStyle name="PSEPercent" xfId="21318"/>
    <cellStyle name="PSEPercent 2" xfId="21319"/>
    <cellStyle name="PSEPercent_cs_DSA_23-11-2011_cash upfront" xfId="21320"/>
    <cellStyle name="PSEPercentOneDigit" xfId="21321"/>
    <cellStyle name="PSEPercentOneDigit 2" xfId="21322"/>
    <cellStyle name="PSEPercentOneDigit_cs_DSA_23-11-2011_cash upfront" xfId="21323"/>
    <cellStyle name="PSEPercentTwoDigit" xfId="21324"/>
    <cellStyle name="PSEPercentTwoDigit 2" xfId="21325"/>
    <cellStyle name="PSEPercentTwoDigit_cs_DSA_23-11-2011_cash upfront" xfId="21326"/>
    <cellStyle name="PSEPerUnit" xfId="21327"/>
    <cellStyle name="PSEPerUnit 2" xfId="21328"/>
    <cellStyle name="PSEPerUnit_cs_DSA_23-11-2011_cash upfront" xfId="21329"/>
    <cellStyle name="PSETableHeadline" xfId="21330"/>
    <cellStyle name="PSETableHeadline 2" xfId="21331"/>
    <cellStyle name="PSETableHeadline 2 2" xfId="21332"/>
    <cellStyle name="PSETableHeadline 2 3" xfId="21333"/>
    <cellStyle name="PSETableHeadline 2 4" xfId="21334"/>
    <cellStyle name="PSETableHeadline 2 5" xfId="21335"/>
    <cellStyle name="PSETableHeadline 3" xfId="21336"/>
    <cellStyle name="PSETableHeadline 4" xfId="21337"/>
    <cellStyle name="PSETableHeadline 5" xfId="21338"/>
    <cellStyle name="PSETableHeadline 6" xfId="21339"/>
    <cellStyle name="PSETableHeadline 7" xfId="21340"/>
    <cellStyle name="PSETreeParantheses" xfId="21341"/>
    <cellStyle name="PSETreeText" xfId="21342"/>
    <cellStyle name="PSETreeText 2" xfId="21343"/>
    <cellStyle name="PSETreeText 2 2" xfId="21344"/>
    <cellStyle name="PSETreeText 2 3" xfId="21345"/>
    <cellStyle name="PSETreeText 2 4" xfId="21346"/>
    <cellStyle name="PSETreeText 2 5" xfId="21347"/>
    <cellStyle name="PSETreeText 3" xfId="21348"/>
    <cellStyle name="PSETreeText 4" xfId="21349"/>
    <cellStyle name="PSETreeText 5" xfId="21350"/>
    <cellStyle name="PSETreeText 6" xfId="21351"/>
    <cellStyle name="PSETreeText 7" xfId="21352"/>
    <cellStyle name="PSEunit" xfId="21353"/>
    <cellStyle name="PSEunit 10" xfId="21354"/>
    <cellStyle name="PSEunit 11" xfId="21355"/>
    <cellStyle name="PSEunit 2" xfId="21356"/>
    <cellStyle name="PSEunit 2 2" xfId="21357"/>
    <cellStyle name="PSEunit 2 2 2" xfId="21358"/>
    <cellStyle name="PSEunit 2 2 3" xfId="21359"/>
    <cellStyle name="PSEunit 2 2 4" xfId="21360"/>
    <cellStyle name="PSEunit 2 2 5" xfId="21361"/>
    <cellStyle name="PSEunit 2 3" xfId="21362"/>
    <cellStyle name="PSEunit 2 4" xfId="21363"/>
    <cellStyle name="PSEunit 2 5" xfId="21364"/>
    <cellStyle name="PSEunit 2 6" xfId="21365"/>
    <cellStyle name="PSEunit 2_cs_DSA_23-11-2011_cash upfront" xfId="21366"/>
    <cellStyle name="PSEunit 3" xfId="21367"/>
    <cellStyle name="PSEunit 3 2" xfId="21368"/>
    <cellStyle name="PSEunit 3 3" xfId="21369"/>
    <cellStyle name="PSEunit 3 4" xfId="21370"/>
    <cellStyle name="PSEunit 3 5" xfId="21371"/>
    <cellStyle name="PSEunit 4" xfId="21372"/>
    <cellStyle name="PSEunit 5" xfId="21373"/>
    <cellStyle name="PSEunit 6" xfId="21374"/>
    <cellStyle name="PSEunit 7" xfId="21375"/>
    <cellStyle name="PSEunit 8" xfId="21376"/>
    <cellStyle name="PSEunit 9" xfId="21377"/>
    <cellStyle name="PSEunit_cs_DSA_23-11-2011_cash upfront" xfId="21378"/>
    <cellStyle name="PSEunitYear" xfId="21379"/>
    <cellStyle name="PSEunitYear 10" xfId="21380"/>
    <cellStyle name="PSEunitYear 11" xfId="21381"/>
    <cellStyle name="PSEunitYear 2" xfId="21382"/>
    <cellStyle name="PSEunitYear 2 2" xfId="21383"/>
    <cellStyle name="PSEunitYear 2 2 2" xfId="21384"/>
    <cellStyle name="PSEunitYear 2 2 3" xfId="21385"/>
    <cellStyle name="PSEunitYear 2 2 4" xfId="21386"/>
    <cellStyle name="PSEunitYear 2 2 5" xfId="21387"/>
    <cellStyle name="PSEunitYear 2 3" xfId="21388"/>
    <cellStyle name="PSEunitYear 2 4" xfId="21389"/>
    <cellStyle name="PSEunitYear 2 5" xfId="21390"/>
    <cellStyle name="PSEunitYear 2 6" xfId="21391"/>
    <cellStyle name="PSEunitYear 2_cs_DSA_23-11-2011_cash upfront" xfId="21392"/>
    <cellStyle name="PSEunitYear 3" xfId="21393"/>
    <cellStyle name="PSEunitYear 3 2" xfId="21394"/>
    <cellStyle name="PSEunitYear 3 3" xfId="21395"/>
    <cellStyle name="PSEunitYear 3 4" xfId="21396"/>
    <cellStyle name="PSEunitYear 3 5" xfId="21397"/>
    <cellStyle name="PSEunitYear 4" xfId="21398"/>
    <cellStyle name="PSEunitYear 5" xfId="21399"/>
    <cellStyle name="PSEunitYear 6" xfId="21400"/>
    <cellStyle name="PSEunitYear 7" xfId="21401"/>
    <cellStyle name="PSEunitYear 8" xfId="21402"/>
    <cellStyle name="PSEunitYear 9" xfId="21403"/>
    <cellStyle name="PSEunitYear_cs_DSA_23-11-2011_cash upfront" xfId="21404"/>
    <cellStyle name="PSHeading" xfId="21405"/>
    <cellStyle name="PSInt" xfId="21406"/>
    <cellStyle name="PSSpacer" xfId="21407"/>
    <cellStyle name="Publication" xfId="21408"/>
    <cellStyle name="Publication 2" xfId="21409"/>
    <cellStyle name="Publication 2 2" xfId="21410"/>
    <cellStyle name="Publication 2 3" xfId="21411"/>
    <cellStyle name="Publication 2 4" xfId="21412"/>
    <cellStyle name="Publication 2 5" xfId="21413"/>
    <cellStyle name="Publication 3" xfId="21414"/>
    <cellStyle name="Publication 4" xfId="21415"/>
    <cellStyle name="Publication 5" xfId="21416"/>
    <cellStyle name="Publication 6" xfId="21417"/>
    <cellStyle name="Publication 7" xfId="21418"/>
    <cellStyle name="Punto" xfId="21419"/>
    <cellStyle name="Punto0" xfId="21420"/>
    <cellStyle name="Red Text" xfId="21421"/>
    <cellStyle name="Red Text 10" xfId="21422"/>
    <cellStyle name="Red Text 11" xfId="21423"/>
    <cellStyle name="Red Text 12" xfId="21424"/>
    <cellStyle name="Red Text 2" xfId="21425"/>
    <cellStyle name="Red Text 2 2" xfId="21426"/>
    <cellStyle name="Red Text 2 2 2" xfId="21427"/>
    <cellStyle name="Red Text 2 2 2 2" xfId="21428"/>
    <cellStyle name="Red Text 2 2 2 2 2" xfId="21429"/>
    <cellStyle name="Red Text 2 2 2 3" xfId="21430"/>
    <cellStyle name="Red Text 2 2 2 4" xfId="21431"/>
    <cellStyle name="Red Text 2 2 3" xfId="21432"/>
    <cellStyle name="Red Text 2 2 3 2" xfId="21433"/>
    <cellStyle name="Red Text 2 2 4" xfId="21434"/>
    <cellStyle name="Red Text 2 3" xfId="21435"/>
    <cellStyle name="Red Text 2 3 2" xfId="21436"/>
    <cellStyle name="Red Text 2 3 2 2" xfId="21437"/>
    <cellStyle name="Red Text 2 3 2 3" xfId="21438"/>
    <cellStyle name="Red Text 2 3 3" xfId="21439"/>
    <cellStyle name="Red Text 2 3 3 2" xfId="21440"/>
    <cellStyle name="Red Text 2 3 4" xfId="21441"/>
    <cellStyle name="Red Text 2 4" xfId="21442"/>
    <cellStyle name="Red Text 2 4 2" xfId="21443"/>
    <cellStyle name="Red Text 2 4 2 2" xfId="21444"/>
    <cellStyle name="Red Text 2 4 3" xfId="21445"/>
    <cellStyle name="Red Text 2 4 3 2" xfId="21446"/>
    <cellStyle name="Red Text 2 5" xfId="21447"/>
    <cellStyle name="Red Text 2 5 2" xfId="21448"/>
    <cellStyle name="Red Text 2 5 2 2" xfId="21449"/>
    <cellStyle name="Red Text 2 5 3" xfId="21450"/>
    <cellStyle name="Red Text 2 6" xfId="21451"/>
    <cellStyle name="Red Text 2 6 2" xfId="21452"/>
    <cellStyle name="Red Text 2 6 2 2" xfId="21453"/>
    <cellStyle name="Red Text 2 6 3" xfId="21454"/>
    <cellStyle name="Red Text 2 7" xfId="21455"/>
    <cellStyle name="Red Text 2 7 2" xfId="21456"/>
    <cellStyle name="Red Text 2 7 2 2" xfId="21457"/>
    <cellStyle name="Red Text 2 7 3" xfId="21458"/>
    <cellStyle name="Red Text 2 8" xfId="21459"/>
    <cellStyle name="Red Text 2 8 2" xfId="21460"/>
    <cellStyle name="Red Text 3" xfId="21461"/>
    <cellStyle name="Red Text 3 2" xfId="21462"/>
    <cellStyle name="Red Text 3 2 2" xfId="21463"/>
    <cellStyle name="Red Text 3 2 2 2" xfId="21464"/>
    <cellStyle name="Red Text 3 2 3" xfId="21465"/>
    <cellStyle name="Red Text 3 3" xfId="21466"/>
    <cellStyle name="Red Text 3 3 2" xfId="21467"/>
    <cellStyle name="Red Text 3 4" xfId="21468"/>
    <cellStyle name="Red Text 4" xfId="21469"/>
    <cellStyle name="Red Text 4 2" xfId="21470"/>
    <cellStyle name="Red Text 4 2 2" xfId="21471"/>
    <cellStyle name="Red Text 4 2 3" xfId="21472"/>
    <cellStyle name="Red Text 4 3" xfId="21473"/>
    <cellStyle name="Red Text 4 3 2" xfId="21474"/>
    <cellStyle name="Red Text 4 4" xfId="21475"/>
    <cellStyle name="Red Text 5" xfId="21476"/>
    <cellStyle name="Red Text 5 2" xfId="21477"/>
    <cellStyle name="Red Text 5 2 2" xfId="21478"/>
    <cellStyle name="Red Text 5 3" xfId="21479"/>
    <cellStyle name="Red Text 5 3 2" xfId="21480"/>
    <cellStyle name="Red Text 6" xfId="21481"/>
    <cellStyle name="Red Text 6 2" xfId="21482"/>
    <cellStyle name="Red Text 6 2 2" xfId="21483"/>
    <cellStyle name="Red Text 6 3" xfId="21484"/>
    <cellStyle name="Red Text 7" xfId="21485"/>
    <cellStyle name="Red Text 7 2" xfId="21486"/>
    <cellStyle name="Red Text 7 2 2" xfId="21487"/>
    <cellStyle name="Red Text 7 3" xfId="21488"/>
    <cellStyle name="Red Text 8" xfId="21489"/>
    <cellStyle name="Red Text 8 2" xfId="21490"/>
    <cellStyle name="Red Text 8 2 2" xfId="21491"/>
    <cellStyle name="Red Text 8 3" xfId="21492"/>
    <cellStyle name="Red Text 9" xfId="21493"/>
    <cellStyle name="Red Text 9 2" xfId="21494"/>
    <cellStyle name="reduced" xfId="21495"/>
    <cellStyle name="Result" xfId="21496"/>
    <cellStyle name="Result2" xfId="21497"/>
    <cellStyle name="Richard" xfId="21498"/>
    <cellStyle name="Rubrik 1" xfId="21499"/>
    <cellStyle name="Rubrik2" xfId="21500"/>
    <cellStyle name="Rubrik3" xfId="21501"/>
    <cellStyle name="SAPBEXaggData" xfId="21502"/>
    <cellStyle name="SAPBEXaggDataEmph" xfId="21503"/>
    <cellStyle name="SAPBEXaggItem" xfId="21504"/>
    <cellStyle name="SAPBEXaggItemX" xfId="21505"/>
    <cellStyle name="SAPBEXaggItemX 10" xfId="21506"/>
    <cellStyle name="SAPBEXaggItemX 10 2" xfId="21507"/>
    <cellStyle name="SAPBEXaggItemX 10 2 2" xfId="21508"/>
    <cellStyle name="SAPBEXaggItemX 10 2 2 2" xfId="21509"/>
    <cellStyle name="SAPBEXaggItemX 10 2 3" xfId="21510"/>
    <cellStyle name="SAPBEXaggItemX 10 3" xfId="21511"/>
    <cellStyle name="SAPBEXaggItemX 10 3 2" xfId="21512"/>
    <cellStyle name="SAPBEXaggItemX 10 4" xfId="21513"/>
    <cellStyle name="SAPBEXaggItemX 10 4 2" xfId="21514"/>
    <cellStyle name="SAPBEXaggItemX 10 5" xfId="21515"/>
    <cellStyle name="SAPBEXaggItemX 10 5 2" xfId="21516"/>
    <cellStyle name="SAPBEXaggItemX 10 6" xfId="21517"/>
    <cellStyle name="SAPBEXaggItemX 10 7" xfId="21518"/>
    <cellStyle name="SAPBEXaggItemX 10 8" xfId="21519"/>
    <cellStyle name="SAPBEXaggItemX 11" xfId="21520"/>
    <cellStyle name="SAPBEXaggItemX 11 2" xfId="21521"/>
    <cellStyle name="SAPBEXaggItemX 11 2 2" xfId="21522"/>
    <cellStyle name="SAPBEXaggItemX 11 2 2 2" xfId="21523"/>
    <cellStyle name="SAPBEXaggItemX 11 2 3" xfId="21524"/>
    <cellStyle name="SAPBEXaggItemX 11 3" xfId="21525"/>
    <cellStyle name="SAPBEXaggItemX 11 3 2" xfId="21526"/>
    <cellStyle name="SAPBEXaggItemX 11 4" xfId="21527"/>
    <cellStyle name="SAPBEXaggItemX 11 4 2" xfId="21528"/>
    <cellStyle name="SAPBEXaggItemX 11 5" xfId="21529"/>
    <cellStyle name="SAPBEXaggItemX 11 5 2" xfId="21530"/>
    <cellStyle name="SAPBEXaggItemX 11 6" xfId="21531"/>
    <cellStyle name="SAPBEXaggItemX 11 7" xfId="21532"/>
    <cellStyle name="SAPBEXaggItemX 12" xfId="21533"/>
    <cellStyle name="SAPBEXaggItemX 12 2" xfId="21534"/>
    <cellStyle name="SAPBEXaggItemX 12 2 2" xfId="21535"/>
    <cellStyle name="SAPBEXaggItemX 12 3" xfId="21536"/>
    <cellStyle name="SAPBEXaggItemX 12 4" xfId="21537"/>
    <cellStyle name="SAPBEXaggItemX 13" xfId="21538"/>
    <cellStyle name="SAPBEXaggItemX 13 2" xfId="21539"/>
    <cellStyle name="SAPBEXaggItemX 13 2 2" xfId="21540"/>
    <cellStyle name="SAPBEXaggItemX 13 3" xfId="21541"/>
    <cellStyle name="SAPBEXaggItemX 13 4" xfId="21542"/>
    <cellStyle name="SAPBEXaggItemX 13 5" xfId="21543"/>
    <cellStyle name="SAPBEXaggItemX 14" xfId="21544"/>
    <cellStyle name="SAPBEXaggItemX 14 2" xfId="21545"/>
    <cellStyle name="SAPBEXaggItemX 14 2 2" xfId="21546"/>
    <cellStyle name="SAPBEXaggItemX 14 3" xfId="21547"/>
    <cellStyle name="SAPBEXaggItemX 14 4" xfId="21548"/>
    <cellStyle name="SAPBEXaggItemX 14 5" xfId="21549"/>
    <cellStyle name="SAPBEXaggItemX 15" xfId="21550"/>
    <cellStyle name="SAPBEXaggItemX 15 2" xfId="21551"/>
    <cellStyle name="SAPBEXaggItemX 16" xfId="21552"/>
    <cellStyle name="SAPBEXaggItemX 16 2" xfId="21553"/>
    <cellStyle name="SAPBEXaggItemX 17" xfId="21554"/>
    <cellStyle name="SAPBEXaggItemX 17 2" xfId="21555"/>
    <cellStyle name="SAPBEXaggItemX 18" xfId="21556"/>
    <cellStyle name="SAPBEXaggItemX 19" xfId="21557"/>
    <cellStyle name="SAPBEXaggItemX 2" xfId="21558"/>
    <cellStyle name="SAPBEXaggItemX 2 10" xfId="21559"/>
    <cellStyle name="SAPBEXaggItemX 2 10 10" xfId="21560"/>
    <cellStyle name="SAPBEXaggItemX 2 10 11" xfId="21561"/>
    <cellStyle name="SAPBEXaggItemX 2 10 2" xfId="21562"/>
    <cellStyle name="SAPBEXaggItemX 2 10 2 2" xfId="21563"/>
    <cellStyle name="SAPBEXaggItemX 2 10 2 2 2" xfId="21564"/>
    <cellStyle name="SAPBEXaggItemX 2 10 2 2 2 2" xfId="21565"/>
    <cellStyle name="SAPBEXaggItemX 2 10 2 2 3" xfId="21566"/>
    <cellStyle name="SAPBEXaggItemX 2 10 2 3" xfId="21567"/>
    <cellStyle name="SAPBEXaggItemX 2 10 2 3 2" xfId="21568"/>
    <cellStyle name="SAPBEXaggItemX 2 10 2 4" xfId="21569"/>
    <cellStyle name="SAPBEXaggItemX 2 10 2 4 2" xfId="21570"/>
    <cellStyle name="SAPBEXaggItemX 2 10 2 5" xfId="21571"/>
    <cellStyle name="SAPBEXaggItemX 2 10 2 5 2" xfId="21572"/>
    <cellStyle name="SAPBEXaggItemX 2 10 2 6" xfId="21573"/>
    <cellStyle name="SAPBEXaggItemX 2 10 3" xfId="21574"/>
    <cellStyle name="SAPBEXaggItemX 2 10 3 2" xfId="21575"/>
    <cellStyle name="SAPBEXaggItemX 2 10 3 2 2" xfId="21576"/>
    <cellStyle name="SAPBEXaggItemX 2 10 3 2 2 2" xfId="21577"/>
    <cellStyle name="SAPBEXaggItemX 2 10 3 2 3" xfId="21578"/>
    <cellStyle name="SAPBEXaggItemX 2 10 3 3" xfId="21579"/>
    <cellStyle name="SAPBEXaggItemX 2 10 3 3 2" xfId="21580"/>
    <cellStyle name="SAPBEXaggItemX 2 10 3 4" xfId="21581"/>
    <cellStyle name="SAPBEXaggItemX 2 10 3 4 2" xfId="21582"/>
    <cellStyle name="SAPBEXaggItemX 2 10 3 5" xfId="21583"/>
    <cellStyle name="SAPBEXaggItemX 2 10 3 5 2" xfId="21584"/>
    <cellStyle name="SAPBEXaggItemX 2 10 3 6" xfId="21585"/>
    <cellStyle name="SAPBEXaggItemX 2 10 3 7" xfId="21586"/>
    <cellStyle name="SAPBEXaggItemX 2 10 3 8" xfId="21587"/>
    <cellStyle name="SAPBEXaggItemX 2 10 4" xfId="21588"/>
    <cellStyle name="SAPBEXaggItemX 2 10 4 2" xfId="21589"/>
    <cellStyle name="SAPBEXaggItemX 2 10 4 2 2" xfId="21590"/>
    <cellStyle name="SAPBEXaggItemX 2 10 4 3" xfId="21591"/>
    <cellStyle name="SAPBEXaggItemX 2 10 4 4" xfId="21592"/>
    <cellStyle name="SAPBEXaggItemX 2 10 4 5" xfId="21593"/>
    <cellStyle name="SAPBEXaggItemX 2 10 5" xfId="21594"/>
    <cellStyle name="SAPBEXaggItemX 2 10 5 2" xfId="21595"/>
    <cellStyle name="SAPBEXaggItemX 2 10 5 2 2" xfId="21596"/>
    <cellStyle name="SAPBEXaggItemX 2 10 5 3" xfId="21597"/>
    <cellStyle name="SAPBEXaggItemX 2 10 5 4" xfId="21598"/>
    <cellStyle name="SAPBEXaggItemX 2 10 5 5" xfId="21599"/>
    <cellStyle name="SAPBEXaggItemX 2 10 6" xfId="21600"/>
    <cellStyle name="SAPBEXaggItemX 2 10 6 2" xfId="21601"/>
    <cellStyle name="SAPBEXaggItemX 2 10 6 2 2" xfId="21602"/>
    <cellStyle name="SAPBEXaggItemX 2 10 6 3" xfId="21603"/>
    <cellStyle name="SAPBEXaggItemX 2 10 6 4" xfId="21604"/>
    <cellStyle name="SAPBEXaggItemX 2 10 6 5" xfId="21605"/>
    <cellStyle name="SAPBEXaggItemX 2 10 7" xfId="21606"/>
    <cellStyle name="SAPBEXaggItemX 2 10 7 2" xfId="21607"/>
    <cellStyle name="SAPBEXaggItemX 2 10 7 3" xfId="21608"/>
    <cellStyle name="SAPBEXaggItemX 2 10 7 4" xfId="21609"/>
    <cellStyle name="SAPBEXaggItemX 2 10 8" xfId="21610"/>
    <cellStyle name="SAPBEXaggItemX 2 10 8 2" xfId="21611"/>
    <cellStyle name="SAPBEXaggItemX 2 10 9" xfId="21612"/>
    <cellStyle name="SAPBEXaggItemX 2 10 9 2" xfId="21613"/>
    <cellStyle name="SAPBEXaggItemX 2 11" xfId="21614"/>
    <cellStyle name="SAPBEXaggItemX 2 11 10" xfId="21615"/>
    <cellStyle name="SAPBEXaggItemX 2 11 11" xfId="21616"/>
    <cellStyle name="SAPBEXaggItemX 2 11 2" xfId="21617"/>
    <cellStyle name="SAPBEXaggItemX 2 11 2 2" xfId="21618"/>
    <cellStyle name="SAPBEXaggItemX 2 11 2 2 2" xfId="21619"/>
    <cellStyle name="SAPBEXaggItemX 2 11 2 2 2 2" xfId="21620"/>
    <cellStyle name="SAPBEXaggItemX 2 11 2 2 3" xfId="21621"/>
    <cellStyle name="SAPBEXaggItemX 2 11 2 3" xfId="21622"/>
    <cellStyle name="SAPBEXaggItemX 2 11 2 3 2" xfId="21623"/>
    <cellStyle name="SAPBEXaggItemX 2 11 2 4" xfId="21624"/>
    <cellStyle name="SAPBEXaggItemX 2 11 2 4 2" xfId="21625"/>
    <cellStyle name="SAPBEXaggItemX 2 11 2 5" xfId="21626"/>
    <cellStyle name="SAPBEXaggItemX 2 11 2 5 2" xfId="21627"/>
    <cellStyle name="SAPBEXaggItemX 2 11 2 6" xfId="21628"/>
    <cellStyle name="SAPBEXaggItemX 2 11 3" xfId="21629"/>
    <cellStyle name="SAPBEXaggItemX 2 11 3 2" xfId="21630"/>
    <cellStyle name="SAPBEXaggItemX 2 11 3 2 2" xfId="21631"/>
    <cellStyle name="SAPBEXaggItemX 2 11 3 2 2 2" xfId="21632"/>
    <cellStyle name="SAPBEXaggItemX 2 11 3 2 3" xfId="21633"/>
    <cellStyle name="SAPBEXaggItemX 2 11 3 3" xfId="21634"/>
    <cellStyle name="SAPBEXaggItemX 2 11 3 3 2" xfId="21635"/>
    <cellStyle name="SAPBEXaggItemX 2 11 3 4" xfId="21636"/>
    <cellStyle name="SAPBEXaggItemX 2 11 3 4 2" xfId="21637"/>
    <cellStyle name="SAPBEXaggItemX 2 11 3 5" xfId="21638"/>
    <cellStyle name="SAPBEXaggItemX 2 11 3 5 2" xfId="21639"/>
    <cellStyle name="SAPBEXaggItemX 2 11 3 6" xfId="21640"/>
    <cellStyle name="SAPBEXaggItemX 2 11 3 7" xfId="21641"/>
    <cellStyle name="SAPBEXaggItemX 2 11 3 8" xfId="21642"/>
    <cellStyle name="SAPBEXaggItemX 2 11 4" xfId="21643"/>
    <cellStyle name="SAPBEXaggItemX 2 11 4 2" xfId="21644"/>
    <cellStyle name="SAPBEXaggItemX 2 11 4 2 2" xfId="21645"/>
    <cellStyle name="SAPBEXaggItemX 2 11 4 3" xfId="21646"/>
    <cellStyle name="SAPBEXaggItemX 2 11 4 4" xfId="21647"/>
    <cellStyle name="SAPBEXaggItemX 2 11 4 5" xfId="21648"/>
    <cellStyle name="SAPBEXaggItemX 2 11 5" xfId="21649"/>
    <cellStyle name="SAPBEXaggItemX 2 11 5 2" xfId="21650"/>
    <cellStyle name="SAPBEXaggItemX 2 11 5 2 2" xfId="21651"/>
    <cellStyle name="SAPBEXaggItemX 2 11 5 3" xfId="21652"/>
    <cellStyle name="SAPBEXaggItemX 2 11 5 4" xfId="21653"/>
    <cellStyle name="SAPBEXaggItemX 2 11 5 5" xfId="21654"/>
    <cellStyle name="SAPBEXaggItemX 2 11 6" xfId="21655"/>
    <cellStyle name="SAPBEXaggItemX 2 11 6 2" xfId="21656"/>
    <cellStyle name="SAPBEXaggItemX 2 11 6 2 2" xfId="21657"/>
    <cellStyle name="SAPBEXaggItemX 2 11 6 3" xfId="21658"/>
    <cellStyle name="SAPBEXaggItemX 2 11 6 4" xfId="21659"/>
    <cellStyle name="SAPBEXaggItemX 2 11 6 5" xfId="21660"/>
    <cellStyle name="SAPBEXaggItemX 2 11 7" xfId="21661"/>
    <cellStyle name="SAPBEXaggItemX 2 11 7 2" xfId="21662"/>
    <cellStyle name="SAPBEXaggItemX 2 11 7 3" xfId="21663"/>
    <cellStyle name="SAPBEXaggItemX 2 11 7 4" xfId="21664"/>
    <cellStyle name="SAPBEXaggItemX 2 11 8" xfId="21665"/>
    <cellStyle name="SAPBEXaggItemX 2 11 8 2" xfId="21666"/>
    <cellStyle name="SAPBEXaggItemX 2 11 9" xfId="21667"/>
    <cellStyle name="SAPBEXaggItemX 2 11 9 2" xfId="21668"/>
    <cellStyle name="SAPBEXaggItemX 2 12" xfId="21669"/>
    <cellStyle name="SAPBEXaggItemX 2 12 10" xfId="21670"/>
    <cellStyle name="SAPBEXaggItemX 2 12 11" xfId="21671"/>
    <cellStyle name="SAPBEXaggItemX 2 12 2" xfId="21672"/>
    <cellStyle name="SAPBEXaggItemX 2 12 2 2" xfId="21673"/>
    <cellStyle name="SAPBEXaggItemX 2 12 2 2 2" xfId="21674"/>
    <cellStyle name="SAPBEXaggItemX 2 12 2 2 2 2" xfId="21675"/>
    <cellStyle name="SAPBEXaggItemX 2 12 2 2 3" xfId="21676"/>
    <cellStyle name="SAPBEXaggItemX 2 12 2 3" xfId="21677"/>
    <cellStyle name="SAPBEXaggItemX 2 12 2 3 2" xfId="21678"/>
    <cellStyle name="SAPBEXaggItemX 2 12 2 4" xfId="21679"/>
    <cellStyle name="SAPBEXaggItemX 2 12 2 4 2" xfId="21680"/>
    <cellStyle name="SAPBEXaggItemX 2 12 2 5" xfId="21681"/>
    <cellStyle name="SAPBEXaggItemX 2 12 2 5 2" xfId="21682"/>
    <cellStyle name="SAPBEXaggItemX 2 12 2 6" xfId="21683"/>
    <cellStyle name="SAPBEXaggItemX 2 12 3" xfId="21684"/>
    <cellStyle name="SAPBEXaggItemX 2 12 3 2" xfId="21685"/>
    <cellStyle name="SAPBEXaggItemX 2 12 3 2 2" xfId="21686"/>
    <cellStyle name="SAPBEXaggItemX 2 12 3 2 2 2" xfId="21687"/>
    <cellStyle name="SAPBEXaggItemX 2 12 3 2 3" xfId="21688"/>
    <cellStyle name="SAPBEXaggItemX 2 12 3 3" xfId="21689"/>
    <cellStyle name="SAPBEXaggItemX 2 12 3 3 2" xfId="21690"/>
    <cellStyle name="SAPBEXaggItemX 2 12 3 4" xfId="21691"/>
    <cellStyle name="SAPBEXaggItemX 2 12 3 4 2" xfId="21692"/>
    <cellStyle name="SAPBEXaggItemX 2 12 3 5" xfId="21693"/>
    <cellStyle name="SAPBEXaggItemX 2 12 3 5 2" xfId="21694"/>
    <cellStyle name="SAPBEXaggItemX 2 12 3 6" xfId="21695"/>
    <cellStyle name="SAPBEXaggItemX 2 12 3 7" xfId="21696"/>
    <cellStyle name="SAPBEXaggItemX 2 12 3 8" xfId="21697"/>
    <cellStyle name="SAPBEXaggItemX 2 12 4" xfId="21698"/>
    <cellStyle name="SAPBEXaggItemX 2 12 4 2" xfId="21699"/>
    <cellStyle name="SAPBEXaggItemX 2 12 4 2 2" xfId="21700"/>
    <cellStyle name="SAPBEXaggItemX 2 12 4 3" xfId="21701"/>
    <cellStyle name="SAPBEXaggItemX 2 12 4 4" xfId="21702"/>
    <cellStyle name="SAPBEXaggItemX 2 12 4 5" xfId="21703"/>
    <cellStyle name="SAPBEXaggItemX 2 12 5" xfId="21704"/>
    <cellStyle name="SAPBEXaggItemX 2 12 5 2" xfId="21705"/>
    <cellStyle name="SAPBEXaggItemX 2 12 5 2 2" xfId="21706"/>
    <cellStyle name="SAPBEXaggItemX 2 12 5 3" xfId="21707"/>
    <cellStyle name="SAPBEXaggItemX 2 12 5 4" xfId="21708"/>
    <cellStyle name="SAPBEXaggItemX 2 12 5 5" xfId="21709"/>
    <cellStyle name="SAPBEXaggItemX 2 12 6" xfId="21710"/>
    <cellStyle name="SAPBEXaggItemX 2 12 6 2" xfId="21711"/>
    <cellStyle name="SAPBEXaggItemX 2 12 6 2 2" xfId="21712"/>
    <cellStyle name="SAPBEXaggItemX 2 12 6 3" xfId="21713"/>
    <cellStyle name="SAPBEXaggItemX 2 12 6 4" xfId="21714"/>
    <cellStyle name="SAPBEXaggItemX 2 12 6 5" xfId="21715"/>
    <cellStyle name="SAPBEXaggItemX 2 12 7" xfId="21716"/>
    <cellStyle name="SAPBEXaggItemX 2 12 7 2" xfId="21717"/>
    <cellStyle name="SAPBEXaggItemX 2 12 7 3" xfId="21718"/>
    <cellStyle name="SAPBEXaggItemX 2 12 7 4" xfId="21719"/>
    <cellStyle name="SAPBEXaggItemX 2 12 8" xfId="21720"/>
    <cellStyle name="SAPBEXaggItemX 2 12 8 2" xfId="21721"/>
    <cellStyle name="SAPBEXaggItemX 2 12 9" xfId="21722"/>
    <cellStyle name="SAPBEXaggItemX 2 12 9 2" xfId="21723"/>
    <cellStyle name="SAPBEXaggItemX 2 13" xfId="21724"/>
    <cellStyle name="SAPBEXaggItemX 2 13 10" xfId="21725"/>
    <cellStyle name="SAPBEXaggItemX 2 13 11" xfId="21726"/>
    <cellStyle name="SAPBEXaggItemX 2 13 2" xfId="21727"/>
    <cellStyle name="SAPBEXaggItemX 2 13 2 2" xfId="21728"/>
    <cellStyle name="SAPBEXaggItemX 2 13 2 2 2" xfId="21729"/>
    <cellStyle name="SAPBEXaggItemX 2 13 2 2 2 2" xfId="21730"/>
    <cellStyle name="SAPBEXaggItemX 2 13 2 2 3" xfId="21731"/>
    <cellStyle name="SAPBEXaggItemX 2 13 2 3" xfId="21732"/>
    <cellStyle name="SAPBEXaggItemX 2 13 2 3 2" xfId="21733"/>
    <cellStyle name="SAPBEXaggItemX 2 13 2 4" xfId="21734"/>
    <cellStyle name="SAPBEXaggItemX 2 13 2 4 2" xfId="21735"/>
    <cellStyle name="SAPBEXaggItemX 2 13 2 5" xfId="21736"/>
    <cellStyle name="SAPBEXaggItemX 2 13 2 5 2" xfId="21737"/>
    <cellStyle name="SAPBEXaggItemX 2 13 2 6" xfId="21738"/>
    <cellStyle name="SAPBEXaggItemX 2 13 3" xfId="21739"/>
    <cellStyle name="SAPBEXaggItemX 2 13 3 2" xfId="21740"/>
    <cellStyle name="SAPBEXaggItemX 2 13 3 2 2" xfId="21741"/>
    <cellStyle name="SAPBEXaggItemX 2 13 3 2 2 2" xfId="21742"/>
    <cellStyle name="SAPBEXaggItemX 2 13 3 2 3" xfId="21743"/>
    <cellStyle name="SAPBEXaggItemX 2 13 3 3" xfId="21744"/>
    <cellStyle name="SAPBEXaggItemX 2 13 3 3 2" xfId="21745"/>
    <cellStyle name="SAPBEXaggItemX 2 13 3 4" xfId="21746"/>
    <cellStyle name="SAPBEXaggItemX 2 13 3 4 2" xfId="21747"/>
    <cellStyle name="SAPBEXaggItemX 2 13 3 5" xfId="21748"/>
    <cellStyle name="SAPBEXaggItemX 2 13 3 5 2" xfId="21749"/>
    <cellStyle name="SAPBEXaggItemX 2 13 3 6" xfId="21750"/>
    <cellStyle name="SAPBEXaggItemX 2 13 3 7" xfId="21751"/>
    <cellStyle name="SAPBEXaggItemX 2 13 3 8" xfId="21752"/>
    <cellStyle name="SAPBEXaggItemX 2 13 4" xfId="21753"/>
    <cellStyle name="SAPBEXaggItemX 2 13 4 2" xfId="21754"/>
    <cellStyle name="SAPBEXaggItemX 2 13 4 2 2" xfId="21755"/>
    <cellStyle name="SAPBEXaggItemX 2 13 4 3" xfId="21756"/>
    <cellStyle name="SAPBEXaggItemX 2 13 4 4" xfId="21757"/>
    <cellStyle name="SAPBEXaggItemX 2 13 4 5" xfId="21758"/>
    <cellStyle name="SAPBEXaggItemX 2 13 5" xfId="21759"/>
    <cellStyle name="SAPBEXaggItemX 2 13 5 2" xfId="21760"/>
    <cellStyle name="SAPBEXaggItemX 2 13 5 2 2" xfId="21761"/>
    <cellStyle name="SAPBEXaggItemX 2 13 5 3" xfId="21762"/>
    <cellStyle name="SAPBEXaggItemX 2 13 5 4" xfId="21763"/>
    <cellStyle name="SAPBEXaggItemX 2 13 5 5" xfId="21764"/>
    <cellStyle name="SAPBEXaggItemX 2 13 6" xfId="21765"/>
    <cellStyle name="SAPBEXaggItemX 2 13 6 2" xfId="21766"/>
    <cellStyle name="SAPBEXaggItemX 2 13 6 2 2" xfId="21767"/>
    <cellStyle name="SAPBEXaggItemX 2 13 6 3" xfId="21768"/>
    <cellStyle name="SAPBEXaggItemX 2 13 6 4" xfId="21769"/>
    <cellStyle name="SAPBEXaggItemX 2 13 6 5" xfId="21770"/>
    <cellStyle name="SAPBEXaggItemX 2 13 7" xfId="21771"/>
    <cellStyle name="SAPBEXaggItemX 2 13 7 2" xfId="21772"/>
    <cellStyle name="SAPBEXaggItemX 2 13 7 3" xfId="21773"/>
    <cellStyle name="SAPBEXaggItemX 2 13 7 4" xfId="21774"/>
    <cellStyle name="SAPBEXaggItemX 2 13 8" xfId="21775"/>
    <cellStyle name="SAPBEXaggItemX 2 13 8 2" xfId="21776"/>
    <cellStyle name="SAPBEXaggItemX 2 13 9" xfId="21777"/>
    <cellStyle name="SAPBEXaggItemX 2 13 9 2" xfId="21778"/>
    <cellStyle name="SAPBEXaggItemX 2 14" xfId="21779"/>
    <cellStyle name="SAPBEXaggItemX 2 14 10" xfId="21780"/>
    <cellStyle name="SAPBEXaggItemX 2 14 11" xfId="21781"/>
    <cellStyle name="SAPBEXaggItemX 2 14 2" xfId="21782"/>
    <cellStyle name="SAPBEXaggItemX 2 14 2 2" xfId="21783"/>
    <cellStyle name="SAPBEXaggItemX 2 14 2 2 2" xfId="21784"/>
    <cellStyle name="SAPBEXaggItemX 2 14 2 2 2 2" xfId="21785"/>
    <cellStyle name="SAPBEXaggItemX 2 14 2 2 3" xfId="21786"/>
    <cellStyle name="SAPBEXaggItemX 2 14 2 3" xfId="21787"/>
    <cellStyle name="SAPBEXaggItemX 2 14 2 3 2" xfId="21788"/>
    <cellStyle name="SAPBEXaggItemX 2 14 2 4" xfId="21789"/>
    <cellStyle name="SAPBEXaggItemX 2 14 2 4 2" xfId="21790"/>
    <cellStyle name="SAPBEXaggItemX 2 14 2 5" xfId="21791"/>
    <cellStyle name="SAPBEXaggItemX 2 14 2 5 2" xfId="21792"/>
    <cellStyle name="SAPBEXaggItemX 2 14 2 6" xfId="21793"/>
    <cellStyle name="SAPBEXaggItemX 2 14 3" xfId="21794"/>
    <cellStyle name="SAPBEXaggItemX 2 14 3 2" xfId="21795"/>
    <cellStyle name="SAPBEXaggItemX 2 14 3 2 2" xfId="21796"/>
    <cellStyle name="SAPBEXaggItemX 2 14 3 2 2 2" xfId="21797"/>
    <cellStyle name="SAPBEXaggItemX 2 14 3 2 3" xfId="21798"/>
    <cellStyle name="SAPBEXaggItemX 2 14 3 3" xfId="21799"/>
    <cellStyle name="SAPBEXaggItemX 2 14 3 3 2" xfId="21800"/>
    <cellStyle name="SAPBEXaggItemX 2 14 3 4" xfId="21801"/>
    <cellStyle name="SAPBEXaggItemX 2 14 3 4 2" xfId="21802"/>
    <cellStyle name="SAPBEXaggItemX 2 14 3 5" xfId="21803"/>
    <cellStyle name="SAPBEXaggItemX 2 14 3 5 2" xfId="21804"/>
    <cellStyle name="SAPBEXaggItemX 2 14 3 6" xfId="21805"/>
    <cellStyle name="SAPBEXaggItemX 2 14 3 7" xfId="21806"/>
    <cellStyle name="SAPBEXaggItemX 2 14 3 8" xfId="21807"/>
    <cellStyle name="SAPBEXaggItemX 2 14 4" xfId="21808"/>
    <cellStyle name="SAPBEXaggItemX 2 14 4 2" xfId="21809"/>
    <cellStyle name="SAPBEXaggItemX 2 14 4 2 2" xfId="21810"/>
    <cellStyle name="SAPBEXaggItemX 2 14 4 3" xfId="21811"/>
    <cellStyle name="SAPBEXaggItemX 2 14 4 4" xfId="21812"/>
    <cellStyle name="SAPBEXaggItemX 2 14 4 5" xfId="21813"/>
    <cellStyle name="SAPBEXaggItemX 2 14 5" xfId="21814"/>
    <cellStyle name="SAPBEXaggItemX 2 14 5 2" xfId="21815"/>
    <cellStyle name="SAPBEXaggItemX 2 14 5 2 2" xfId="21816"/>
    <cellStyle name="SAPBEXaggItemX 2 14 5 3" xfId="21817"/>
    <cellStyle name="SAPBEXaggItemX 2 14 5 4" xfId="21818"/>
    <cellStyle name="SAPBEXaggItemX 2 14 5 5" xfId="21819"/>
    <cellStyle name="SAPBEXaggItemX 2 14 6" xfId="21820"/>
    <cellStyle name="SAPBEXaggItemX 2 14 6 2" xfId="21821"/>
    <cellStyle name="SAPBEXaggItemX 2 14 6 2 2" xfId="21822"/>
    <cellStyle name="SAPBEXaggItemX 2 14 6 3" xfId="21823"/>
    <cellStyle name="SAPBEXaggItemX 2 14 6 4" xfId="21824"/>
    <cellStyle name="SAPBEXaggItemX 2 14 6 5" xfId="21825"/>
    <cellStyle name="SAPBEXaggItemX 2 14 7" xfId="21826"/>
    <cellStyle name="SAPBEXaggItemX 2 14 7 2" xfId="21827"/>
    <cellStyle name="SAPBEXaggItemX 2 14 7 3" xfId="21828"/>
    <cellStyle name="SAPBEXaggItemX 2 14 7 4" xfId="21829"/>
    <cellStyle name="SAPBEXaggItemX 2 14 8" xfId="21830"/>
    <cellStyle name="SAPBEXaggItemX 2 14 8 2" xfId="21831"/>
    <cellStyle name="SAPBEXaggItemX 2 14 9" xfId="21832"/>
    <cellStyle name="SAPBEXaggItemX 2 14 9 2" xfId="21833"/>
    <cellStyle name="SAPBEXaggItemX 2 15" xfId="21834"/>
    <cellStyle name="SAPBEXaggItemX 2 15 10" xfId="21835"/>
    <cellStyle name="SAPBEXaggItemX 2 15 11" xfId="21836"/>
    <cellStyle name="SAPBEXaggItemX 2 15 2" xfId="21837"/>
    <cellStyle name="SAPBEXaggItemX 2 15 2 2" xfId="21838"/>
    <cellStyle name="SAPBEXaggItemX 2 15 2 2 2" xfId="21839"/>
    <cellStyle name="SAPBEXaggItemX 2 15 2 2 2 2" xfId="21840"/>
    <cellStyle name="SAPBEXaggItemX 2 15 2 2 3" xfId="21841"/>
    <cellStyle name="SAPBEXaggItemX 2 15 2 3" xfId="21842"/>
    <cellStyle name="SAPBEXaggItemX 2 15 2 3 2" xfId="21843"/>
    <cellStyle name="SAPBEXaggItemX 2 15 2 4" xfId="21844"/>
    <cellStyle name="SAPBEXaggItemX 2 15 2 4 2" xfId="21845"/>
    <cellStyle name="SAPBEXaggItemX 2 15 2 5" xfId="21846"/>
    <cellStyle name="SAPBEXaggItemX 2 15 2 5 2" xfId="21847"/>
    <cellStyle name="SAPBEXaggItemX 2 15 2 6" xfId="21848"/>
    <cellStyle name="SAPBEXaggItemX 2 15 3" xfId="21849"/>
    <cellStyle name="SAPBEXaggItemX 2 15 3 2" xfId="21850"/>
    <cellStyle name="SAPBEXaggItemX 2 15 3 2 2" xfId="21851"/>
    <cellStyle name="SAPBEXaggItemX 2 15 3 2 2 2" xfId="21852"/>
    <cellStyle name="SAPBEXaggItemX 2 15 3 2 3" xfId="21853"/>
    <cellStyle name="SAPBEXaggItemX 2 15 3 3" xfId="21854"/>
    <cellStyle name="SAPBEXaggItemX 2 15 3 3 2" xfId="21855"/>
    <cellStyle name="SAPBEXaggItemX 2 15 3 4" xfId="21856"/>
    <cellStyle name="SAPBEXaggItemX 2 15 3 4 2" xfId="21857"/>
    <cellStyle name="SAPBEXaggItemX 2 15 3 5" xfId="21858"/>
    <cellStyle name="SAPBEXaggItemX 2 15 3 5 2" xfId="21859"/>
    <cellStyle name="SAPBEXaggItemX 2 15 3 6" xfId="21860"/>
    <cellStyle name="SAPBEXaggItemX 2 15 3 7" xfId="21861"/>
    <cellStyle name="SAPBEXaggItemX 2 15 3 8" xfId="21862"/>
    <cellStyle name="SAPBEXaggItemX 2 15 4" xfId="21863"/>
    <cellStyle name="SAPBEXaggItemX 2 15 4 2" xfId="21864"/>
    <cellStyle name="SAPBEXaggItemX 2 15 4 2 2" xfId="21865"/>
    <cellStyle name="SAPBEXaggItemX 2 15 4 3" xfId="21866"/>
    <cellStyle name="SAPBEXaggItemX 2 15 4 4" xfId="21867"/>
    <cellStyle name="SAPBEXaggItemX 2 15 4 5" xfId="21868"/>
    <cellStyle name="SAPBEXaggItemX 2 15 5" xfId="21869"/>
    <cellStyle name="SAPBEXaggItemX 2 15 5 2" xfId="21870"/>
    <cellStyle name="SAPBEXaggItemX 2 15 5 2 2" xfId="21871"/>
    <cellStyle name="SAPBEXaggItemX 2 15 5 3" xfId="21872"/>
    <cellStyle name="SAPBEXaggItemX 2 15 5 4" xfId="21873"/>
    <cellStyle name="SAPBEXaggItemX 2 15 5 5" xfId="21874"/>
    <cellStyle name="SAPBEXaggItemX 2 15 6" xfId="21875"/>
    <cellStyle name="SAPBEXaggItemX 2 15 6 2" xfId="21876"/>
    <cellStyle name="SAPBEXaggItemX 2 15 6 2 2" xfId="21877"/>
    <cellStyle name="SAPBEXaggItemX 2 15 6 3" xfId="21878"/>
    <cellStyle name="SAPBEXaggItemX 2 15 6 4" xfId="21879"/>
    <cellStyle name="SAPBEXaggItemX 2 15 6 5" xfId="21880"/>
    <cellStyle name="SAPBEXaggItemX 2 15 7" xfId="21881"/>
    <cellStyle name="SAPBEXaggItemX 2 15 7 2" xfId="21882"/>
    <cellStyle name="SAPBEXaggItemX 2 15 7 3" xfId="21883"/>
    <cellStyle name="SAPBEXaggItemX 2 15 7 4" xfId="21884"/>
    <cellStyle name="SAPBEXaggItemX 2 15 8" xfId="21885"/>
    <cellStyle name="SAPBEXaggItemX 2 15 8 2" xfId="21886"/>
    <cellStyle name="SAPBEXaggItemX 2 15 9" xfId="21887"/>
    <cellStyle name="SAPBEXaggItemX 2 15 9 2" xfId="21888"/>
    <cellStyle name="SAPBEXaggItemX 2 16" xfId="21889"/>
    <cellStyle name="SAPBEXaggItemX 2 16 10" xfId="21890"/>
    <cellStyle name="SAPBEXaggItemX 2 16 11" xfId="21891"/>
    <cellStyle name="SAPBEXaggItemX 2 16 2" xfId="21892"/>
    <cellStyle name="SAPBEXaggItemX 2 16 2 2" xfId="21893"/>
    <cellStyle name="SAPBEXaggItemX 2 16 2 2 2" xfId="21894"/>
    <cellStyle name="SAPBEXaggItemX 2 16 2 2 2 2" xfId="21895"/>
    <cellStyle name="SAPBEXaggItemX 2 16 2 2 3" xfId="21896"/>
    <cellStyle name="SAPBEXaggItemX 2 16 2 3" xfId="21897"/>
    <cellStyle name="SAPBEXaggItemX 2 16 2 3 2" xfId="21898"/>
    <cellStyle name="SAPBEXaggItemX 2 16 2 4" xfId="21899"/>
    <cellStyle name="SAPBEXaggItemX 2 16 2 4 2" xfId="21900"/>
    <cellStyle name="SAPBEXaggItemX 2 16 2 5" xfId="21901"/>
    <cellStyle name="SAPBEXaggItemX 2 16 2 5 2" xfId="21902"/>
    <cellStyle name="SAPBEXaggItemX 2 16 2 6" xfId="21903"/>
    <cellStyle name="SAPBEXaggItemX 2 16 3" xfId="21904"/>
    <cellStyle name="SAPBEXaggItemX 2 16 3 2" xfId="21905"/>
    <cellStyle name="SAPBEXaggItemX 2 16 3 2 2" xfId="21906"/>
    <cellStyle name="SAPBEXaggItemX 2 16 3 2 2 2" xfId="21907"/>
    <cellStyle name="SAPBEXaggItemX 2 16 3 2 3" xfId="21908"/>
    <cellStyle name="SAPBEXaggItemX 2 16 3 3" xfId="21909"/>
    <cellStyle name="SAPBEXaggItemX 2 16 3 3 2" xfId="21910"/>
    <cellStyle name="SAPBEXaggItemX 2 16 3 4" xfId="21911"/>
    <cellStyle name="SAPBEXaggItemX 2 16 3 4 2" xfId="21912"/>
    <cellStyle name="SAPBEXaggItemX 2 16 3 5" xfId="21913"/>
    <cellStyle name="SAPBEXaggItemX 2 16 3 5 2" xfId="21914"/>
    <cellStyle name="SAPBEXaggItemX 2 16 3 6" xfId="21915"/>
    <cellStyle name="SAPBEXaggItemX 2 16 3 7" xfId="21916"/>
    <cellStyle name="SAPBEXaggItemX 2 16 3 8" xfId="21917"/>
    <cellStyle name="SAPBEXaggItemX 2 16 4" xfId="21918"/>
    <cellStyle name="SAPBEXaggItemX 2 16 4 2" xfId="21919"/>
    <cellStyle name="SAPBEXaggItemX 2 16 4 2 2" xfId="21920"/>
    <cellStyle name="SAPBEXaggItemX 2 16 4 3" xfId="21921"/>
    <cellStyle name="SAPBEXaggItemX 2 16 4 4" xfId="21922"/>
    <cellStyle name="SAPBEXaggItemX 2 16 4 5" xfId="21923"/>
    <cellStyle name="SAPBEXaggItemX 2 16 5" xfId="21924"/>
    <cellStyle name="SAPBEXaggItemX 2 16 5 2" xfId="21925"/>
    <cellStyle name="SAPBEXaggItemX 2 16 5 2 2" xfId="21926"/>
    <cellStyle name="SAPBEXaggItemX 2 16 5 3" xfId="21927"/>
    <cellStyle name="SAPBEXaggItemX 2 16 5 4" xfId="21928"/>
    <cellStyle name="SAPBEXaggItemX 2 16 5 5" xfId="21929"/>
    <cellStyle name="SAPBEXaggItemX 2 16 6" xfId="21930"/>
    <cellStyle name="SAPBEXaggItemX 2 16 6 2" xfId="21931"/>
    <cellStyle name="SAPBEXaggItemX 2 16 6 2 2" xfId="21932"/>
    <cellStyle name="SAPBEXaggItemX 2 16 6 3" xfId="21933"/>
    <cellStyle name="SAPBEXaggItemX 2 16 6 4" xfId="21934"/>
    <cellStyle name="SAPBEXaggItemX 2 16 6 5" xfId="21935"/>
    <cellStyle name="SAPBEXaggItemX 2 16 7" xfId="21936"/>
    <cellStyle name="SAPBEXaggItemX 2 16 7 2" xfId="21937"/>
    <cellStyle name="SAPBEXaggItemX 2 16 7 3" xfId="21938"/>
    <cellStyle name="SAPBEXaggItemX 2 16 7 4" xfId="21939"/>
    <cellStyle name="SAPBEXaggItemX 2 16 8" xfId="21940"/>
    <cellStyle name="SAPBEXaggItemX 2 16 8 2" xfId="21941"/>
    <cellStyle name="SAPBEXaggItemX 2 16 9" xfId="21942"/>
    <cellStyle name="SAPBEXaggItemX 2 16 9 2" xfId="21943"/>
    <cellStyle name="SAPBEXaggItemX 2 17" xfId="21944"/>
    <cellStyle name="SAPBEXaggItemX 2 17 10" xfId="21945"/>
    <cellStyle name="SAPBEXaggItemX 2 17 11" xfId="21946"/>
    <cellStyle name="SAPBEXaggItemX 2 17 2" xfId="21947"/>
    <cellStyle name="SAPBEXaggItemX 2 17 2 2" xfId="21948"/>
    <cellStyle name="SAPBEXaggItemX 2 17 2 2 2" xfId="21949"/>
    <cellStyle name="SAPBEXaggItemX 2 17 2 2 2 2" xfId="21950"/>
    <cellStyle name="SAPBEXaggItemX 2 17 2 2 3" xfId="21951"/>
    <cellStyle name="SAPBEXaggItemX 2 17 2 3" xfId="21952"/>
    <cellStyle name="SAPBEXaggItemX 2 17 2 3 2" xfId="21953"/>
    <cellStyle name="SAPBEXaggItemX 2 17 2 4" xfId="21954"/>
    <cellStyle name="SAPBEXaggItemX 2 17 2 4 2" xfId="21955"/>
    <cellStyle name="SAPBEXaggItemX 2 17 2 5" xfId="21956"/>
    <cellStyle name="SAPBEXaggItemX 2 17 2 5 2" xfId="21957"/>
    <cellStyle name="SAPBEXaggItemX 2 17 2 6" xfId="21958"/>
    <cellStyle name="SAPBEXaggItemX 2 17 3" xfId="21959"/>
    <cellStyle name="SAPBEXaggItemX 2 17 3 2" xfId="21960"/>
    <cellStyle name="SAPBEXaggItemX 2 17 3 2 2" xfId="21961"/>
    <cellStyle name="SAPBEXaggItemX 2 17 3 2 2 2" xfId="21962"/>
    <cellStyle name="SAPBEXaggItemX 2 17 3 2 3" xfId="21963"/>
    <cellStyle name="SAPBEXaggItemX 2 17 3 3" xfId="21964"/>
    <cellStyle name="SAPBEXaggItemX 2 17 3 3 2" xfId="21965"/>
    <cellStyle name="SAPBEXaggItemX 2 17 3 4" xfId="21966"/>
    <cellStyle name="SAPBEXaggItemX 2 17 3 4 2" xfId="21967"/>
    <cellStyle name="SAPBEXaggItemX 2 17 3 5" xfId="21968"/>
    <cellStyle name="SAPBEXaggItemX 2 17 3 5 2" xfId="21969"/>
    <cellStyle name="SAPBEXaggItemX 2 17 3 6" xfId="21970"/>
    <cellStyle name="SAPBEXaggItemX 2 17 3 7" xfId="21971"/>
    <cellStyle name="SAPBEXaggItemX 2 17 3 8" xfId="21972"/>
    <cellStyle name="SAPBEXaggItemX 2 17 4" xfId="21973"/>
    <cellStyle name="SAPBEXaggItemX 2 17 4 2" xfId="21974"/>
    <cellStyle name="SAPBEXaggItemX 2 17 4 2 2" xfId="21975"/>
    <cellStyle name="SAPBEXaggItemX 2 17 4 3" xfId="21976"/>
    <cellStyle name="SAPBEXaggItemX 2 17 4 4" xfId="21977"/>
    <cellStyle name="SAPBEXaggItemX 2 17 4 5" xfId="21978"/>
    <cellStyle name="SAPBEXaggItemX 2 17 5" xfId="21979"/>
    <cellStyle name="SAPBEXaggItemX 2 17 5 2" xfId="21980"/>
    <cellStyle name="SAPBEXaggItemX 2 17 5 2 2" xfId="21981"/>
    <cellStyle name="SAPBEXaggItemX 2 17 5 3" xfId="21982"/>
    <cellStyle name="SAPBEXaggItemX 2 17 5 4" xfId="21983"/>
    <cellStyle name="SAPBEXaggItemX 2 17 5 5" xfId="21984"/>
    <cellStyle name="SAPBEXaggItemX 2 17 6" xfId="21985"/>
    <cellStyle name="SAPBEXaggItemX 2 17 6 2" xfId="21986"/>
    <cellStyle name="SAPBEXaggItemX 2 17 6 2 2" xfId="21987"/>
    <cellStyle name="SAPBEXaggItemX 2 17 6 3" xfId="21988"/>
    <cellStyle name="SAPBEXaggItemX 2 17 6 4" xfId="21989"/>
    <cellStyle name="SAPBEXaggItemX 2 17 6 5" xfId="21990"/>
    <cellStyle name="SAPBEXaggItemX 2 17 7" xfId="21991"/>
    <cellStyle name="SAPBEXaggItemX 2 17 7 2" xfId="21992"/>
    <cellStyle name="SAPBEXaggItemX 2 17 7 3" xfId="21993"/>
    <cellStyle name="SAPBEXaggItemX 2 17 7 4" xfId="21994"/>
    <cellStyle name="SAPBEXaggItemX 2 17 8" xfId="21995"/>
    <cellStyle name="SAPBEXaggItemX 2 17 8 2" xfId="21996"/>
    <cellStyle name="SAPBEXaggItemX 2 17 9" xfId="21997"/>
    <cellStyle name="SAPBEXaggItemX 2 17 9 2" xfId="21998"/>
    <cellStyle name="SAPBEXaggItemX 2 18" xfId="21999"/>
    <cellStyle name="SAPBEXaggItemX 2 18 2" xfId="22000"/>
    <cellStyle name="SAPBEXaggItemX 2 18 2 2" xfId="22001"/>
    <cellStyle name="SAPBEXaggItemX 2 18 2 2 2" xfId="22002"/>
    <cellStyle name="SAPBEXaggItemX 2 18 2 3" xfId="22003"/>
    <cellStyle name="SAPBEXaggItemX 2 18 3" xfId="22004"/>
    <cellStyle name="SAPBEXaggItemX 2 18 3 2" xfId="22005"/>
    <cellStyle name="SAPBEXaggItemX 2 18 4" xfId="22006"/>
    <cellStyle name="SAPBEXaggItemX 2 18 4 2" xfId="22007"/>
    <cellStyle name="SAPBEXaggItemX 2 18 5" xfId="22008"/>
    <cellStyle name="SAPBEXaggItemX 2 18 5 2" xfId="22009"/>
    <cellStyle name="SAPBEXaggItemX 2 18 6" xfId="22010"/>
    <cellStyle name="SAPBEXaggItemX 2 18 7" xfId="22011"/>
    <cellStyle name="SAPBEXaggItemX 2 18 8" xfId="22012"/>
    <cellStyle name="SAPBEXaggItemX 2 19" xfId="22013"/>
    <cellStyle name="SAPBEXaggItemX 2 19 2" xfId="22014"/>
    <cellStyle name="SAPBEXaggItemX 2 19 2 2" xfId="22015"/>
    <cellStyle name="SAPBEXaggItemX 2 19 2 2 2" xfId="22016"/>
    <cellStyle name="SAPBEXaggItemX 2 19 2 3" xfId="22017"/>
    <cellStyle name="SAPBEXaggItemX 2 19 3" xfId="22018"/>
    <cellStyle name="SAPBEXaggItemX 2 19 3 2" xfId="22019"/>
    <cellStyle name="SAPBEXaggItemX 2 19 4" xfId="22020"/>
    <cellStyle name="SAPBEXaggItemX 2 19 4 2" xfId="22021"/>
    <cellStyle name="SAPBEXaggItemX 2 19 5" xfId="22022"/>
    <cellStyle name="SAPBEXaggItemX 2 19 5 2" xfId="22023"/>
    <cellStyle name="SAPBEXaggItemX 2 19 6" xfId="22024"/>
    <cellStyle name="SAPBEXaggItemX 2 19 7" xfId="22025"/>
    <cellStyle name="SAPBEXaggItemX 2 19 8" xfId="22026"/>
    <cellStyle name="SAPBEXaggItemX 2 2" xfId="22027"/>
    <cellStyle name="SAPBEXaggItemX 2 2 10" xfId="22028"/>
    <cellStyle name="SAPBEXaggItemX 2 2 10 2" xfId="22029"/>
    <cellStyle name="SAPBEXaggItemX 2 2 11" xfId="22030"/>
    <cellStyle name="SAPBEXaggItemX 2 2 12" xfId="22031"/>
    <cellStyle name="SAPBEXaggItemX 2 2 2" xfId="22032"/>
    <cellStyle name="SAPBEXaggItemX 2 2 2 2" xfId="22033"/>
    <cellStyle name="SAPBEXaggItemX 2 2 2 2 2" xfId="22034"/>
    <cellStyle name="SAPBEXaggItemX 2 2 2 2 2 2" xfId="22035"/>
    <cellStyle name="SAPBEXaggItemX 2 2 2 2 3" xfId="22036"/>
    <cellStyle name="SAPBEXaggItemX 2 2 2 3" xfId="22037"/>
    <cellStyle name="SAPBEXaggItemX 2 2 2 3 2" xfId="22038"/>
    <cellStyle name="SAPBEXaggItemX 2 2 2 4" xfId="22039"/>
    <cellStyle name="SAPBEXaggItemX 2 2 2 4 2" xfId="22040"/>
    <cellStyle name="SAPBEXaggItemX 2 2 2 5" xfId="22041"/>
    <cellStyle name="SAPBEXaggItemX 2 2 2 5 2" xfId="22042"/>
    <cellStyle name="SAPBEXaggItemX 2 2 2 6" xfId="22043"/>
    <cellStyle name="SAPBEXaggItemX 2 2 3" xfId="22044"/>
    <cellStyle name="SAPBEXaggItemX 2 2 3 2" xfId="22045"/>
    <cellStyle name="SAPBEXaggItemX 2 2 3 2 2" xfId="22046"/>
    <cellStyle name="SAPBEXaggItemX 2 2 3 2 2 2" xfId="22047"/>
    <cellStyle name="SAPBEXaggItemX 2 2 3 2 3" xfId="22048"/>
    <cellStyle name="SAPBEXaggItemX 2 2 3 3" xfId="22049"/>
    <cellStyle name="SAPBEXaggItemX 2 2 3 3 2" xfId="22050"/>
    <cellStyle name="SAPBEXaggItemX 2 2 3 4" xfId="22051"/>
    <cellStyle name="SAPBEXaggItemX 2 2 3 4 2" xfId="22052"/>
    <cellStyle name="SAPBEXaggItemX 2 2 3 5" xfId="22053"/>
    <cellStyle name="SAPBEXaggItemX 2 2 3 5 2" xfId="22054"/>
    <cellStyle name="SAPBEXaggItemX 2 2 3 6" xfId="22055"/>
    <cellStyle name="SAPBEXaggItemX 2 2 3 7" xfId="22056"/>
    <cellStyle name="SAPBEXaggItemX 2 2 3 8" xfId="22057"/>
    <cellStyle name="SAPBEXaggItemX 2 2 4" xfId="22058"/>
    <cellStyle name="SAPBEXaggItemX 2 2 4 2" xfId="22059"/>
    <cellStyle name="SAPBEXaggItemX 2 2 4 2 2" xfId="22060"/>
    <cellStyle name="SAPBEXaggItemX 2 2 4 2 2 2" xfId="22061"/>
    <cellStyle name="SAPBEXaggItemX 2 2 4 2 3" xfId="22062"/>
    <cellStyle name="SAPBEXaggItemX 2 2 4 3" xfId="22063"/>
    <cellStyle name="SAPBEXaggItemX 2 2 4 3 2" xfId="22064"/>
    <cellStyle name="SAPBEXaggItemX 2 2 4 4" xfId="22065"/>
    <cellStyle name="SAPBEXaggItemX 2 2 4 4 2" xfId="22066"/>
    <cellStyle name="SAPBEXaggItemX 2 2 4 5" xfId="22067"/>
    <cellStyle name="SAPBEXaggItemX 2 2 4 5 2" xfId="22068"/>
    <cellStyle name="SAPBEXaggItemX 2 2 4 6" xfId="22069"/>
    <cellStyle name="SAPBEXaggItemX 2 2 4 7" xfId="22070"/>
    <cellStyle name="SAPBEXaggItemX 2 2 4 8" xfId="22071"/>
    <cellStyle name="SAPBEXaggItemX 2 2 5" xfId="22072"/>
    <cellStyle name="SAPBEXaggItemX 2 2 5 2" xfId="22073"/>
    <cellStyle name="SAPBEXaggItemX 2 2 5 2 2" xfId="22074"/>
    <cellStyle name="SAPBEXaggItemX 2 2 5 3" xfId="22075"/>
    <cellStyle name="SAPBEXaggItemX 2 2 5 4" xfId="22076"/>
    <cellStyle name="SAPBEXaggItemX 2 2 5 5" xfId="22077"/>
    <cellStyle name="SAPBEXaggItemX 2 2 6" xfId="22078"/>
    <cellStyle name="SAPBEXaggItemX 2 2 6 2" xfId="22079"/>
    <cellStyle name="SAPBEXaggItemX 2 2 6 2 2" xfId="22080"/>
    <cellStyle name="SAPBEXaggItemX 2 2 6 3" xfId="22081"/>
    <cellStyle name="SAPBEXaggItemX 2 2 6 4" xfId="22082"/>
    <cellStyle name="SAPBEXaggItemX 2 2 6 5" xfId="22083"/>
    <cellStyle name="SAPBEXaggItemX 2 2 7" xfId="22084"/>
    <cellStyle name="SAPBEXaggItemX 2 2 7 2" xfId="22085"/>
    <cellStyle name="SAPBEXaggItemX 2 2 7 2 2" xfId="22086"/>
    <cellStyle name="SAPBEXaggItemX 2 2 7 3" xfId="22087"/>
    <cellStyle name="SAPBEXaggItemX 2 2 7 4" xfId="22088"/>
    <cellStyle name="SAPBEXaggItemX 2 2 7 5" xfId="22089"/>
    <cellStyle name="SAPBEXaggItemX 2 2 8" xfId="22090"/>
    <cellStyle name="SAPBEXaggItemX 2 2 8 2" xfId="22091"/>
    <cellStyle name="SAPBEXaggItemX 2 2 9" xfId="22092"/>
    <cellStyle name="SAPBEXaggItemX 2 2 9 2" xfId="22093"/>
    <cellStyle name="SAPBEXaggItemX 2 20" xfId="22094"/>
    <cellStyle name="SAPBEXaggItemX 2 20 2" xfId="22095"/>
    <cellStyle name="SAPBEXaggItemX 2 20 2 2" xfId="22096"/>
    <cellStyle name="SAPBEXaggItemX 2 20 2 2 2" xfId="22097"/>
    <cellStyle name="SAPBEXaggItemX 2 20 2 3" xfId="22098"/>
    <cellStyle name="SAPBEXaggItemX 2 20 3" xfId="22099"/>
    <cellStyle name="SAPBEXaggItemX 2 20 3 2" xfId="22100"/>
    <cellStyle name="SAPBEXaggItemX 2 20 4" xfId="22101"/>
    <cellStyle name="SAPBEXaggItemX 2 20 4 2" xfId="22102"/>
    <cellStyle name="SAPBEXaggItemX 2 20 5" xfId="22103"/>
    <cellStyle name="SAPBEXaggItemX 2 20 5 2" xfId="22104"/>
    <cellStyle name="SAPBEXaggItemX 2 20 6" xfId="22105"/>
    <cellStyle name="SAPBEXaggItemX 2 20 7" xfId="22106"/>
    <cellStyle name="SAPBEXaggItemX 2 21" xfId="22107"/>
    <cellStyle name="SAPBEXaggItemX 2 21 2" xfId="22108"/>
    <cellStyle name="SAPBEXaggItemX 2 21 2 2" xfId="22109"/>
    <cellStyle name="SAPBEXaggItemX 2 21 3" xfId="22110"/>
    <cellStyle name="SAPBEXaggItemX 2 21 4" xfId="22111"/>
    <cellStyle name="SAPBEXaggItemX 2 22" xfId="22112"/>
    <cellStyle name="SAPBEXaggItemX 2 22 2" xfId="22113"/>
    <cellStyle name="SAPBEXaggItemX 2 22 2 2" xfId="22114"/>
    <cellStyle name="SAPBEXaggItemX 2 22 3" xfId="22115"/>
    <cellStyle name="SAPBEXaggItemX 2 22 4" xfId="22116"/>
    <cellStyle name="SAPBEXaggItemX 2 22 5" xfId="22117"/>
    <cellStyle name="SAPBEXaggItemX 2 23" xfId="22118"/>
    <cellStyle name="SAPBEXaggItemX 2 23 2" xfId="22119"/>
    <cellStyle name="SAPBEXaggItemX 2 23 2 2" xfId="22120"/>
    <cellStyle name="SAPBEXaggItemX 2 23 3" xfId="22121"/>
    <cellStyle name="SAPBEXaggItemX 2 23 4" xfId="22122"/>
    <cellStyle name="SAPBEXaggItemX 2 23 5" xfId="22123"/>
    <cellStyle name="SAPBEXaggItemX 2 24" xfId="22124"/>
    <cellStyle name="SAPBEXaggItemX 2 24 2" xfId="22125"/>
    <cellStyle name="SAPBEXaggItemX 2 25" xfId="22126"/>
    <cellStyle name="SAPBEXaggItemX 2 25 2" xfId="22127"/>
    <cellStyle name="SAPBEXaggItemX 2 26" xfId="22128"/>
    <cellStyle name="SAPBEXaggItemX 2 26 2" xfId="22129"/>
    <cellStyle name="SAPBEXaggItemX 2 27" xfId="22130"/>
    <cellStyle name="SAPBEXaggItemX 2 28" xfId="22131"/>
    <cellStyle name="SAPBEXaggItemX 2 29" xfId="22132"/>
    <cellStyle name="SAPBEXaggItemX 2 3" xfId="22133"/>
    <cellStyle name="SAPBEXaggItemX 2 3 10" xfId="22134"/>
    <cellStyle name="SAPBEXaggItemX 2 3 11" xfId="22135"/>
    <cellStyle name="SAPBEXaggItemX 2 3 2" xfId="22136"/>
    <cellStyle name="SAPBEXaggItemX 2 3 2 2" xfId="22137"/>
    <cellStyle name="SAPBEXaggItemX 2 3 2 2 2" xfId="22138"/>
    <cellStyle name="SAPBEXaggItemX 2 3 2 2 2 2" xfId="22139"/>
    <cellStyle name="SAPBEXaggItemX 2 3 2 2 3" xfId="22140"/>
    <cellStyle name="SAPBEXaggItemX 2 3 2 3" xfId="22141"/>
    <cellStyle name="SAPBEXaggItemX 2 3 2 3 2" xfId="22142"/>
    <cellStyle name="SAPBEXaggItemX 2 3 2 4" xfId="22143"/>
    <cellStyle name="SAPBEXaggItemX 2 3 2 4 2" xfId="22144"/>
    <cellStyle name="SAPBEXaggItemX 2 3 2 5" xfId="22145"/>
    <cellStyle name="SAPBEXaggItemX 2 3 2 5 2" xfId="22146"/>
    <cellStyle name="SAPBEXaggItemX 2 3 2 6" xfId="22147"/>
    <cellStyle name="SAPBEXaggItemX 2 3 3" xfId="22148"/>
    <cellStyle name="SAPBEXaggItemX 2 3 3 2" xfId="22149"/>
    <cellStyle name="SAPBEXaggItemX 2 3 3 2 2" xfId="22150"/>
    <cellStyle name="SAPBEXaggItemX 2 3 3 2 2 2" xfId="22151"/>
    <cellStyle name="SAPBEXaggItemX 2 3 3 2 3" xfId="22152"/>
    <cellStyle name="SAPBEXaggItemX 2 3 3 3" xfId="22153"/>
    <cellStyle name="SAPBEXaggItemX 2 3 3 3 2" xfId="22154"/>
    <cellStyle name="SAPBEXaggItemX 2 3 3 4" xfId="22155"/>
    <cellStyle name="SAPBEXaggItemX 2 3 3 4 2" xfId="22156"/>
    <cellStyle name="SAPBEXaggItemX 2 3 3 5" xfId="22157"/>
    <cellStyle name="SAPBEXaggItemX 2 3 3 5 2" xfId="22158"/>
    <cellStyle name="SAPBEXaggItemX 2 3 3 6" xfId="22159"/>
    <cellStyle name="SAPBEXaggItemX 2 3 3 7" xfId="22160"/>
    <cellStyle name="SAPBEXaggItemX 2 3 3 8" xfId="22161"/>
    <cellStyle name="SAPBEXaggItemX 2 3 4" xfId="22162"/>
    <cellStyle name="SAPBEXaggItemX 2 3 4 2" xfId="22163"/>
    <cellStyle name="SAPBEXaggItemX 2 3 4 2 2" xfId="22164"/>
    <cellStyle name="SAPBEXaggItemX 2 3 4 3" xfId="22165"/>
    <cellStyle name="SAPBEXaggItemX 2 3 4 4" xfId="22166"/>
    <cellStyle name="SAPBEXaggItemX 2 3 4 5" xfId="22167"/>
    <cellStyle name="SAPBEXaggItemX 2 3 5" xfId="22168"/>
    <cellStyle name="SAPBEXaggItemX 2 3 5 2" xfId="22169"/>
    <cellStyle name="SAPBEXaggItemX 2 3 5 2 2" xfId="22170"/>
    <cellStyle name="SAPBEXaggItemX 2 3 5 3" xfId="22171"/>
    <cellStyle name="SAPBEXaggItemX 2 3 5 4" xfId="22172"/>
    <cellStyle name="SAPBEXaggItemX 2 3 5 5" xfId="22173"/>
    <cellStyle name="SAPBEXaggItemX 2 3 6" xfId="22174"/>
    <cellStyle name="SAPBEXaggItemX 2 3 6 2" xfId="22175"/>
    <cellStyle name="SAPBEXaggItemX 2 3 6 2 2" xfId="22176"/>
    <cellStyle name="SAPBEXaggItemX 2 3 6 3" xfId="22177"/>
    <cellStyle name="SAPBEXaggItemX 2 3 6 4" xfId="22178"/>
    <cellStyle name="SAPBEXaggItemX 2 3 6 5" xfId="22179"/>
    <cellStyle name="SAPBEXaggItemX 2 3 7" xfId="22180"/>
    <cellStyle name="SAPBEXaggItemX 2 3 7 2" xfId="22181"/>
    <cellStyle name="SAPBEXaggItemX 2 3 7 3" xfId="22182"/>
    <cellStyle name="SAPBEXaggItemX 2 3 7 4" xfId="22183"/>
    <cellStyle name="SAPBEXaggItemX 2 3 8" xfId="22184"/>
    <cellStyle name="SAPBEXaggItemX 2 3 8 2" xfId="22185"/>
    <cellStyle name="SAPBEXaggItemX 2 3 9" xfId="22186"/>
    <cellStyle name="SAPBEXaggItemX 2 3 9 2" xfId="22187"/>
    <cellStyle name="SAPBEXaggItemX 2 4" xfId="22188"/>
    <cellStyle name="SAPBEXaggItemX 2 4 10" xfId="22189"/>
    <cellStyle name="SAPBEXaggItemX 2 4 11" xfId="22190"/>
    <cellStyle name="SAPBEXaggItemX 2 4 2" xfId="22191"/>
    <cellStyle name="SAPBEXaggItemX 2 4 2 2" xfId="22192"/>
    <cellStyle name="SAPBEXaggItemX 2 4 2 2 2" xfId="22193"/>
    <cellStyle name="SAPBEXaggItemX 2 4 2 2 2 2" xfId="22194"/>
    <cellStyle name="SAPBEXaggItemX 2 4 2 2 3" xfId="22195"/>
    <cellStyle name="SAPBEXaggItemX 2 4 2 3" xfId="22196"/>
    <cellStyle name="SAPBEXaggItemX 2 4 2 3 2" xfId="22197"/>
    <cellStyle name="SAPBEXaggItemX 2 4 2 4" xfId="22198"/>
    <cellStyle name="SAPBEXaggItemX 2 4 2 4 2" xfId="22199"/>
    <cellStyle name="SAPBEXaggItemX 2 4 2 5" xfId="22200"/>
    <cellStyle name="SAPBEXaggItemX 2 4 2 5 2" xfId="22201"/>
    <cellStyle name="SAPBEXaggItemX 2 4 2 6" xfId="22202"/>
    <cellStyle name="SAPBEXaggItemX 2 4 3" xfId="22203"/>
    <cellStyle name="SAPBEXaggItemX 2 4 3 2" xfId="22204"/>
    <cellStyle name="SAPBEXaggItemX 2 4 3 2 2" xfId="22205"/>
    <cellStyle name="SAPBEXaggItemX 2 4 3 2 2 2" xfId="22206"/>
    <cellStyle name="SAPBEXaggItemX 2 4 3 2 3" xfId="22207"/>
    <cellStyle name="SAPBEXaggItemX 2 4 3 3" xfId="22208"/>
    <cellStyle name="SAPBEXaggItemX 2 4 3 3 2" xfId="22209"/>
    <cellStyle name="SAPBEXaggItemX 2 4 3 4" xfId="22210"/>
    <cellStyle name="SAPBEXaggItemX 2 4 3 4 2" xfId="22211"/>
    <cellStyle name="SAPBEXaggItemX 2 4 3 5" xfId="22212"/>
    <cellStyle name="SAPBEXaggItemX 2 4 3 5 2" xfId="22213"/>
    <cellStyle name="SAPBEXaggItemX 2 4 3 6" xfId="22214"/>
    <cellStyle name="SAPBEXaggItemX 2 4 3 7" xfId="22215"/>
    <cellStyle name="SAPBEXaggItemX 2 4 3 8" xfId="22216"/>
    <cellStyle name="SAPBEXaggItemX 2 4 4" xfId="22217"/>
    <cellStyle name="SAPBEXaggItemX 2 4 4 2" xfId="22218"/>
    <cellStyle name="SAPBEXaggItemX 2 4 4 2 2" xfId="22219"/>
    <cellStyle name="SAPBEXaggItemX 2 4 4 3" xfId="22220"/>
    <cellStyle name="SAPBEXaggItemX 2 4 4 4" xfId="22221"/>
    <cellStyle name="SAPBEXaggItemX 2 4 4 5" xfId="22222"/>
    <cellStyle name="SAPBEXaggItemX 2 4 5" xfId="22223"/>
    <cellStyle name="SAPBEXaggItemX 2 4 5 2" xfId="22224"/>
    <cellStyle name="SAPBEXaggItemX 2 4 5 2 2" xfId="22225"/>
    <cellStyle name="SAPBEXaggItemX 2 4 5 3" xfId="22226"/>
    <cellStyle name="SAPBEXaggItemX 2 4 5 4" xfId="22227"/>
    <cellStyle name="SAPBEXaggItemX 2 4 5 5" xfId="22228"/>
    <cellStyle name="SAPBEXaggItemX 2 4 6" xfId="22229"/>
    <cellStyle name="SAPBEXaggItemX 2 4 6 2" xfId="22230"/>
    <cellStyle name="SAPBEXaggItemX 2 4 6 2 2" xfId="22231"/>
    <cellStyle name="SAPBEXaggItemX 2 4 6 3" xfId="22232"/>
    <cellStyle name="SAPBEXaggItemX 2 4 6 4" xfId="22233"/>
    <cellStyle name="SAPBEXaggItemX 2 4 6 5" xfId="22234"/>
    <cellStyle name="SAPBEXaggItemX 2 4 7" xfId="22235"/>
    <cellStyle name="SAPBEXaggItemX 2 4 7 2" xfId="22236"/>
    <cellStyle name="SAPBEXaggItemX 2 4 7 3" xfId="22237"/>
    <cellStyle name="SAPBEXaggItemX 2 4 7 4" xfId="22238"/>
    <cellStyle name="SAPBEXaggItemX 2 4 8" xfId="22239"/>
    <cellStyle name="SAPBEXaggItemX 2 4 8 2" xfId="22240"/>
    <cellStyle name="SAPBEXaggItemX 2 4 9" xfId="22241"/>
    <cellStyle name="SAPBEXaggItemX 2 4 9 2" xfId="22242"/>
    <cellStyle name="SAPBEXaggItemX 2 5" xfId="22243"/>
    <cellStyle name="SAPBEXaggItemX 2 5 10" xfId="22244"/>
    <cellStyle name="SAPBEXaggItemX 2 5 11" xfId="22245"/>
    <cellStyle name="SAPBEXaggItemX 2 5 2" xfId="22246"/>
    <cellStyle name="SAPBEXaggItemX 2 5 2 2" xfId="22247"/>
    <cellStyle name="SAPBEXaggItemX 2 5 2 2 2" xfId="22248"/>
    <cellStyle name="SAPBEXaggItemX 2 5 2 2 2 2" xfId="22249"/>
    <cellStyle name="SAPBEXaggItemX 2 5 2 2 3" xfId="22250"/>
    <cellStyle name="SAPBEXaggItemX 2 5 2 3" xfId="22251"/>
    <cellStyle name="SAPBEXaggItemX 2 5 2 3 2" xfId="22252"/>
    <cellStyle name="SAPBEXaggItemX 2 5 2 4" xfId="22253"/>
    <cellStyle name="SAPBEXaggItemX 2 5 2 4 2" xfId="22254"/>
    <cellStyle name="SAPBEXaggItemX 2 5 2 5" xfId="22255"/>
    <cellStyle name="SAPBEXaggItemX 2 5 2 5 2" xfId="22256"/>
    <cellStyle name="SAPBEXaggItemX 2 5 2 6" xfId="22257"/>
    <cellStyle name="SAPBEXaggItemX 2 5 3" xfId="22258"/>
    <cellStyle name="SAPBEXaggItemX 2 5 3 2" xfId="22259"/>
    <cellStyle name="SAPBEXaggItemX 2 5 3 2 2" xfId="22260"/>
    <cellStyle name="SAPBEXaggItemX 2 5 3 2 2 2" xfId="22261"/>
    <cellStyle name="SAPBEXaggItemX 2 5 3 2 3" xfId="22262"/>
    <cellStyle name="SAPBEXaggItemX 2 5 3 3" xfId="22263"/>
    <cellStyle name="SAPBEXaggItemX 2 5 3 3 2" xfId="22264"/>
    <cellStyle name="SAPBEXaggItemX 2 5 3 4" xfId="22265"/>
    <cellStyle name="SAPBEXaggItemX 2 5 3 4 2" xfId="22266"/>
    <cellStyle name="SAPBEXaggItemX 2 5 3 5" xfId="22267"/>
    <cellStyle name="SAPBEXaggItemX 2 5 3 5 2" xfId="22268"/>
    <cellStyle name="SAPBEXaggItemX 2 5 3 6" xfId="22269"/>
    <cellStyle name="SAPBEXaggItemX 2 5 3 7" xfId="22270"/>
    <cellStyle name="SAPBEXaggItemX 2 5 3 8" xfId="22271"/>
    <cellStyle name="SAPBEXaggItemX 2 5 4" xfId="22272"/>
    <cellStyle name="SAPBEXaggItemX 2 5 4 2" xfId="22273"/>
    <cellStyle name="SAPBEXaggItemX 2 5 4 2 2" xfId="22274"/>
    <cellStyle name="SAPBEXaggItemX 2 5 4 3" xfId="22275"/>
    <cellStyle name="SAPBEXaggItemX 2 5 4 4" xfId="22276"/>
    <cellStyle name="SAPBEXaggItemX 2 5 4 5" xfId="22277"/>
    <cellStyle name="SAPBEXaggItemX 2 5 5" xfId="22278"/>
    <cellStyle name="SAPBEXaggItemX 2 5 5 2" xfId="22279"/>
    <cellStyle name="SAPBEXaggItemX 2 5 5 2 2" xfId="22280"/>
    <cellStyle name="SAPBEXaggItemX 2 5 5 3" xfId="22281"/>
    <cellStyle name="SAPBEXaggItemX 2 5 5 4" xfId="22282"/>
    <cellStyle name="SAPBEXaggItemX 2 5 5 5" xfId="22283"/>
    <cellStyle name="SAPBEXaggItemX 2 5 6" xfId="22284"/>
    <cellStyle name="SAPBEXaggItemX 2 5 6 2" xfId="22285"/>
    <cellStyle name="SAPBEXaggItemX 2 5 6 2 2" xfId="22286"/>
    <cellStyle name="SAPBEXaggItemX 2 5 6 3" xfId="22287"/>
    <cellStyle name="SAPBEXaggItemX 2 5 6 4" xfId="22288"/>
    <cellStyle name="SAPBEXaggItemX 2 5 6 5" xfId="22289"/>
    <cellStyle name="SAPBEXaggItemX 2 5 7" xfId="22290"/>
    <cellStyle name="SAPBEXaggItemX 2 5 7 2" xfId="22291"/>
    <cellStyle name="SAPBEXaggItemX 2 5 7 3" xfId="22292"/>
    <cellStyle name="SAPBEXaggItemX 2 5 7 4" xfId="22293"/>
    <cellStyle name="SAPBEXaggItemX 2 5 8" xfId="22294"/>
    <cellStyle name="SAPBEXaggItemX 2 5 8 2" xfId="22295"/>
    <cellStyle name="SAPBEXaggItemX 2 5 9" xfId="22296"/>
    <cellStyle name="SAPBEXaggItemX 2 5 9 2" xfId="22297"/>
    <cellStyle name="SAPBEXaggItemX 2 6" xfId="22298"/>
    <cellStyle name="SAPBEXaggItemX 2 6 10" xfId="22299"/>
    <cellStyle name="SAPBEXaggItemX 2 6 11" xfId="22300"/>
    <cellStyle name="SAPBEXaggItemX 2 6 2" xfId="22301"/>
    <cellStyle name="SAPBEXaggItemX 2 6 2 2" xfId="22302"/>
    <cellStyle name="SAPBEXaggItemX 2 6 2 2 2" xfId="22303"/>
    <cellStyle name="SAPBEXaggItemX 2 6 2 2 2 2" xfId="22304"/>
    <cellStyle name="SAPBEXaggItemX 2 6 2 2 3" xfId="22305"/>
    <cellStyle name="SAPBEXaggItemX 2 6 2 3" xfId="22306"/>
    <cellStyle name="SAPBEXaggItemX 2 6 2 3 2" xfId="22307"/>
    <cellStyle name="SAPBEXaggItemX 2 6 2 4" xfId="22308"/>
    <cellStyle name="SAPBEXaggItemX 2 6 2 4 2" xfId="22309"/>
    <cellStyle name="SAPBEXaggItemX 2 6 2 5" xfId="22310"/>
    <cellStyle name="SAPBEXaggItemX 2 6 2 5 2" xfId="22311"/>
    <cellStyle name="SAPBEXaggItemX 2 6 2 6" xfId="22312"/>
    <cellStyle name="SAPBEXaggItemX 2 6 3" xfId="22313"/>
    <cellStyle name="SAPBEXaggItemX 2 6 3 2" xfId="22314"/>
    <cellStyle name="SAPBEXaggItemX 2 6 3 2 2" xfId="22315"/>
    <cellStyle name="SAPBEXaggItemX 2 6 3 2 2 2" xfId="22316"/>
    <cellStyle name="SAPBEXaggItemX 2 6 3 2 3" xfId="22317"/>
    <cellStyle name="SAPBEXaggItemX 2 6 3 3" xfId="22318"/>
    <cellStyle name="SAPBEXaggItemX 2 6 3 3 2" xfId="22319"/>
    <cellStyle name="SAPBEXaggItemX 2 6 3 4" xfId="22320"/>
    <cellStyle name="SAPBEXaggItemX 2 6 3 4 2" xfId="22321"/>
    <cellStyle name="SAPBEXaggItemX 2 6 3 5" xfId="22322"/>
    <cellStyle name="SAPBEXaggItemX 2 6 3 5 2" xfId="22323"/>
    <cellStyle name="SAPBEXaggItemX 2 6 3 6" xfId="22324"/>
    <cellStyle name="SAPBEXaggItemX 2 6 3 7" xfId="22325"/>
    <cellStyle name="SAPBEXaggItemX 2 6 3 8" xfId="22326"/>
    <cellStyle name="SAPBEXaggItemX 2 6 4" xfId="22327"/>
    <cellStyle name="SAPBEXaggItemX 2 6 4 2" xfId="22328"/>
    <cellStyle name="SAPBEXaggItemX 2 6 4 2 2" xfId="22329"/>
    <cellStyle name="SAPBEXaggItemX 2 6 4 3" xfId="22330"/>
    <cellStyle name="SAPBEXaggItemX 2 6 4 4" xfId="22331"/>
    <cellStyle name="SAPBEXaggItemX 2 6 4 5" xfId="22332"/>
    <cellStyle name="SAPBEXaggItemX 2 6 5" xfId="22333"/>
    <cellStyle name="SAPBEXaggItemX 2 6 5 2" xfId="22334"/>
    <cellStyle name="SAPBEXaggItemX 2 6 5 2 2" xfId="22335"/>
    <cellStyle name="SAPBEXaggItemX 2 6 5 3" xfId="22336"/>
    <cellStyle name="SAPBEXaggItemX 2 6 5 4" xfId="22337"/>
    <cellStyle name="SAPBEXaggItemX 2 6 5 5" xfId="22338"/>
    <cellStyle name="SAPBEXaggItemX 2 6 6" xfId="22339"/>
    <cellStyle name="SAPBEXaggItemX 2 6 6 2" xfId="22340"/>
    <cellStyle name="SAPBEXaggItemX 2 6 6 2 2" xfId="22341"/>
    <cellStyle name="SAPBEXaggItemX 2 6 6 3" xfId="22342"/>
    <cellStyle name="SAPBEXaggItemX 2 6 6 4" xfId="22343"/>
    <cellStyle name="SAPBEXaggItemX 2 6 6 5" xfId="22344"/>
    <cellStyle name="SAPBEXaggItemX 2 6 7" xfId="22345"/>
    <cellStyle name="SAPBEXaggItemX 2 6 7 2" xfId="22346"/>
    <cellStyle name="SAPBEXaggItemX 2 6 7 3" xfId="22347"/>
    <cellStyle name="SAPBEXaggItemX 2 6 7 4" xfId="22348"/>
    <cellStyle name="SAPBEXaggItemX 2 6 8" xfId="22349"/>
    <cellStyle name="SAPBEXaggItemX 2 6 8 2" xfId="22350"/>
    <cellStyle name="SAPBEXaggItemX 2 6 9" xfId="22351"/>
    <cellStyle name="SAPBEXaggItemX 2 6 9 2" xfId="22352"/>
    <cellStyle name="SAPBEXaggItemX 2 7" xfId="22353"/>
    <cellStyle name="SAPBEXaggItemX 2 7 10" xfId="22354"/>
    <cellStyle name="SAPBEXaggItemX 2 7 11" xfId="22355"/>
    <cellStyle name="SAPBEXaggItemX 2 7 2" xfId="22356"/>
    <cellStyle name="SAPBEXaggItemX 2 7 2 2" xfId="22357"/>
    <cellStyle name="SAPBEXaggItemX 2 7 2 2 2" xfId="22358"/>
    <cellStyle name="SAPBEXaggItemX 2 7 2 2 2 2" xfId="22359"/>
    <cellStyle name="SAPBEXaggItemX 2 7 2 2 3" xfId="22360"/>
    <cellStyle name="SAPBEXaggItemX 2 7 2 3" xfId="22361"/>
    <cellStyle name="SAPBEXaggItemX 2 7 2 3 2" xfId="22362"/>
    <cellStyle name="SAPBEXaggItemX 2 7 2 4" xfId="22363"/>
    <cellStyle name="SAPBEXaggItemX 2 7 2 4 2" xfId="22364"/>
    <cellStyle name="SAPBEXaggItemX 2 7 2 5" xfId="22365"/>
    <cellStyle name="SAPBEXaggItemX 2 7 2 5 2" xfId="22366"/>
    <cellStyle name="SAPBEXaggItemX 2 7 2 6" xfId="22367"/>
    <cellStyle name="SAPBEXaggItemX 2 7 3" xfId="22368"/>
    <cellStyle name="SAPBEXaggItemX 2 7 3 2" xfId="22369"/>
    <cellStyle name="SAPBEXaggItemX 2 7 3 2 2" xfId="22370"/>
    <cellStyle name="SAPBEXaggItemX 2 7 3 2 2 2" xfId="22371"/>
    <cellStyle name="SAPBEXaggItemX 2 7 3 2 3" xfId="22372"/>
    <cellStyle name="SAPBEXaggItemX 2 7 3 3" xfId="22373"/>
    <cellStyle name="SAPBEXaggItemX 2 7 3 3 2" xfId="22374"/>
    <cellStyle name="SAPBEXaggItemX 2 7 3 4" xfId="22375"/>
    <cellStyle name="SAPBEXaggItemX 2 7 3 4 2" xfId="22376"/>
    <cellStyle name="SAPBEXaggItemX 2 7 3 5" xfId="22377"/>
    <cellStyle name="SAPBEXaggItemX 2 7 3 5 2" xfId="22378"/>
    <cellStyle name="SAPBEXaggItemX 2 7 3 6" xfId="22379"/>
    <cellStyle name="SAPBEXaggItemX 2 7 3 7" xfId="22380"/>
    <cellStyle name="SAPBEXaggItemX 2 7 3 8" xfId="22381"/>
    <cellStyle name="SAPBEXaggItemX 2 7 4" xfId="22382"/>
    <cellStyle name="SAPBEXaggItemX 2 7 4 2" xfId="22383"/>
    <cellStyle name="SAPBEXaggItemX 2 7 4 2 2" xfId="22384"/>
    <cellStyle name="SAPBEXaggItemX 2 7 4 3" xfId="22385"/>
    <cellStyle name="SAPBEXaggItemX 2 7 4 4" xfId="22386"/>
    <cellStyle name="SAPBEXaggItemX 2 7 4 5" xfId="22387"/>
    <cellStyle name="SAPBEXaggItemX 2 7 5" xfId="22388"/>
    <cellStyle name="SAPBEXaggItemX 2 7 5 2" xfId="22389"/>
    <cellStyle name="SAPBEXaggItemX 2 7 5 2 2" xfId="22390"/>
    <cellStyle name="SAPBEXaggItemX 2 7 5 3" xfId="22391"/>
    <cellStyle name="SAPBEXaggItemX 2 7 5 4" xfId="22392"/>
    <cellStyle name="SAPBEXaggItemX 2 7 5 5" xfId="22393"/>
    <cellStyle name="SAPBEXaggItemX 2 7 6" xfId="22394"/>
    <cellStyle name="SAPBEXaggItemX 2 7 6 2" xfId="22395"/>
    <cellStyle name="SAPBEXaggItemX 2 7 6 2 2" xfId="22396"/>
    <cellStyle name="SAPBEXaggItemX 2 7 6 3" xfId="22397"/>
    <cellStyle name="SAPBEXaggItemX 2 7 6 4" xfId="22398"/>
    <cellStyle name="SAPBEXaggItemX 2 7 6 5" xfId="22399"/>
    <cellStyle name="SAPBEXaggItemX 2 7 7" xfId="22400"/>
    <cellStyle name="SAPBEXaggItemX 2 7 7 2" xfId="22401"/>
    <cellStyle name="SAPBEXaggItemX 2 7 7 3" xfId="22402"/>
    <cellStyle name="SAPBEXaggItemX 2 7 7 4" xfId="22403"/>
    <cellStyle name="SAPBEXaggItemX 2 7 8" xfId="22404"/>
    <cellStyle name="SAPBEXaggItemX 2 7 8 2" xfId="22405"/>
    <cellStyle name="SAPBEXaggItemX 2 7 9" xfId="22406"/>
    <cellStyle name="SAPBEXaggItemX 2 7 9 2" xfId="22407"/>
    <cellStyle name="SAPBEXaggItemX 2 8" xfId="22408"/>
    <cellStyle name="SAPBEXaggItemX 2 8 10" xfId="22409"/>
    <cellStyle name="SAPBEXaggItemX 2 8 11" xfId="22410"/>
    <cellStyle name="SAPBEXaggItemX 2 8 2" xfId="22411"/>
    <cellStyle name="SAPBEXaggItemX 2 8 2 2" xfId="22412"/>
    <cellStyle name="SAPBEXaggItemX 2 8 2 2 2" xfId="22413"/>
    <cellStyle name="SAPBEXaggItemX 2 8 2 2 2 2" xfId="22414"/>
    <cellStyle name="SAPBEXaggItemX 2 8 2 2 3" xfId="22415"/>
    <cellStyle name="SAPBEXaggItemX 2 8 2 3" xfId="22416"/>
    <cellStyle name="SAPBEXaggItemX 2 8 2 3 2" xfId="22417"/>
    <cellStyle name="SAPBEXaggItemX 2 8 2 4" xfId="22418"/>
    <cellStyle name="SAPBEXaggItemX 2 8 2 4 2" xfId="22419"/>
    <cellStyle name="SAPBEXaggItemX 2 8 2 5" xfId="22420"/>
    <cellStyle name="SAPBEXaggItemX 2 8 2 5 2" xfId="22421"/>
    <cellStyle name="SAPBEXaggItemX 2 8 2 6" xfId="22422"/>
    <cellStyle name="SAPBEXaggItemX 2 8 3" xfId="22423"/>
    <cellStyle name="SAPBEXaggItemX 2 8 3 2" xfId="22424"/>
    <cellStyle name="SAPBEXaggItemX 2 8 3 2 2" xfId="22425"/>
    <cellStyle name="SAPBEXaggItemX 2 8 3 2 2 2" xfId="22426"/>
    <cellStyle name="SAPBEXaggItemX 2 8 3 2 3" xfId="22427"/>
    <cellStyle name="SAPBEXaggItemX 2 8 3 3" xfId="22428"/>
    <cellStyle name="SAPBEXaggItemX 2 8 3 3 2" xfId="22429"/>
    <cellStyle name="SAPBEXaggItemX 2 8 3 4" xfId="22430"/>
    <cellStyle name="SAPBEXaggItemX 2 8 3 4 2" xfId="22431"/>
    <cellStyle name="SAPBEXaggItemX 2 8 3 5" xfId="22432"/>
    <cellStyle name="SAPBEXaggItemX 2 8 3 5 2" xfId="22433"/>
    <cellStyle name="SAPBEXaggItemX 2 8 3 6" xfId="22434"/>
    <cellStyle name="SAPBEXaggItemX 2 8 3 7" xfId="22435"/>
    <cellStyle name="SAPBEXaggItemX 2 8 3 8" xfId="22436"/>
    <cellStyle name="SAPBEXaggItemX 2 8 4" xfId="22437"/>
    <cellStyle name="SAPBEXaggItemX 2 8 4 2" xfId="22438"/>
    <cellStyle name="SAPBEXaggItemX 2 8 4 2 2" xfId="22439"/>
    <cellStyle name="SAPBEXaggItemX 2 8 4 3" xfId="22440"/>
    <cellStyle name="SAPBEXaggItemX 2 8 4 4" xfId="22441"/>
    <cellStyle name="SAPBEXaggItemX 2 8 4 5" xfId="22442"/>
    <cellStyle name="SAPBEXaggItemX 2 8 5" xfId="22443"/>
    <cellStyle name="SAPBEXaggItemX 2 8 5 2" xfId="22444"/>
    <cellStyle name="SAPBEXaggItemX 2 8 5 2 2" xfId="22445"/>
    <cellStyle name="SAPBEXaggItemX 2 8 5 3" xfId="22446"/>
    <cellStyle name="SAPBEXaggItemX 2 8 5 4" xfId="22447"/>
    <cellStyle name="SAPBEXaggItemX 2 8 5 5" xfId="22448"/>
    <cellStyle name="SAPBEXaggItemX 2 8 6" xfId="22449"/>
    <cellStyle name="SAPBEXaggItemX 2 8 6 2" xfId="22450"/>
    <cellStyle name="SAPBEXaggItemX 2 8 6 2 2" xfId="22451"/>
    <cellStyle name="SAPBEXaggItemX 2 8 6 3" xfId="22452"/>
    <cellStyle name="SAPBEXaggItemX 2 8 6 4" xfId="22453"/>
    <cellStyle name="SAPBEXaggItemX 2 8 6 5" xfId="22454"/>
    <cellStyle name="SAPBEXaggItemX 2 8 7" xfId="22455"/>
    <cellStyle name="SAPBEXaggItemX 2 8 7 2" xfId="22456"/>
    <cellStyle name="SAPBEXaggItemX 2 8 7 3" xfId="22457"/>
    <cellStyle name="SAPBEXaggItemX 2 8 7 4" xfId="22458"/>
    <cellStyle name="SAPBEXaggItemX 2 8 8" xfId="22459"/>
    <cellStyle name="SAPBEXaggItemX 2 8 8 2" xfId="22460"/>
    <cellStyle name="SAPBEXaggItemX 2 8 9" xfId="22461"/>
    <cellStyle name="SAPBEXaggItemX 2 8 9 2" xfId="22462"/>
    <cellStyle name="SAPBEXaggItemX 2 9" xfId="22463"/>
    <cellStyle name="SAPBEXaggItemX 2 9 10" xfId="22464"/>
    <cellStyle name="SAPBEXaggItemX 2 9 11" xfId="22465"/>
    <cellStyle name="SAPBEXaggItemX 2 9 2" xfId="22466"/>
    <cellStyle name="SAPBEXaggItemX 2 9 2 2" xfId="22467"/>
    <cellStyle name="SAPBEXaggItemX 2 9 2 2 2" xfId="22468"/>
    <cellStyle name="SAPBEXaggItemX 2 9 2 2 2 2" xfId="22469"/>
    <cellStyle name="SAPBEXaggItemX 2 9 2 2 3" xfId="22470"/>
    <cellStyle name="SAPBEXaggItemX 2 9 2 3" xfId="22471"/>
    <cellStyle name="SAPBEXaggItemX 2 9 2 3 2" xfId="22472"/>
    <cellStyle name="SAPBEXaggItemX 2 9 2 4" xfId="22473"/>
    <cellStyle name="SAPBEXaggItemX 2 9 2 4 2" xfId="22474"/>
    <cellStyle name="SAPBEXaggItemX 2 9 2 5" xfId="22475"/>
    <cellStyle name="SAPBEXaggItemX 2 9 2 5 2" xfId="22476"/>
    <cellStyle name="SAPBEXaggItemX 2 9 2 6" xfId="22477"/>
    <cellStyle name="SAPBEXaggItemX 2 9 3" xfId="22478"/>
    <cellStyle name="SAPBEXaggItemX 2 9 3 2" xfId="22479"/>
    <cellStyle name="SAPBEXaggItemX 2 9 3 2 2" xfId="22480"/>
    <cellStyle name="SAPBEXaggItemX 2 9 3 2 2 2" xfId="22481"/>
    <cellStyle name="SAPBEXaggItemX 2 9 3 2 3" xfId="22482"/>
    <cellStyle name="SAPBEXaggItemX 2 9 3 3" xfId="22483"/>
    <cellStyle name="SAPBEXaggItemX 2 9 3 3 2" xfId="22484"/>
    <cellStyle name="SAPBEXaggItemX 2 9 3 4" xfId="22485"/>
    <cellStyle name="SAPBEXaggItemX 2 9 3 4 2" xfId="22486"/>
    <cellStyle name="SAPBEXaggItemX 2 9 3 5" xfId="22487"/>
    <cellStyle name="SAPBEXaggItemX 2 9 3 5 2" xfId="22488"/>
    <cellStyle name="SAPBEXaggItemX 2 9 3 6" xfId="22489"/>
    <cellStyle name="SAPBEXaggItemX 2 9 3 7" xfId="22490"/>
    <cellStyle name="SAPBEXaggItemX 2 9 3 8" xfId="22491"/>
    <cellStyle name="SAPBEXaggItemX 2 9 4" xfId="22492"/>
    <cellStyle name="SAPBEXaggItemX 2 9 4 2" xfId="22493"/>
    <cellStyle name="SAPBEXaggItemX 2 9 4 2 2" xfId="22494"/>
    <cellStyle name="SAPBEXaggItemX 2 9 4 3" xfId="22495"/>
    <cellStyle name="SAPBEXaggItemX 2 9 4 4" xfId="22496"/>
    <cellStyle name="SAPBEXaggItemX 2 9 4 5" xfId="22497"/>
    <cellStyle name="SAPBEXaggItemX 2 9 5" xfId="22498"/>
    <cellStyle name="SAPBEXaggItemX 2 9 5 2" xfId="22499"/>
    <cellStyle name="SAPBEXaggItemX 2 9 5 2 2" xfId="22500"/>
    <cellStyle name="SAPBEXaggItemX 2 9 5 3" xfId="22501"/>
    <cellStyle name="SAPBEXaggItemX 2 9 5 4" xfId="22502"/>
    <cellStyle name="SAPBEXaggItemX 2 9 5 5" xfId="22503"/>
    <cellStyle name="SAPBEXaggItemX 2 9 6" xfId="22504"/>
    <cellStyle name="SAPBEXaggItemX 2 9 6 2" xfId="22505"/>
    <cellStyle name="SAPBEXaggItemX 2 9 6 2 2" xfId="22506"/>
    <cellStyle name="SAPBEXaggItemX 2 9 6 3" xfId="22507"/>
    <cellStyle name="SAPBEXaggItemX 2 9 6 4" xfId="22508"/>
    <cellStyle name="SAPBEXaggItemX 2 9 6 5" xfId="22509"/>
    <cellStyle name="SAPBEXaggItemX 2 9 7" xfId="22510"/>
    <cellStyle name="SAPBEXaggItemX 2 9 7 2" xfId="22511"/>
    <cellStyle name="SAPBEXaggItemX 2 9 7 3" xfId="22512"/>
    <cellStyle name="SAPBEXaggItemX 2 9 7 4" xfId="22513"/>
    <cellStyle name="SAPBEXaggItemX 2 9 8" xfId="22514"/>
    <cellStyle name="SAPBEXaggItemX 2 9 8 2" xfId="22515"/>
    <cellStyle name="SAPBEXaggItemX 2 9 9" xfId="22516"/>
    <cellStyle name="SAPBEXaggItemX 2 9 9 2" xfId="22517"/>
    <cellStyle name="SAPBEXaggItemX 20" xfId="22518"/>
    <cellStyle name="SAPBEXaggItemX 3" xfId="22519"/>
    <cellStyle name="SAPBEXaggItemX 3 10" xfId="22520"/>
    <cellStyle name="SAPBEXaggItemX 3 10 2" xfId="22521"/>
    <cellStyle name="SAPBEXaggItemX 3 11" xfId="22522"/>
    <cellStyle name="SAPBEXaggItemX 3 12" xfId="22523"/>
    <cellStyle name="SAPBEXaggItemX 3 2" xfId="22524"/>
    <cellStyle name="SAPBEXaggItemX 3 2 2" xfId="22525"/>
    <cellStyle name="SAPBEXaggItemX 3 2 2 2" xfId="22526"/>
    <cellStyle name="SAPBEXaggItemX 3 2 2 2 2" xfId="22527"/>
    <cellStyle name="SAPBEXaggItemX 3 2 2 3" xfId="22528"/>
    <cellStyle name="SAPBEXaggItemX 3 2 3" xfId="22529"/>
    <cellStyle name="SAPBEXaggItemX 3 2 3 2" xfId="22530"/>
    <cellStyle name="SAPBEXaggItemX 3 2 4" xfId="22531"/>
    <cellStyle name="SAPBEXaggItemX 3 2 4 2" xfId="22532"/>
    <cellStyle name="SAPBEXaggItemX 3 2 5" xfId="22533"/>
    <cellStyle name="SAPBEXaggItemX 3 2 5 2" xfId="22534"/>
    <cellStyle name="SAPBEXaggItemX 3 2 6" xfId="22535"/>
    <cellStyle name="SAPBEXaggItemX 3 3" xfId="22536"/>
    <cellStyle name="SAPBEXaggItemX 3 3 2" xfId="22537"/>
    <cellStyle name="SAPBEXaggItemX 3 3 2 2" xfId="22538"/>
    <cellStyle name="SAPBEXaggItemX 3 3 2 2 2" xfId="22539"/>
    <cellStyle name="SAPBEXaggItemX 3 3 2 3" xfId="22540"/>
    <cellStyle name="SAPBEXaggItemX 3 3 3" xfId="22541"/>
    <cellStyle name="SAPBEXaggItemX 3 3 3 2" xfId="22542"/>
    <cellStyle name="SAPBEXaggItemX 3 3 4" xfId="22543"/>
    <cellStyle name="SAPBEXaggItemX 3 3 4 2" xfId="22544"/>
    <cellStyle name="SAPBEXaggItemX 3 3 5" xfId="22545"/>
    <cellStyle name="SAPBEXaggItemX 3 3 5 2" xfId="22546"/>
    <cellStyle name="SAPBEXaggItemX 3 3 6" xfId="22547"/>
    <cellStyle name="SAPBEXaggItemX 3 3 7" xfId="22548"/>
    <cellStyle name="SAPBEXaggItemX 3 3 8" xfId="22549"/>
    <cellStyle name="SAPBEXaggItemX 3 4" xfId="22550"/>
    <cellStyle name="SAPBEXaggItemX 3 4 2" xfId="22551"/>
    <cellStyle name="SAPBEXaggItemX 3 4 2 2" xfId="22552"/>
    <cellStyle name="SAPBEXaggItemX 3 4 2 2 2" xfId="22553"/>
    <cellStyle name="SAPBEXaggItemX 3 4 2 3" xfId="22554"/>
    <cellStyle name="SAPBEXaggItemX 3 4 3" xfId="22555"/>
    <cellStyle name="SAPBEXaggItemX 3 4 3 2" xfId="22556"/>
    <cellStyle name="SAPBEXaggItemX 3 4 4" xfId="22557"/>
    <cellStyle name="SAPBEXaggItemX 3 4 4 2" xfId="22558"/>
    <cellStyle name="SAPBEXaggItemX 3 4 5" xfId="22559"/>
    <cellStyle name="SAPBEXaggItemX 3 4 5 2" xfId="22560"/>
    <cellStyle name="SAPBEXaggItemX 3 4 6" xfId="22561"/>
    <cellStyle name="SAPBEXaggItemX 3 4 7" xfId="22562"/>
    <cellStyle name="SAPBEXaggItemX 3 4 8" xfId="22563"/>
    <cellStyle name="SAPBEXaggItemX 3 5" xfId="22564"/>
    <cellStyle name="SAPBEXaggItemX 3 5 2" xfId="22565"/>
    <cellStyle name="SAPBEXaggItemX 3 5 2 2" xfId="22566"/>
    <cellStyle name="SAPBEXaggItemX 3 5 3" xfId="22567"/>
    <cellStyle name="SAPBEXaggItemX 3 5 4" xfId="22568"/>
    <cellStyle name="SAPBEXaggItemX 3 5 5" xfId="22569"/>
    <cellStyle name="SAPBEXaggItemX 3 6" xfId="22570"/>
    <cellStyle name="SAPBEXaggItemX 3 6 2" xfId="22571"/>
    <cellStyle name="SAPBEXaggItemX 3 6 2 2" xfId="22572"/>
    <cellStyle name="SAPBEXaggItemX 3 6 3" xfId="22573"/>
    <cellStyle name="SAPBEXaggItemX 3 6 4" xfId="22574"/>
    <cellStyle name="SAPBEXaggItemX 3 6 5" xfId="22575"/>
    <cellStyle name="SAPBEXaggItemX 3 7" xfId="22576"/>
    <cellStyle name="SAPBEXaggItemX 3 7 2" xfId="22577"/>
    <cellStyle name="SAPBEXaggItemX 3 7 2 2" xfId="22578"/>
    <cellStyle name="SAPBEXaggItemX 3 7 3" xfId="22579"/>
    <cellStyle name="SAPBEXaggItemX 3 7 4" xfId="22580"/>
    <cellStyle name="SAPBEXaggItemX 3 7 5" xfId="22581"/>
    <cellStyle name="SAPBEXaggItemX 3 8" xfId="22582"/>
    <cellStyle name="SAPBEXaggItemX 3 8 2" xfId="22583"/>
    <cellStyle name="SAPBEXaggItemX 3 9" xfId="22584"/>
    <cellStyle name="SAPBEXaggItemX 3 9 2" xfId="22585"/>
    <cellStyle name="SAPBEXaggItemX 4" xfId="22586"/>
    <cellStyle name="SAPBEXaggItemX 4 10" xfId="22587"/>
    <cellStyle name="SAPBEXaggItemX 4 11" xfId="22588"/>
    <cellStyle name="SAPBEXaggItemX 4 2" xfId="22589"/>
    <cellStyle name="SAPBEXaggItemX 4 2 2" xfId="22590"/>
    <cellStyle name="SAPBEXaggItemX 4 2 2 2" xfId="22591"/>
    <cellStyle name="SAPBEXaggItemX 4 2 2 2 2" xfId="22592"/>
    <cellStyle name="SAPBEXaggItemX 4 2 2 3" xfId="22593"/>
    <cellStyle name="SAPBEXaggItemX 4 2 3" xfId="22594"/>
    <cellStyle name="SAPBEXaggItemX 4 2 3 2" xfId="22595"/>
    <cellStyle name="SAPBEXaggItemX 4 2 4" xfId="22596"/>
    <cellStyle name="SAPBEXaggItemX 4 2 4 2" xfId="22597"/>
    <cellStyle name="SAPBEXaggItemX 4 2 5" xfId="22598"/>
    <cellStyle name="SAPBEXaggItemX 4 2 5 2" xfId="22599"/>
    <cellStyle name="SAPBEXaggItemX 4 2 6" xfId="22600"/>
    <cellStyle name="SAPBEXaggItemX 4 3" xfId="22601"/>
    <cellStyle name="SAPBEXaggItemX 4 3 2" xfId="22602"/>
    <cellStyle name="SAPBEXaggItemX 4 3 2 2" xfId="22603"/>
    <cellStyle name="SAPBEXaggItemX 4 3 2 2 2" xfId="22604"/>
    <cellStyle name="SAPBEXaggItemX 4 3 2 3" xfId="22605"/>
    <cellStyle name="SAPBEXaggItemX 4 3 3" xfId="22606"/>
    <cellStyle name="SAPBEXaggItemX 4 3 3 2" xfId="22607"/>
    <cellStyle name="SAPBEXaggItemX 4 3 4" xfId="22608"/>
    <cellStyle name="SAPBEXaggItemX 4 3 4 2" xfId="22609"/>
    <cellStyle name="SAPBEXaggItemX 4 3 5" xfId="22610"/>
    <cellStyle name="SAPBEXaggItemX 4 3 5 2" xfId="22611"/>
    <cellStyle name="SAPBEXaggItemX 4 3 6" xfId="22612"/>
    <cellStyle name="SAPBEXaggItemX 4 3 7" xfId="22613"/>
    <cellStyle name="SAPBEXaggItemX 4 3 8" xfId="22614"/>
    <cellStyle name="SAPBEXaggItemX 4 4" xfId="22615"/>
    <cellStyle name="SAPBEXaggItemX 4 4 2" xfId="22616"/>
    <cellStyle name="SAPBEXaggItemX 4 4 2 2" xfId="22617"/>
    <cellStyle name="SAPBEXaggItemX 4 4 3" xfId="22618"/>
    <cellStyle name="SAPBEXaggItemX 4 4 4" xfId="22619"/>
    <cellStyle name="SAPBEXaggItemX 4 4 5" xfId="22620"/>
    <cellStyle name="SAPBEXaggItemX 4 5" xfId="22621"/>
    <cellStyle name="SAPBEXaggItemX 4 5 2" xfId="22622"/>
    <cellStyle name="SAPBEXaggItemX 4 5 2 2" xfId="22623"/>
    <cellStyle name="SAPBEXaggItemX 4 5 3" xfId="22624"/>
    <cellStyle name="SAPBEXaggItemX 4 5 4" xfId="22625"/>
    <cellStyle name="SAPBEXaggItemX 4 5 5" xfId="22626"/>
    <cellStyle name="SAPBEXaggItemX 4 6" xfId="22627"/>
    <cellStyle name="SAPBEXaggItemX 4 6 2" xfId="22628"/>
    <cellStyle name="SAPBEXaggItemX 4 6 2 2" xfId="22629"/>
    <cellStyle name="SAPBEXaggItemX 4 6 3" xfId="22630"/>
    <cellStyle name="SAPBEXaggItemX 4 6 4" xfId="22631"/>
    <cellStyle name="SAPBEXaggItemX 4 6 5" xfId="22632"/>
    <cellStyle name="SAPBEXaggItemX 4 7" xfId="22633"/>
    <cellStyle name="SAPBEXaggItemX 4 7 2" xfId="22634"/>
    <cellStyle name="SAPBEXaggItemX 4 7 3" xfId="22635"/>
    <cellStyle name="SAPBEXaggItemX 4 7 4" xfId="22636"/>
    <cellStyle name="SAPBEXaggItemX 4 8" xfId="22637"/>
    <cellStyle name="SAPBEXaggItemX 4 8 2" xfId="22638"/>
    <cellStyle name="SAPBEXaggItemX 4 9" xfId="22639"/>
    <cellStyle name="SAPBEXaggItemX 4 9 2" xfId="22640"/>
    <cellStyle name="SAPBEXaggItemX 5" xfId="22641"/>
    <cellStyle name="SAPBEXaggItemX 5 10" xfId="22642"/>
    <cellStyle name="SAPBEXaggItemX 5 11" xfId="22643"/>
    <cellStyle name="SAPBEXaggItemX 5 2" xfId="22644"/>
    <cellStyle name="SAPBEXaggItemX 5 2 2" xfId="22645"/>
    <cellStyle name="SAPBEXaggItemX 5 2 2 2" xfId="22646"/>
    <cellStyle name="SAPBEXaggItemX 5 2 2 2 2" xfId="22647"/>
    <cellStyle name="SAPBEXaggItemX 5 2 2 3" xfId="22648"/>
    <cellStyle name="SAPBEXaggItemX 5 2 3" xfId="22649"/>
    <cellStyle name="SAPBEXaggItemX 5 2 3 2" xfId="22650"/>
    <cellStyle name="SAPBEXaggItemX 5 2 4" xfId="22651"/>
    <cellStyle name="SAPBEXaggItemX 5 2 4 2" xfId="22652"/>
    <cellStyle name="SAPBEXaggItemX 5 2 5" xfId="22653"/>
    <cellStyle name="SAPBEXaggItemX 5 2 5 2" xfId="22654"/>
    <cellStyle name="SAPBEXaggItemX 5 2 6" xfId="22655"/>
    <cellStyle name="SAPBEXaggItemX 5 3" xfId="22656"/>
    <cellStyle name="SAPBEXaggItemX 5 3 2" xfId="22657"/>
    <cellStyle name="SAPBEXaggItemX 5 3 2 2" xfId="22658"/>
    <cellStyle name="SAPBEXaggItemX 5 3 2 2 2" xfId="22659"/>
    <cellStyle name="SAPBEXaggItemX 5 3 2 3" xfId="22660"/>
    <cellStyle name="SAPBEXaggItemX 5 3 3" xfId="22661"/>
    <cellStyle name="SAPBEXaggItemX 5 3 3 2" xfId="22662"/>
    <cellStyle name="SAPBEXaggItemX 5 3 4" xfId="22663"/>
    <cellStyle name="SAPBEXaggItemX 5 3 4 2" xfId="22664"/>
    <cellStyle name="SAPBEXaggItemX 5 3 5" xfId="22665"/>
    <cellStyle name="SAPBEXaggItemX 5 3 5 2" xfId="22666"/>
    <cellStyle name="SAPBEXaggItemX 5 3 6" xfId="22667"/>
    <cellStyle name="SAPBEXaggItemX 5 3 7" xfId="22668"/>
    <cellStyle name="SAPBEXaggItemX 5 3 8" xfId="22669"/>
    <cellStyle name="SAPBEXaggItemX 5 4" xfId="22670"/>
    <cellStyle name="SAPBEXaggItemX 5 4 2" xfId="22671"/>
    <cellStyle name="SAPBEXaggItemX 5 4 2 2" xfId="22672"/>
    <cellStyle name="SAPBEXaggItemX 5 4 3" xfId="22673"/>
    <cellStyle name="SAPBEXaggItemX 5 4 4" xfId="22674"/>
    <cellStyle name="SAPBEXaggItemX 5 4 5" xfId="22675"/>
    <cellStyle name="SAPBEXaggItemX 5 5" xfId="22676"/>
    <cellStyle name="SAPBEXaggItemX 5 5 2" xfId="22677"/>
    <cellStyle name="SAPBEXaggItemX 5 5 2 2" xfId="22678"/>
    <cellStyle name="SAPBEXaggItemX 5 5 3" xfId="22679"/>
    <cellStyle name="SAPBEXaggItemX 5 5 4" xfId="22680"/>
    <cellStyle name="SAPBEXaggItemX 5 5 5" xfId="22681"/>
    <cellStyle name="SAPBEXaggItemX 5 6" xfId="22682"/>
    <cellStyle name="SAPBEXaggItemX 5 6 2" xfId="22683"/>
    <cellStyle name="SAPBEXaggItemX 5 6 2 2" xfId="22684"/>
    <cellStyle name="SAPBEXaggItemX 5 6 3" xfId="22685"/>
    <cellStyle name="SAPBEXaggItemX 5 6 4" xfId="22686"/>
    <cellStyle name="SAPBEXaggItemX 5 6 5" xfId="22687"/>
    <cellStyle name="SAPBEXaggItemX 5 7" xfId="22688"/>
    <cellStyle name="SAPBEXaggItemX 5 7 2" xfId="22689"/>
    <cellStyle name="SAPBEXaggItemX 5 7 3" xfId="22690"/>
    <cellStyle name="SAPBEXaggItemX 5 7 4" xfId="22691"/>
    <cellStyle name="SAPBEXaggItemX 5 8" xfId="22692"/>
    <cellStyle name="SAPBEXaggItemX 5 8 2" xfId="22693"/>
    <cellStyle name="SAPBEXaggItemX 5 9" xfId="22694"/>
    <cellStyle name="SAPBEXaggItemX 5 9 2" xfId="22695"/>
    <cellStyle name="SAPBEXaggItemX 6" xfId="22696"/>
    <cellStyle name="SAPBEXaggItemX 6 10" xfId="22697"/>
    <cellStyle name="SAPBEXaggItemX 6 11" xfId="22698"/>
    <cellStyle name="SAPBEXaggItemX 6 2" xfId="22699"/>
    <cellStyle name="SAPBEXaggItemX 6 2 2" xfId="22700"/>
    <cellStyle name="SAPBEXaggItemX 6 2 2 2" xfId="22701"/>
    <cellStyle name="SAPBEXaggItemX 6 2 2 2 2" xfId="22702"/>
    <cellStyle name="SAPBEXaggItemX 6 2 2 3" xfId="22703"/>
    <cellStyle name="SAPBEXaggItemX 6 2 3" xfId="22704"/>
    <cellStyle name="SAPBEXaggItemX 6 2 3 2" xfId="22705"/>
    <cellStyle name="SAPBEXaggItemX 6 2 4" xfId="22706"/>
    <cellStyle name="SAPBEXaggItemX 6 2 4 2" xfId="22707"/>
    <cellStyle name="SAPBEXaggItemX 6 2 5" xfId="22708"/>
    <cellStyle name="SAPBEXaggItemX 6 2 5 2" xfId="22709"/>
    <cellStyle name="SAPBEXaggItemX 6 2 6" xfId="22710"/>
    <cellStyle name="SAPBEXaggItemX 6 3" xfId="22711"/>
    <cellStyle name="SAPBEXaggItemX 6 3 2" xfId="22712"/>
    <cellStyle name="SAPBEXaggItemX 6 3 2 2" xfId="22713"/>
    <cellStyle name="SAPBEXaggItemX 6 3 2 2 2" xfId="22714"/>
    <cellStyle name="SAPBEXaggItemX 6 3 2 3" xfId="22715"/>
    <cellStyle name="SAPBEXaggItemX 6 3 3" xfId="22716"/>
    <cellStyle name="SAPBEXaggItemX 6 3 3 2" xfId="22717"/>
    <cellStyle name="SAPBEXaggItemX 6 3 4" xfId="22718"/>
    <cellStyle name="SAPBEXaggItemX 6 3 4 2" xfId="22719"/>
    <cellStyle name="SAPBEXaggItemX 6 3 5" xfId="22720"/>
    <cellStyle name="SAPBEXaggItemX 6 3 5 2" xfId="22721"/>
    <cellStyle name="SAPBEXaggItemX 6 3 6" xfId="22722"/>
    <cellStyle name="SAPBEXaggItemX 6 3 7" xfId="22723"/>
    <cellStyle name="SAPBEXaggItemX 6 3 8" xfId="22724"/>
    <cellStyle name="SAPBEXaggItemX 6 4" xfId="22725"/>
    <cellStyle name="SAPBEXaggItemX 6 4 2" xfId="22726"/>
    <cellStyle name="SAPBEXaggItemX 6 4 2 2" xfId="22727"/>
    <cellStyle name="SAPBEXaggItemX 6 4 3" xfId="22728"/>
    <cellStyle name="SAPBEXaggItemX 6 4 4" xfId="22729"/>
    <cellStyle name="SAPBEXaggItemX 6 4 5" xfId="22730"/>
    <cellStyle name="SAPBEXaggItemX 6 5" xfId="22731"/>
    <cellStyle name="SAPBEXaggItemX 6 5 2" xfId="22732"/>
    <cellStyle name="SAPBEXaggItemX 6 5 2 2" xfId="22733"/>
    <cellStyle name="SAPBEXaggItemX 6 5 3" xfId="22734"/>
    <cellStyle name="SAPBEXaggItemX 6 5 4" xfId="22735"/>
    <cellStyle name="SAPBEXaggItemX 6 5 5" xfId="22736"/>
    <cellStyle name="SAPBEXaggItemX 6 6" xfId="22737"/>
    <cellStyle name="SAPBEXaggItemX 6 6 2" xfId="22738"/>
    <cellStyle name="SAPBEXaggItemX 6 6 2 2" xfId="22739"/>
    <cellStyle name="SAPBEXaggItemX 6 6 3" xfId="22740"/>
    <cellStyle name="SAPBEXaggItemX 6 6 4" xfId="22741"/>
    <cellStyle name="SAPBEXaggItemX 6 6 5" xfId="22742"/>
    <cellStyle name="SAPBEXaggItemX 6 7" xfId="22743"/>
    <cellStyle name="SAPBEXaggItemX 6 7 2" xfId="22744"/>
    <cellStyle name="SAPBEXaggItemX 6 7 3" xfId="22745"/>
    <cellStyle name="SAPBEXaggItemX 6 7 4" xfId="22746"/>
    <cellStyle name="SAPBEXaggItemX 6 8" xfId="22747"/>
    <cellStyle name="SAPBEXaggItemX 6 8 2" xfId="22748"/>
    <cellStyle name="SAPBEXaggItemX 6 9" xfId="22749"/>
    <cellStyle name="SAPBEXaggItemX 6 9 2" xfId="22750"/>
    <cellStyle name="SAPBEXaggItemX 7" xfId="22751"/>
    <cellStyle name="SAPBEXaggItemX 7 10" xfId="22752"/>
    <cellStyle name="SAPBEXaggItemX 7 11" xfId="22753"/>
    <cellStyle name="SAPBEXaggItemX 7 2" xfId="22754"/>
    <cellStyle name="SAPBEXaggItemX 7 2 2" xfId="22755"/>
    <cellStyle name="SAPBEXaggItemX 7 2 2 2" xfId="22756"/>
    <cellStyle name="SAPBEXaggItemX 7 2 2 2 2" xfId="22757"/>
    <cellStyle name="SAPBEXaggItemX 7 2 2 3" xfId="22758"/>
    <cellStyle name="SAPBEXaggItemX 7 2 3" xfId="22759"/>
    <cellStyle name="SAPBEXaggItemX 7 2 3 2" xfId="22760"/>
    <cellStyle name="SAPBEXaggItemX 7 2 4" xfId="22761"/>
    <cellStyle name="SAPBEXaggItemX 7 2 4 2" xfId="22762"/>
    <cellStyle name="SAPBEXaggItemX 7 2 5" xfId="22763"/>
    <cellStyle name="SAPBEXaggItemX 7 2 5 2" xfId="22764"/>
    <cellStyle name="SAPBEXaggItemX 7 2 6" xfId="22765"/>
    <cellStyle name="SAPBEXaggItemX 7 3" xfId="22766"/>
    <cellStyle name="SAPBEXaggItemX 7 3 2" xfId="22767"/>
    <cellStyle name="SAPBEXaggItemX 7 3 2 2" xfId="22768"/>
    <cellStyle name="SAPBEXaggItemX 7 3 2 2 2" xfId="22769"/>
    <cellStyle name="SAPBEXaggItemX 7 3 2 3" xfId="22770"/>
    <cellStyle name="SAPBEXaggItemX 7 3 3" xfId="22771"/>
    <cellStyle name="SAPBEXaggItemX 7 3 3 2" xfId="22772"/>
    <cellStyle name="SAPBEXaggItemX 7 3 4" xfId="22773"/>
    <cellStyle name="SAPBEXaggItemX 7 3 4 2" xfId="22774"/>
    <cellStyle name="SAPBEXaggItemX 7 3 5" xfId="22775"/>
    <cellStyle name="SAPBEXaggItemX 7 3 5 2" xfId="22776"/>
    <cellStyle name="SAPBEXaggItemX 7 3 6" xfId="22777"/>
    <cellStyle name="SAPBEXaggItemX 7 3 7" xfId="22778"/>
    <cellStyle name="SAPBEXaggItemX 7 3 8" xfId="22779"/>
    <cellStyle name="SAPBEXaggItemX 7 4" xfId="22780"/>
    <cellStyle name="SAPBEXaggItemX 7 4 2" xfId="22781"/>
    <cellStyle name="SAPBEXaggItemX 7 4 2 2" xfId="22782"/>
    <cellStyle name="SAPBEXaggItemX 7 4 3" xfId="22783"/>
    <cellStyle name="SAPBEXaggItemX 7 4 4" xfId="22784"/>
    <cellStyle name="SAPBEXaggItemX 7 4 5" xfId="22785"/>
    <cellStyle name="SAPBEXaggItemX 7 5" xfId="22786"/>
    <cellStyle name="SAPBEXaggItemX 7 5 2" xfId="22787"/>
    <cellStyle name="SAPBEXaggItemX 7 5 2 2" xfId="22788"/>
    <cellStyle name="SAPBEXaggItemX 7 5 3" xfId="22789"/>
    <cellStyle name="SAPBEXaggItemX 7 5 4" xfId="22790"/>
    <cellStyle name="SAPBEXaggItemX 7 5 5" xfId="22791"/>
    <cellStyle name="SAPBEXaggItemX 7 6" xfId="22792"/>
    <cellStyle name="SAPBEXaggItemX 7 6 2" xfId="22793"/>
    <cellStyle name="SAPBEXaggItemX 7 6 2 2" xfId="22794"/>
    <cellStyle name="SAPBEXaggItemX 7 6 3" xfId="22795"/>
    <cellStyle name="SAPBEXaggItemX 7 6 4" xfId="22796"/>
    <cellStyle name="SAPBEXaggItemX 7 6 5" xfId="22797"/>
    <cellStyle name="SAPBEXaggItemX 7 7" xfId="22798"/>
    <cellStyle name="SAPBEXaggItemX 7 7 2" xfId="22799"/>
    <cellStyle name="SAPBEXaggItemX 7 7 3" xfId="22800"/>
    <cellStyle name="SAPBEXaggItemX 7 7 4" xfId="22801"/>
    <cellStyle name="SAPBEXaggItemX 7 8" xfId="22802"/>
    <cellStyle name="SAPBEXaggItemX 7 8 2" xfId="22803"/>
    <cellStyle name="SAPBEXaggItemX 7 9" xfId="22804"/>
    <cellStyle name="SAPBEXaggItemX 7 9 2" xfId="22805"/>
    <cellStyle name="SAPBEXaggItemX 8" xfId="22806"/>
    <cellStyle name="SAPBEXaggItemX 8 10" xfId="22807"/>
    <cellStyle name="SAPBEXaggItemX 8 11" xfId="22808"/>
    <cellStyle name="SAPBEXaggItemX 8 2" xfId="22809"/>
    <cellStyle name="SAPBEXaggItemX 8 2 2" xfId="22810"/>
    <cellStyle name="SAPBEXaggItemX 8 2 2 2" xfId="22811"/>
    <cellStyle name="SAPBEXaggItemX 8 2 2 2 2" xfId="22812"/>
    <cellStyle name="SAPBEXaggItemX 8 2 2 3" xfId="22813"/>
    <cellStyle name="SAPBEXaggItemX 8 2 3" xfId="22814"/>
    <cellStyle name="SAPBEXaggItemX 8 2 3 2" xfId="22815"/>
    <cellStyle name="SAPBEXaggItemX 8 2 4" xfId="22816"/>
    <cellStyle name="SAPBEXaggItemX 8 2 4 2" xfId="22817"/>
    <cellStyle name="SAPBEXaggItemX 8 2 5" xfId="22818"/>
    <cellStyle name="SAPBEXaggItemX 8 2 5 2" xfId="22819"/>
    <cellStyle name="SAPBEXaggItemX 8 2 6" xfId="22820"/>
    <cellStyle name="SAPBEXaggItemX 8 3" xfId="22821"/>
    <cellStyle name="SAPBEXaggItemX 8 3 2" xfId="22822"/>
    <cellStyle name="SAPBEXaggItemX 8 3 2 2" xfId="22823"/>
    <cellStyle name="SAPBEXaggItemX 8 3 2 2 2" xfId="22824"/>
    <cellStyle name="SAPBEXaggItemX 8 3 2 3" xfId="22825"/>
    <cellStyle name="SAPBEXaggItemX 8 3 3" xfId="22826"/>
    <cellStyle name="SAPBEXaggItemX 8 3 3 2" xfId="22827"/>
    <cellStyle name="SAPBEXaggItemX 8 3 4" xfId="22828"/>
    <cellStyle name="SAPBEXaggItemX 8 3 4 2" xfId="22829"/>
    <cellStyle name="SAPBEXaggItemX 8 3 5" xfId="22830"/>
    <cellStyle name="SAPBEXaggItemX 8 3 5 2" xfId="22831"/>
    <cellStyle name="SAPBEXaggItemX 8 3 6" xfId="22832"/>
    <cellStyle name="SAPBEXaggItemX 8 3 7" xfId="22833"/>
    <cellStyle name="SAPBEXaggItemX 8 3 8" xfId="22834"/>
    <cellStyle name="SAPBEXaggItemX 8 4" xfId="22835"/>
    <cellStyle name="SAPBEXaggItemX 8 4 2" xfId="22836"/>
    <cellStyle name="SAPBEXaggItemX 8 4 2 2" xfId="22837"/>
    <cellStyle name="SAPBEXaggItemX 8 4 3" xfId="22838"/>
    <cellStyle name="SAPBEXaggItemX 8 4 4" xfId="22839"/>
    <cellStyle name="SAPBEXaggItemX 8 4 5" xfId="22840"/>
    <cellStyle name="SAPBEXaggItemX 8 5" xfId="22841"/>
    <cellStyle name="SAPBEXaggItemX 8 5 2" xfId="22842"/>
    <cellStyle name="SAPBEXaggItemX 8 5 2 2" xfId="22843"/>
    <cellStyle name="SAPBEXaggItemX 8 5 3" xfId="22844"/>
    <cellStyle name="SAPBEXaggItemX 8 5 4" xfId="22845"/>
    <cellStyle name="SAPBEXaggItemX 8 5 5" xfId="22846"/>
    <cellStyle name="SAPBEXaggItemX 8 6" xfId="22847"/>
    <cellStyle name="SAPBEXaggItemX 8 6 2" xfId="22848"/>
    <cellStyle name="SAPBEXaggItemX 8 6 2 2" xfId="22849"/>
    <cellStyle name="SAPBEXaggItemX 8 6 3" xfId="22850"/>
    <cellStyle name="SAPBEXaggItemX 8 6 4" xfId="22851"/>
    <cellStyle name="SAPBEXaggItemX 8 6 5" xfId="22852"/>
    <cellStyle name="SAPBEXaggItemX 8 7" xfId="22853"/>
    <cellStyle name="SAPBEXaggItemX 8 7 2" xfId="22854"/>
    <cellStyle name="SAPBEXaggItemX 8 7 3" xfId="22855"/>
    <cellStyle name="SAPBEXaggItemX 8 7 4" xfId="22856"/>
    <cellStyle name="SAPBEXaggItemX 8 8" xfId="22857"/>
    <cellStyle name="SAPBEXaggItemX 8 8 2" xfId="22858"/>
    <cellStyle name="SAPBEXaggItemX 8 9" xfId="22859"/>
    <cellStyle name="SAPBEXaggItemX 8 9 2" xfId="22860"/>
    <cellStyle name="SAPBEXaggItemX 9" xfId="22861"/>
    <cellStyle name="SAPBEXaggItemX 9 2" xfId="22862"/>
    <cellStyle name="SAPBEXaggItemX 9 2 2" xfId="22863"/>
    <cellStyle name="SAPBEXaggItemX 9 2 2 2" xfId="22864"/>
    <cellStyle name="SAPBEXaggItemX 9 2 3" xfId="22865"/>
    <cellStyle name="SAPBEXaggItemX 9 3" xfId="22866"/>
    <cellStyle name="SAPBEXaggItemX 9 3 2" xfId="22867"/>
    <cellStyle name="SAPBEXaggItemX 9 4" xfId="22868"/>
    <cellStyle name="SAPBEXaggItemX 9 4 2" xfId="22869"/>
    <cellStyle name="SAPBEXaggItemX 9 5" xfId="22870"/>
    <cellStyle name="SAPBEXaggItemX 9 5 2" xfId="22871"/>
    <cellStyle name="SAPBEXaggItemX 9 6" xfId="22872"/>
    <cellStyle name="SAPBEXaggItemX 9 7" xfId="22873"/>
    <cellStyle name="SAPBEXaggItemX 9 8" xfId="22874"/>
    <cellStyle name="SAPBEXaggItemX_20110918_Additional measures_ECB" xfId="22875"/>
    <cellStyle name="SAPBEXchaText" xfId="22876"/>
    <cellStyle name="SAPBEXexcBad" xfId="22877"/>
    <cellStyle name="SAPBEXexcBad7" xfId="22878"/>
    <cellStyle name="SAPBEXexcBad7 10" xfId="22879"/>
    <cellStyle name="SAPBEXexcBad7 10 2" xfId="22880"/>
    <cellStyle name="SAPBEXexcBad7 11" xfId="22881"/>
    <cellStyle name="SAPBEXexcBad7 11 2" xfId="22882"/>
    <cellStyle name="SAPBEXexcBad7 12" xfId="22883"/>
    <cellStyle name="SAPBEXexcBad7 12 2" xfId="22884"/>
    <cellStyle name="SAPBEXexcBad7 13" xfId="22885"/>
    <cellStyle name="SAPBEXexcBad7 13 2" xfId="22886"/>
    <cellStyle name="SAPBEXexcBad7 13 3" xfId="22887"/>
    <cellStyle name="SAPBEXexcBad7 14" xfId="22888"/>
    <cellStyle name="SAPBEXexcBad7 15" xfId="22889"/>
    <cellStyle name="SAPBEXexcBad7 16" xfId="22890"/>
    <cellStyle name="SAPBEXexcBad7 17" xfId="22891"/>
    <cellStyle name="SAPBEXexcBad7 2" xfId="22892"/>
    <cellStyle name="SAPBEXexcBad7 2 10" xfId="22893"/>
    <cellStyle name="SAPBEXexcBad7 2 10 10" xfId="22894"/>
    <cellStyle name="SAPBEXexcBad7 2 10 2" xfId="22895"/>
    <cellStyle name="SAPBEXexcBad7 2 10 2 2" xfId="22896"/>
    <cellStyle name="SAPBEXexcBad7 2 10 2 2 2" xfId="22897"/>
    <cellStyle name="SAPBEXexcBad7 2 10 2 3" xfId="22898"/>
    <cellStyle name="SAPBEXexcBad7 2 10 2 4" xfId="22899"/>
    <cellStyle name="SAPBEXexcBad7 2 10 3" xfId="22900"/>
    <cellStyle name="SAPBEXexcBad7 2 10 3 2" xfId="22901"/>
    <cellStyle name="SAPBEXexcBad7 2 10 4" xfId="22902"/>
    <cellStyle name="SAPBEXexcBad7 2 10 4 2" xfId="22903"/>
    <cellStyle name="SAPBEXexcBad7 2 10 5" xfId="22904"/>
    <cellStyle name="SAPBEXexcBad7 2 10 5 2" xfId="22905"/>
    <cellStyle name="SAPBEXexcBad7 2 10 6" xfId="22906"/>
    <cellStyle name="SAPBEXexcBad7 2 10 6 2" xfId="22907"/>
    <cellStyle name="SAPBEXexcBad7 2 10 6 3" xfId="22908"/>
    <cellStyle name="SAPBEXexcBad7 2 10 7" xfId="22909"/>
    <cellStyle name="SAPBEXexcBad7 2 10 8" xfId="22910"/>
    <cellStyle name="SAPBEXexcBad7 2 10 9" xfId="22911"/>
    <cellStyle name="SAPBEXexcBad7 2 11" xfId="22912"/>
    <cellStyle name="SAPBEXexcBad7 2 11 10" xfId="22913"/>
    <cellStyle name="SAPBEXexcBad7 2 11 2" xfId="22914"/>
    <cellStyle name="SAPBEXexcBad7 2 11 2 2" xfId="22915"/>
    <cellStyle name="SAPBEXexcBad7 2 11 2 2 2" xfId="22916"/>
    <cellStyle name="SAPBEXexcBad7 2 11 2 3" xfId="22917"/>
    <cellStyle name="SAPBEXexcBad7 2 11 2 4" xfId="22918"/>
    <cellStyle name="SAPBEXexcBad7 2 11 3" xfId="22919"/>
    <cellStyle name="SAPBEXexcBad7 2 11 3 2" xfId="22920"/>
    <cellStyle name="SAPBEXexcBad7 2 11 4" xfId="22921"/>
    <cellStyle name="SAPBEXexcBad7 2 11 4 2" xfId="22922"/>
    <cellStyle name="SAPBEXexcBad7 2 11 5" xfId="22923"/>
    <cellStyle name="SAPBEXexcBad7 2 11 5 2" xfId="22924"/>
    <cellStyle name="SAPBEXexcBad7 2 11 6" xfId="22925"/>
    <cellStyle name="SAPBEXexcBad7 2 11 6 2" xfId="22926"/>
    <cellStyle name="SAPBEXexcBad7 2 11 6 3" xfId="22927"/>
    <cellStyle name="SAPBEXexcBad7 2 11 7" xfId="22928"/>
    <cellStyle name="SAPBEXexcBad7 2 11 8" xfId="22929"/>
    <cellStyle name="SAPBEXexcBad7 2 11 9" xfId="22930"/>
    <cellStyle name="SAPBEXexcBad7 2 12" xfId="22931"/>
    <cellStyle name="SAPBEXexcBad7 2 12 10" xfId="22932"/>
    <cellStyle name="SAPBEXexcBad7 2 12 2" xfId="22933"/>
    <cellStyle name="SAPBEXexcBad7 2 12 2 2" xfId="22934"/>
    <cellStyle name="SAPBEXexcBad7 2 12 2 2 2" xfId="22935"/>
    <cellStyle name="SAPBEXexcBad7 2 12 2 3" xfId="22936"/>
    <cellStyle name="SAPBEXexcBad7 2 12 2 4" xfId="22937"/>
    <cellStyle name="SAPBEXexcBad7 2 12 3" xfId="22938"/>
    <cellStyle name="SAPBEXexcBad7 2 12 3 2" xfId="22939"/>
    <cellStyle name="SAPBEXexcBad7 2 12 4" xfId="22940"/>
    <cellStyle name="SAPBEXexcBad7 2 12 4 2" xfId="22941"/>
    <cellStyle name="SAPBEXexcBad7 2 12 5" xfId="22942"/>
    <cellStyle name="SAPBEXexcBad7 2 12 5 2" xfId="22943"/>
    <cellStyle name="SAPBEXexcBad7 2 12 6" xfId="22944"/>
    <cellStyle name="SAPBEXexcBad7 2 12 6 2" xfId="22945"/>
    <cellStyle name="SAPBEXexcBad7 2 12 6 3" xfId="22946"/>
    <cellStyle name="SAPBEXexcBad7 2 12 7" xfId="22947"/>
    <cellStyle name="SAPBEXexcBad7 2 12 8" xfId="22948"/>
    <cellStyle name="SAPBEXexcBad7 2 12 9" xfId="22949"/>
    <cellStyle name="SAPBEXexcBad7 2 13" xfId="22950"/>
    <cellStyle name="SAPBEXexcBad7 2 13 10" xfId="22951"/>
    <cellStyle name="SAPBEXexcBad7 2 13 2" xfId="22952"/>
    <cellStyle name="SAPBEXexcBad7 2 13 2 2" xfId="22953"/>
    <cellStyle name="SAPBEXexcBad7 2 13 2 2 2" xfId="22954"/>
    <cellStyle name="SAPBEXexcBad7 2 13 2 3" xfId="22955"/>
    <cellStyle name="SAPBEXexcBad7 2 13 2 4" xfId="22956"/>
    <cellStyle name="SAPBEXexcBad7 2 13 3" xfId="22957"/>
    <cellStyle name="SAPBEXexcBad7 2 13 3 2" xfId="22958"/>
    <cellStyle name="SAPBEXexcBad7 2 13 4" xfId="22959"/>
    <cellStyle name="SAPBEXexcBad7 2 13 4 2" xfId="22960"/>
    <cellStyle name="SAPBEXexcBad7 2 13 5" xfId="22961"/>
    <cellStyle name="SAPBEXexcBad7 2 13 5 2" xfId="22962"/>
    <cellStyle name="SAPBEXexcBad7 2 13 6" xfId="22963"/>
    <cellStyle name="SAPBEXexcBad7 2 13 6 2" xfId="22964"/>
    <cellStyle name="SAPBEXexcBad7 2 13 6 3" xfId="22965"/>
    <cellStyle name="SAPBEXexcBad7 2 13 7" xfId="22966"/>
    <cellStyle name="SAPBEXexcBad7 2 13 8" xfId="22967"/>
    <cellStyle name="SAPBEXexcBad7 2 13 9" xfId="22968"/>
    <cellStyle name="SAPBEXexcBad7 2 14" xfId="22969"/>
    <cellStyle name="SAPBEXexcBad7 2 14 10" xfId="22970"/>
    <cellStyle name="SAPBEXexcBad7 2 14 2" xfId="22971"/>
    <cellStyle name="SAPBEXexcBad7 2 14 2 2" xfId="22972"/>
    <cellStyle name="SAPBEXexcBad7 2 14 2 2 2" xfId="22973"/>
    <cellStyle name="SAPBEXexcBad7 2 14 2 3" xfId="22974"/>
    <cellStyle name="SAPBEXexcBad7 2 14 2 4" xfId="22975"/>
    <cellStyle name="SAPBEXexcBad7 2 14 3" xfId="22976"/>
    <cellStyle name="SAPBEXexcBad7 2 14 3 2" xfId="22977"/>
    <cellStyle name="SAPBEXexcBad7 2 14 4" xfId="22978"/>
    <cellStyle name="SAPBEXexcBad7 2 14 4 2" xfId="22979"/>
    <cellStyle name="SAPBEXexcBad7 2 14 5" xfId="22980"/>
    <cellStyle name="SAPBEXexcBad7 2 14 5 2" xfId="22981"/>
    <cellStyle name="SAPBEXexcBad7 2 14 6" xfId="22982"/>
    <cellStyle name="SAPBEXexcBad7 2 14 6 2" xfId="22983"/>
    <cellStyle name="SAPBEXexcBad7 2 14 6 3" xfId="22984"/>
    <cellStyle name="SAPBEXexcBad7 2 14 7" xfId="22985"/>
    <cellStyle name="SAPBEXexcBad7 2 14 8" xfId="22986"/>
    <cellStyle name="SAPBEXexcBad7 2 14 9" xfId="22987"/>
    <cellStyle name="SAPBEXexcBad7 2 15" xfId="22988"/>
    <cellStyle name="SAPBEXexcBad7 2 15 10" xfId="22989"/>
    <cellStyle name="SAPBEXexcBad7 2 15 2" xfId="22990"/>
    <cellStyle name="SAPBEXexcBad7 2 15 2 2" xfId="22991"/>
    <cellStyle name="SAPBEXexcBad7 2 15 2 2 2" xfId="22992"/>
    <cellStyle name="SAPBEXexcBad7 2 15 2 3" xfId="22993"/>
    <cellStyle name="SAPBEXexcBad7 2 15 2 4" xfId="22994"/>
    <cellStyle name="SAPBEXexcBad7 2 15 3" xfId="22995"/>
    <cellStyle name="SAPBEXexcBad7 2 15 3 2" xfId="22996"/>
    <cellStyle name="SAPBEXexcBad7 2 15 4" xfId="22997"/>
    <cellStyle name="SAPBEXexcBad7 2 15 4 2" xfId="22998"/>
    <cellStyle name="SAPBEXexcBad7 2 15 5" xfId="22999"/>
    <cellStyle name="SAPBEXexcBad7 2 15 5 2" xfId="23000"/>
    <cellStyle name="SAPBEXexcBad7 2 15 6" xfId="23001"/>
    <cellStyle name="SAPBEXexcBad7 2 15 6 2" xfId="23002"/>
    <cellStyle name="SAPBEXexcBad7 2 15 6 3" xfId="23003"/>
    <cellStyle name="SAPBEXexcBad7 2 15 7" xfId="23004"/>
    <cellStyle name="SAPBEXexcBad7 2 15 8" xfId="23005"/>
    <cellStyle name="SAPBEXexcBad7 2 15 9" xfId="23006"/>
    <cellStyle name="SAPBEXexcBad7 2 16" xfId="23007"/>
    <cellStyle name="SAPBEXexcBad7 2 16 10" xfId="23008"/>
    <cellStyle name="SAPBEXexcBad7 2 16 2" xfId="23009"/>
    <cellStyle name="SAPBEXexcBad7 2 16 2 2" xfId="23010"/>
    <cellStyle name="SAPBEXexcBad7 2 16 2 2 2" xfId="23011"/>
    <cellStyle name="SAPBEXexcBad7 2 16 2 3" xfId="23012"/>
    <cellStyle name="SAPBEXexcBad7 2 16 2 4" xfId="23013"/>
    <cellStyle name="SAPBEXexcBad7 2 16 3" xfId="23014"/>
    <cellStyle name="SAPBEXexcBad7 2 16 3 2" xfId="23015"/>
    <cellStyle name="SAPBEXexcBad7 2 16 4" xfId="23016"/>
    <cellStyle name="SAPBEXexcBad7 2 16 4 2" xfId="23017"/>
    <cellStyle name="SAPBEXexcBad7 2 16 5" xfId="23018"/>
    <cellStyle name="SAPBEXexcBad7 2 16 5 2" xfId="23019"/>
    <cellStyle name="SAPBEXexcBad7 2 16 6" xfId="23020"/>
    <cellStyle name="SAPBEXexcBad7 2 16 6 2" xfId="23021"/>
    <cellStyle name="SAPBEXexcBad7 2 16 6 3" xfId="23022"/>
    <cellStyle name="SAPBEXexcBad7 2 16 7" xfId="23023"/>
    <cellStyle name="SAPBEXexcBad7 2 16 8" xfId="23024"/>
    <cellStyle name="SAPBEXexcBad7 2 16 9" xfId="23025"/>
    <cellStyle name="SAPBEXexcBad7 2 17" xfId="23026"/>
    <cellStyle name="SAPBEXexcBad7 2 17 10" xfId="23027"/>
    <cellStyle name="SAPBEXexcBad7 2 17 2" xfId="23028"/>
    <cellStyle name="SAPBEXexcBad7 2 17 2 2" xfId="23029"/>
    <cellStyle name="SAPBEXexcBad7 2 17 2 2 2" xfId="23030"/>
    <cellStyle name="SAPBEXexcBad7 2 17 2 3" xfId="23031"/>
    <cellStyle name="SAPBEXexcBad7 2 17 2 4" xfId="23032"/>
    <cellStyle name="SAPBEXexcBad7 2 17 3" xfId="23033"/>
    <cellStyle name="SAPBEXexcBad7 2 17 3 2" xfId="23034"/>
    <cellStyle name="SAPBEXexcBad7 2 17 4" xfId="23035"/>
    <cellStyle name="SAPBEXexcBad7 2 17 4 2" xfId="23036"/>
    <cellStyle name="SAPBEXexcBad7 2 17 5" xfId="23037"/>
    <cellStyle name="SAPBEXexcBad7 2 17 5 2" xfId="23038"/>
    <cellStyle name="SAPBEXexcBad7 2 17 6" xfId="23039"/>
    <cellStyle name="SAPBEXexcBad7 2 17 6 2" xfId="23040"/>
    <cellStyle name="SAPBEXexcBad7 2 17 6 3" xfId="23041"/>
    <cellStyle name="SAPBEXexcBad7 2 17 7" xfId="23042"/>
    <cellStyle name="SAPBEXexcBad7 2 17 8" xfId="23043"/>
    <cellStyle name="SAPBEXexcBad7 2 17 9" xfId="23044"/>
    <cellStyle name="SAPBEXexcBad7 2 18" xfId="23045"/>
    <cellStyle name="SAPBEXexcBad7 2 18 2" xfId="23046"/>
    <cellStyle name="SAPBEXexcBad7 2 18 2 2" xfId="23047"/>
    <cellStyle name="SAPBEXexcBad7 2 18 3" xfId="23048"/>
    <cellStyle name="SAPBEXexcBad7 2 18 4" xfId="23049"/>
    <cellStyle name="SAPBEXexcBad7 2 19" xfId="23050"/>
    <cellStyle name="SAPBEXexcBad7 2 19 2" xfId="23051"/>
    <cellStyle name="SAPBEXexcBad7 2 2" xfId="23052"/>
    <cellStyle name="SAPBEXexcBad7 2 2 10" xfId="23053"/>
    <cellStyle name="SAPBEXexcBad7 2 2 2" xfId="23054"/>
    <cellStyle name="SAPBEXexcBad7 2 2 2 2" xfId="23055"/>
    <cellStyle name="SAPBEXexcBad7 2 2 2 2 2" xfId="23056"/>
    <cellStyle name="SAPBEXexcBad7 2 2 2 3" xfId="23057"/>
    <cellStyle name="SAPBEXexcBad7 2 2 2 4" xfId="23058"/>
    <cellStyle name="SAPBEXexcBad7 2 2 3" xfId="23059"/>
    <cellStyle name="SAPBEXexcBad7 2 2 3 2" xfId="23060"/>
    <cellStyle name="SAPBEXexcBad7 2 2 4" xfId="23061"/>
    <cellStyle name="SAPBEXexcBad7 2 2 4 2" xfId="23062"/>
    <cellStyle name="SAPBEXexcBad7 2 2 5" xfId="23063"/>
    <cellStyle name="SAPBEXexcBad7 2 2 5 2" xfId="23064"/>
    <cellStyle name="SAPBEXexcBad7 2 2 6" xfId="23065"/>
    <cellStyle name="SAPBEXexcBad7 2 2 6 2" xfId="23066"/>
    <cellStyle name="SAPBEXexcBad7 2 2 6 3" xfId="23067"/>
    <cellStyle name="SAPBEXexcBad7 2 2 7" xfId="23068"/>
    <cellStyle name="SAPBEXexcBad7 2 2 8" xfId="23069"/>
    <cellStyle name="SAPBEXexcBad7 2 2 9" xfId="23070"/>
    <cellStyle name="SAPBEXexcBad7 2 20" xfId="23071"/>
    <cellStyle name="SAPBEXexcBad7 2 20 2" xfId="23072"/>
    <cellStyle name="SAPBEXexcBad7 2 21" xfId="23073"/>
    <cellStyle name="SAPBEXexcBad7 2 21 2" xfId="23074"/>
    <cellStyle name="SAPBEXexcBad7 2 22" xfId="23075"/>
    <cellStyle name="SAPBEXexcBad7 2 22 2" xfId="23076"/>
    <cellStyle name="SAPBEXexcBad7 2 22 3" xfId="23077"/>
    <cellStyle name="SAPBEXexcBad7 2 23" xfId="23078"/>
    <cellStyle name="SAPBEXexcBad7 2 24" xfId="23079"/>
    <cellStyle name="SAPBEXexcBad7 2 25" xfId="23080"/>
    <cellStyle name="SAPBEXexcBad7 2 26" xfId="23081"/>
    <cellStyle name="SAPBEXexcBad7 2 3" xfId="23082"/>
    <cellStyle name="SAPBEXexcBad7 2 3 10" xfId="23083"/>
    <cellStyle name="SAPBEXexcBad7 2 3 2" xfId="23084"/>
    <cellStyle name="SAPBEXexcBad7 2 3 2 2" xfId="23085"/>
    <cellStyle name="SAPBEXexcBad7 2 3 2 2 2" xfId="23086"/>
    <cellStyle name="SAPBEXexcBad7 2 3 2 3" xfId="23087"/>
    <cellStyle name="SAPBEXexcBad7 2 3 2 4" xfId="23088"/>
    <cellStyle name="SAPBEXexcBad7 2 3 3" xfId="23089"/>
    <cellStyle name="SAPBEXexcBad7 2 3 3 2" xfId="23090"/>
    <cellStyle name="SAPBEXexcBad7 2 3 4" xfId="23091"/>
    <cellStyle name="SAPBEXexcBad7 2 3 4 2" xfId="23092"/>
    <cellStyle name="SAPBEXexcBad7 2 3 5" xfId="23093"/>
    <cellStyle name="SAPBEXexcBad7 2 3 5 2" xfId="23094"/>
    <cellStyle name="SAPBEXexcBad7 2 3 6" xfId="23095"/>
    <cellStyle name="SAPBEXexcBad7 2 3 6 2" xfId="23096"/>
    <cellStyle name="SAPBEXexcBad7 2 3 6 3" xfId="23097"/>
    <cellStyle name="SAPBEXexcBad7 2 3 7" xfId="23098"/>
    <cellStyle name="SAPBEXexcBad7 2 3 8" xfId="23099"/>
    <cellStyle name="SAPBEXexcBad7 2 3 9" xfId="23100"/>
    <cellStyle name="SAPBEXexcBad7 2 4" xfId="23101"/>
    <cellStyle name="SAPBEXexcBad7 2 4 10" xfId="23102"/>
    <cellStyle name="SAPBEXexcBad7 2 4 2" xfId="23103"/>
    <cellStyle name="SAPBEXexcBad7 2 4 2 2" xfId="23104"/>
    <cellStyle name="SAPBEXexcBad7 2 4 2 2 2" xfId="23105"/>
    <cellStyle name="SAPBEXexcBad7 2 4 2 3" xfId="23106"/>
    <cellStyle name="SAPBEXexcBad7 2 4 2 4" xfId="23107"/>
    <cellStyle name="SAPBEXexcBad7 2 4 3" xfId="23108"/>
    <cellStyle name="SAPBEXexcBad7 2 4 3 2" xfId="23109"/>
    <cellStyle name="SAPBEXexcBad7 2 4 4" xfId="23110"/>
    <cellStyle name="SAPBEXexcBad7 2 4 4 2" xfId="23111"/>
    <cellStyle name="SAPBEXexcBad7 2 4 5" xfId="23112"/>
    <cellStyle name="SAPBEXexcBad7 2 4 5 2" xfId="23113"/>
    <cellStyle name="SAPBEXexcBad7 2 4 6" xfId="23114"/>
    <cellStyle name="SAPBEXexcBad7 2 4 6 2" xfId="23115"/>
    <cellStyle name="SAPBEXexcBad7 2 4 6 3" xfId="23116"/>
    <cellStyle name="SAPBEXexcBad7 2 4 7" xfId="23117"/>
    <cellStyle name="SAPBEXexcBad7 2 4 8" xfId="23118"/>
    <cellStyle name="SAPBEXexcBad7 2 4 9" xfId="23119"/>
    <cellStyle name="SAPBEXexcBad7 2 5" xfId="23120"/>
    <cellStyle name="SAPBEXexcBad7 2 5 10" xfId="23121"/>
    <cellStyle name="SAPBEXexcBad7 2 5 2" xfId="23122"/>
    <cellStyle name="SAPBEXexcBad7 2 5 2 2" xfId="23123"/>
    <cellStyle name="SAPBEXexcBad7 2 5 2 2 2" xfId="23124"/>
    <cellStyle name="SAPBEXexcBad7 2 5 2 3" xfId="23125"/>
    <cellStyle name="SAPBEXexcBad7 2 5 2 4" xfId="23126"/>
    <cellStyle name="SAPBEXexcBad7 2 5 3" xfId="23127"/>
    <cellStyle name="SAPBEXexcBad7 2 5 3 2" xfId="23128"/>
    <cellStyle name="SAPBEXexcBad7 2 5 4" xfId="23129"/>
    <cellStyle name="SAPBEXexcBad7 2 5 4 2" xfId="23130"/>
    <cellStyle name="SAPBEXexcBad7 2 5 5" xfId="23131"/>
    <cellStyle name="SAPBEXexcBad7 2 5 5 2" xfId="23132"/>
    <cellStyle name="SAPBEXexcBad7 2 5 6" xfId="23133"/>
    <cellStyle name="SAPBEXexcBad7 2 5 6 2" xfId="23134"/>
    <cellStyle name="SAPBEXexcBad7 2 5 6 3" xfId="23135"/>
    <cellStyle name="SAPBEXexcBad7 2 5 7" xfId="23136"/>
    <cellStyle name="SAPBEXexcBad7 2 5 8" xfId="23137"/>
    <cellStyle name="SAPBEXexcBad7 2 5 9" xfId="23138"/>
    <cellStyle name="SAPBEXexcBad7 2 6" xfId="23139"/>
    <cellStyle name="SAPBEXexcBad7 2 6 10" xfId="23140"/>
    <cellStyle name="SAPBEXexcBad7 2 6 2" xfId="23141"/>
    <cellStyle name="SAPBEXexcBad7 2 6 2 2" xfId="23142"/>
    <cellStyle name="SAPBEXexcBad7 2 6 2 2 2" xfId="23143"/>
    <cellStyle name="SAPBEXexcBad7 2 6 2 3" xfId="23144"/>
    <cellStyle name="SAPBEXexcBad7 2 6 2 4" xfId="23145"/>
    <cellStyle name="SAPBEXexcBad7 2 6 3" xfId="23146"/>
    <cellStyle name="SAPBEXexcBad7 2 6 3 2" xfId="23147"/>
    <cellStyle name="SAPBEXexcBad7 2 6 4" xfId="23148"/>
    <cellStyle name="SAPBEXexcBad7 2 6 4 2" xfId="23149"/>
    <cellStyle name="SAPBEXexcBad7 2 6 5" xfId="23150"/>
    <cellStyle name="SAPBEXexcBad7 2 6 5 2" xfId="23151"/>
    <cellStyle name="SAPBEXexcBad7 2 6 6" xfId="23152"/>
    <cellStyle name="SAPBEXexcBad7 2 6 6 2" xfId="23153"/>
    <cellStyle name="SAPBEXexcBad7 2 6 6 3" xfId="23154"/>
    <cellStyle name="SAPBEXexcBad7 2 6 7" xfId="23155"/>
    <cellStyle name="SAPBEXexcBad7 2 6 8" xfId="23156"/>
    <cellStyle name="SAPBEXexcBad7 2 6 9" xfId="23157"/>
    <cellStyle name="SAPBEXexcBad7 2 7" xfId="23158"/>
    <cellStyle name="SAPBEXexcBad7 2 7 10" xfId="23159"/>
    <cellStyle name="SAPBEXexcBad7 2 7 2" xfId="23160"/>
    <cellStyle name="SAPBEXexcBad7 2 7 2 2" xfId="23161"/>
    <cellStyle name="SAPBEXexcBad7 2 7 2 2 2" xfId="23162"/>
    <cellStyle name="SAPBEXexcBad7 2 7 2 3" xfId="23163"/>
    <cellStyle name="SAPBEXexcBad7 2 7 2 4" xfId="23164"/>
    <cellStyle name="SAPBEXexcBad7 2 7 3" xfId="23165"/>
    <cellStyle name="SAPBEXexcBad7 2 7 3 2" xfId="23166"/>
    <cellStyle name="SAPBEXexcBad7 2 7 4" xfId="23167"/>
    <cellStyle name="SAPBEXexcBad7 2 7 4 2" xfId="23168"/>
    <cellStyle name="SAPBEXexcBad7 2 7 5" xfId="23169"/>
    <cellStyle name="SAPBEXexcBad7 2 7 5 2" xfId="23170"/>
    <cellStyle name="SAPBEXexcBad7 2 7 6" xfId="23171"/>
    <cellStyle name="SAPBEXexcBad7 2 7 6 2" xfId="23172"/>
    <cellStyle name="SAPBEXexcBad7 2 7 6 3" xfId="23173"/>
    <cellStyle name="SAPBEXexcBad7 2 7 7" xfId="23174"/>
    <cellStyle name="SAPBEXexcBad7 2 7 8" xfId="23175"/>
    <cellStyle name="SAPBEXexcBad7 2 7 9" xfId="23176"/>
    <cellStyle name="SAPBEXexcBad7 2 8" xfId="23177"/>
    <cellStyle name="SAPBEXexcBad7 2 8 10" xfId="23178"/>
    <cellStyle name="SAPBEXexcBad7 2 8 2" xfId="23179"/>
    <cellStyle name="SAPBEXexcBad7 2 8 2 2" xfId="23180"/>
    <cellStyle name="SAPBEXexcBad7 2 8 2 2 2" xfId="23181"/>
    <cellStyle name="SAPBEXexcBad7 2 8 2 3" xfId="23182"/>
    <cellStyle name="SAPBEXexcBad7 2 8 2 4" xfId="23183"/>
    <cellStyle name="SAPBEXexcBad7 2 8 3" xfId="23184"/>
    <cellStyle name="SAPBEXexcBad7 2 8 3 2" xfId="23185"/>
    <cellStyle name="SAPBEXexcBad7 2 8 4" xfId="23186"/>
    <cellStyle name="SAPBEXexcBad7 2 8 4 2" xfId="23187"/>
    <cellStyle name="SAPBEXexcBad7 2 8 5" xfId="23188"/>
    <cellStyle name="SAPBEXexcBad7 2 8 5 2" xfId="23189"/>
    <cellStyle name="SAPBEXexcBad7 2 8 6" xfId="23190"/>
    <cellStyle name="SAPBEXexcBad7 2 8 6 2" xfId="23191"/>
    <cellStyle name="SAPBEXexcBad7 2 8 6 3" xfId="23192"/>
    <cellStyle name="SAPBEXexcBad7 2 8 7" xfId="23193"/>
    <cellStyle name="SAPBEXexcBad7 2 8 8" xfId="23194"/>
    <cellStyle name="SAPBEXexcBad7 2 8 9" xfId="23195"/>
    <cellStyle name="SAPBEXexcBad7 2 9" xfId="23196"/>
    <cellStyle name="SAPBEXexcBad7 2 9 10" xfId="23197"/>
    <cellStyle name="SAPBEXexcBad7 2 9 2" xfId="23198"/>
    <cellStyle name="SAPBEXexcBad7 2 9 2 2" xfId="23199"/>
    <cellStyle name="SAPBEXexcBad7 2 9 2 2 2" xfId="23200"/>
    <cellStyle name="SAPBEXexcBad7 2 9 2 3" xfId="23201"/>
    <cellStyle name="SAPBEXexcBad7 2 9 2 4" xfId="23202"/>
    <cellStyle name="SAPBEXexcBad7 2 9 3" xfId="23203"/>
    <cellStyle name="SAPBEXexcBad7 2 9 3 2" xfId="23204"/>
    <cellStyle name="SAPBEXexcBad7 2 9 4" xfId="23205"/>
    <cellStyle name="SAPBEXexcBad7 2 9 4 2" xfId="23206"/>
    <cellStyle name="SAPBEXexcBad7 2 9 5" xfId="23207"/>
    <cellStyle name="SAPBEXexcBad7 2 9 5 2" xfId="23208"/>
    <cellStyle name="SAPBEXexcBad7 2 9 6" xfId="23209"/>
    <cellStyle name="SAPBEXexcBad7 2 9 6 2" xfId="23210"/>
    <cellStyle name="SAPBEXexcBad7 2 9 6 3" xfId="23211"/>
    <cellStyle name="SAPBEXexcBad7 2 9 7" xfId="23212"/>
    <cellStyle name="SAPBEXexcBad7 2 9 8" xfId="23213"/>
    <cellStyle name="SAPBEXexcBad7 2 9 9" xfId="23214"/>
    <cellStyle name="SAPBEXexcBad7 3" xfId="23215"/>
    <cellStyle name="SAPBEXexcBad7 3 10" xfId="23216"/>
    <cellStyle name="SAPBEXexcBad7 3 2" xfId="23217"/>
    <cellStyle name="SAPBEXexcBad7 3 2 2" xfId="23218"/>
    <cellStyle name="SAPBEXexcBad7 3 2 2 2" xfId="23219"/>
    <cellStyle name="SAPBEXexcBad7 3 2 3" xfId="23220"/>
    <cellStyle name="SAPBEXexcBad7 3 2 4" xfId="23221"/>
    <cellStyle name="SAPBEXexcBad7 3 3" xfId="23222"/>
    <cellStyle name="SAPBEXexcBad7 3 3 2" xfId="23223"/>
    <cellStyle name="SAPBEXexcBad7 3 4" xfId="23224"/>
    <cellStyle name="SAPBEXexcBad7 3 4 2" xfId="23225"/>
    <cellStyle name="SAPBEXexcBad7 3 5" xfId="23226"/>
    <cellStyle name="SAPBEXexcBad7 3 5 2" xfId="23227"/>
    <cellStyle name="SAPBEXexcBad7 3 6" xfId="23228"/>
    <cellStyle name="SAPBEXexcBad7 3 6 2" xfId="23229"/>
    <cellStyle name="SAPBEXexcBad7 3 6 3" xfId="23230"/>
    <cellStyle name="SAPBEXexcBad7 3 7" xfId="23231"/>
    <cellStyle name="SAPBEXexcBad7 3 8" xfId="23232"/>
    <cellStyle name="SAPBEXexcBad7 3 9" xfId="23233"/>
    <cellStyle name="SAPBEXexcBad7 4" xfId="23234"/>
    <cellStyle name="SAPBEXexcBad7 4 10" xfId="23235"/>
    <cellStyle name="SAPBEXexcBad7 4 2" xfId="23236"/>
    <cellStyle name="SAPBEXexcBad7 4 2 2" xfId="23237"/>
    <cellStyle name="SAPBEXexcBad7 4 2 2 2" xfId="23238"/>
    <cellStyle name="SAPBEXexcBad7 4 2 3" xfId="23239"/>
    <cellStyle name="SAPBEXexcBad7 4 2 4" xfId="23240"/>
    <cellStyle name="SAPBEXexcBad7 4 3" xfId="23241"/>
    <cellStyle name="SAPBEXexcBad7 4 3 2" xfId="23242"/>
    <cellStyle name="SAPBEXexcBad7 4 4" xfId="23243"/>
    <cellStyle name="SAPBEXexcBad7 4 4 2" xfId="23244"/>
    <cellStyle name="SAPBEXexcBad7 4 5" xfId="23245"/>
    <cellStyle name="SAPBEXexcBad7 4 5 2" xfId="23246"/>
    <cellStyle name="SAPBEXexcBad7 4 6" xfId="23247"/>
    <cellStyle name="SAPBEXexcBad7 4 6 2" xfId="23248"/>
    <cellStyle name="SAPBEXexcBad7 4 6 3" xfId="23249"/>
    <cellStyle name="SAPBEXexcBad7 4 7" xfId="23250"/>
    <cellStyle name="SAPBEXexcBad7 4 8" xfId="23251"/>
    <cellStyle name="SAPBEXexcBad7 4 9" xfId="23252"/>
    <cellStyle name="SAPBEXexcBad7 5" xfId="23253"/>
    <cellStyle name="SAPBEXexcBad7 5 10" xfId="23254"/>
    <cellStyle name="SAPBEXexcBad7 5 2" xfId="23255"/>
    <cellStyle name="SAPBEXexcBad7 5 2 2" xfId="23256"/>
    <cellStyle name="SAPBEXexcBad7 5 2 2 2" xfId="23257"/>
    <cellStyle name="SAPBEXexcBad7 5 2 3" xfId="23258"/>
    <cellStyle name="SAPBEXexcBad7 5 2 4" xfId="23259"/>
    <cellStyle name="SAPBEXexcBad7 5 3" xfId="23260"/>
    <cellStyle name="SAPBEXexcBad7 5 3 2" xfId="23261"/>
    <cellStyle name="SAPBEXexcBad7 5 4" xfId="23262"/>
    <cellStyle name="SAPBEXexcBad7 5 4 2" xfId="23263"/>
    <cellStyle name="SAPBEXexcBad7 5 5" xfId="23264"/>
    <cellStyle name="SAPBEXexcBad7 5 5 2" xfId="23265"/>
    <cellStyle name="SAPBEXexcBad7 5 6" xfId="23266"/>
    <cellStyle name="SAPBEXexcBad7 5 6 2" xfId="23267"/>
    <cellStyle name="SAPBEXexcBad7 5 6 3" xfId="23268"/>
    <cellStyle name="SAPBEXexcBad7 5 7" xfId="23269"/>
    <cellStyle name="SAPBEXexcBad7 5 8" xfId="23270"/>
    <cellStyle name="SAPBEXexcBad7 5 9" xfId="23271"/>
    <cellStyle name="SAPBEXexcBad7 6" xfId="23272"/>
    <cellStyle name="SAPBEXexcBad7 6 10" xfId="23273"/>
    <cellStyle name="SAPBEXexcBad7 6 2" xfId="23274"/>
    <cellStyle name="SAPBEXexcBad7 6 2 2" xfId="23275"/>
    <cellStyle name="SAPBEXexcBad7 6 2 2 2" xfId="23276"/>
    <cellStyle name="SAPBEXexcBad7 6 2 3" xfId="23277"/>
    <cellStyle name="SAPBEXexcBad7 6 2 4" xfId="23278"/>
    <cellStyle name="SAPBEXexcBad7 6 3" xfId="23279"/>
    <cellStyle name="SAPBEXexcBad7 6 3 2" xfId="23280"/>
    <cellStyle name="SAPBEXexcBad7 6 4" xfId="23281"/>
    <cellStyle name="SAPBEXexcBad7 6 4 2" xfId="23282"/>
    <cellStyle name="SAPBEXexcBad7 6 5" xfId="23283"/>
    <cellStyle name="SAPBEXexcBad7 6 5 2" xfId="23284"/>
    <cellStyle name="SAPBEXexcBad7 6 6" xfId="23285"/>
    <cellStyle name="SAPBEXexcBad7 6 6 2" xfId="23286"/>
    <cellStyle name="SAPBEXexcBad7 6 6 3" xfId="23287"/>
    <cellStyle name="SAPBEXexcBad7 6 7" xfId="23288"/>
    <cellStyle name="SAPBEXexcBad7 6 8" xfId="23289"/>
    <cellStyle name="SAPBEXexcBad7 6 9" xfId="23290"/>
    <cellStyle name="SAPBEXexcBad7 7" xfId="23291"/>
    <cellStyle name="SAPBEXexcBad7 7 10" xfId="23292"/>
    <cellStyle name="SAPBEXexcBad7 7 2" xfId="23293"/>
    <cellStyle name="SAPBEXexcBad7 7 2 2" xfId="23294"/>
    <cellStyle name="SAPBEXexcBad7 7 2 2 2" xfId="23295"/>
    <cellStyle name="SAPBEXexcBad7 7 2 3" xfId="23296"/>
    <cellStyle name="SAPBEXexcBad7 7 2 4" xfId="23297"/>
    <cellStyle name="SAPBEXexcBad7 7 3" xfId="23298"/>
    <cellStyle name="SAPBEXexcBad7 7 3 2" xfId="23299"/>
    <cellStyle name="SAPBEXexcBad7 7 4" xfId="23300"/>
    <cellStyle name="SAPBEXexcBad7 7 4 2" xfId="23301"/>
    <cellStyle name="SAPBEXexcBad7 7 5" xfId="23302"/>
    <cellStyle name="SAPBEXexcBad7 7 5 2" xfId="23303"/>
    <cellStyle name="SAPBEXexcBad7 7 6" xfId="23304"/>
    <cellStyle name="SAPBEXexcBad7 7 6 2" xfId="23305"/>
    <cellStyle name="SAPBEXexcBad7 7 6 3" xfId="23306"/>
    <cellStyle name="SAPBEXexcBad7 7 7" xfId="23307"/>
    <cellStyle name="SAPBEXexcBad7 7 8" xfId="23308"/>
    <cellStyle name="SAPBEXexcBad7 7 9" xfId="23309"/>
    <cellStyle name="SAPBEXexcBad7 8" xfId="23310"/>
    <cellStyle name="SAPBEXexcBad7 8 10" xfId="23311"/>
    <cellStyle name="SAPBEXexcBad7 8 2" xfId="23312"/>
    <cellStyle name="SAPBEXexcBad7 8 2 2" xfId="23313"/>
    <cellStyle name="SAPBEXexcBad7 8 2 2 2" xfId="23314"/>
    <cellStyle name="SAPBEXexcBad7 8 2 3" xfId="23315"/>
    <cellStyle name="SAPBEXexcBad7 8 2 4" xfId="23316"/>
    <cellStyle name="SAPBEXexcBad7 8 3" xfId="23317"/>
    <cellStyle name="SAPBEXexcBad7 8 3 2" xfId="23318"/>
    <cellStyle name="SAPBEXexcBad7 8 4" xfId="23319"/>
    <cellStyle name="SAPBEXexcBad7 8 4 2" xfId="23320"/>
    <cellStyle name="SAPBEXexcBad7 8 5" xfId="23321"/>
    <cellStyle name="SAPBEXexcBad7 8 5 2" xfId="23322"/>
    <cellStyle name="SAPBEXexcBad7 8 6" xfId="23323"/>
    <cellStyle name="SAPBEXexcBad7 8 6 2" xfId="23324"/>
    <cellStyle name="SAPBEXexcBad7 8 6 3" xfId="23325"/>
    <cellStyle name="SAPBEXexcBad7 8 7" xfId="23326"/>
    <cellStyle name="SAPBEXexcBad7 8 8" xfId="23327"/>
    <cellStyle name="SAPBEXexcBad7 8 9" xfId="23328"/>
    <cellStyle name="SAPBEXexcBad7 9" xfId="23329"/>
    <cellStyle name="SAPBEXexcBad7 9 2" xfId="23330"/>
    <cellStyle name="SAPBEXexcBad7 9 2 2" xfId="23331"/>
    <cellStyle name="SAPBEXexcBad7 9 3" xfId="23332"/>
    <cellStyle name="SAPBEXexcBad7 9 4" xfId="23333"/>
    <cellStyle name="SAPBEXexcBad7_20110918_Additional measures_ECB" xfId="23334"/>
    <cellStyle name="SAPBEXexcBad8" xfId="23335"/>
    <cellStyle name="SAPBEXexcBad8 10" xfId="23336"/>
    <cellStyle name="SAPBEXexcBad8 10 2" xfId="23337"/>
    <cellStyle name="SAPBEXexcBad8 11" xfId="23338"/>
    <cellStyle name="SAPBEXexcBad8 11 2" xfId="23339"/>
    <cellStyle name="SAPBEXexcBad8 12" xfId="23340"/>
    <cellStyle name="SAPBEXexcBad8 12 2" xfId="23341"/>
    <cellStyle name="SAPBEXexcBad8 13" xfId="23342"/>
    <cellStyle name="SAPBEXexcBad8 13 2" xfId="23343"/>
    <cellStyle name="SAPBEXexcBad8 13 3" xfId="23344"/>
    <cellStyle name="SAPBEXexcBad8 14" xfId="23345"/>
    <cellStyle name="SAPBEXexcBad8 15" xfId="23346"/>
    <cellStyle name="SAPBEXexcBad8 16" xfId="23347"/>
    <cellStyle name="SAPBEXexcBad8 17" xfId="23348"/>
    <cellStyle name="SAPBEXexcBad8 2" xfId="23349"/>
    <cellStyle name="SAPBEXexcBad8 2 10" xfId="23350"/>
    <cellStyle name="SAPBEXexcBad8 2 10 10" xfId="23351"/>
    <cellStyle name="SAPBEXexcBad8 2 10 2" xfId="23352"/>
    <cellStyle name="SAPBEXexcBad8 2 10 2 2" xfId="23353"/>
    <cellStyle name="SAPBEXexcBad8 2 10 2 2 2" xfId="23354"/>
    <cellStyle name="SAPBEXexcBad8 2 10 2 3" xfId="23355"/>
    <cellStyle name="SAPBEXexcBad8 2 10 2 4" xfId="23356"/>
    <cellStyle name="SAPBEXexcBad8 2 10 3" xfId="23357"/>
    <cellStyle name="SAPBEXexcBad8 2 10 3 2" xfId="23358"/>
    <cellStyle name="SAPBEXexcBad8 2 10 4" xfId="23359"/>
    <cellStyle name="SAPBEXexcBad8 2 10 4 2" xfId="23360"/>
    <cellStyle name="SAPBEXexcBad8 2 10 5" xfId="23361"/>
    <cellStyle name="SAPBEXexcBad8 2 10 5 2" xfId="23362"/>
    <cellStyle name="SAPBEXexcBad8 2 10 6" xfId="23363"/>
    <cellStyle name="SAPBEXexcBad8 2 10 6 2" xfId="23364"/>
    <cellStyle name="SAPBEXexcBad8 2 10 6 3" xfId="23365"/>
    <cellStyle name="SAPBEXexcBad8 2 10 7" xfId="23366"/>
    <cellStyle name="SAPBEXexcBad8 2 10 8" xfId="23367"/>
    <cellStyle name="SAPBEXexcBad8 2 10 9" xfId="23368"/>
    <cellStyle name="SAPBEXexcBad8 2 11" xfId="23369"/>
    <cellStyle name="SAPBEXexcBad8 2 11 10" xfId="23370"/>
    <cellStyle name="SAPBEXexcBad8 2 11 2" xfId="23371"/>
    <cellStyle name="SAPBEXexcBad8 2 11 2 2" xfId="23372"/>
    <cellStyle name="SAPBEXexcBad8 2 11 2 2 2" xfId="23373"/>
    <cellStyle name="SAPBEXexcBad8 2 11 2 3" xfId="23374"/>
    <cellStyle name="SAPBEXexcBad8 2 11 2 4" xfId="23375"/>
    <cellStyle name="SAPBEXexcBad8 2 11 3" xfId="23376"/>
    <cellStyle name="SAPBEXexcBad8 2 11 3 2" xfId="23377"/>
    <cellStyle name="SAPBEXexcBad8 2 11 4" xfId="23378"/>
    <cellStyle name="SAPBEXexcBad8 2 11 4 2" xfId="23379"/>
    <cellStyle name="SAPBEXexcBad8 2 11 5" xfId="23380"/>
    <cellStyle name="SAPBEXexcBad8 2 11 5 2" xfId="23381"/>
    <cellStyle name="SAPBEXexcBad8 2 11 6" xfId="23382"/>
    <cellStyle name="SAPBEXexcBad8 2 11 6 2" xfId="23383"/>
    <cellStyle name="SAPBEXexcBad8 2 11 6 3" xfId="23384"/>
    <cellStyle name="SAPBEXexcBad8 2 11 7" xfId="23385"/>
    <cellStyle name="SAPBEXexcBad8 2 11 8" xfId="23386"/>
    <cellStyle name="SAPBEXexcBad8 2 11 9" xfId="23387"/>
    <cellStyle name="SAPBEXexcBad8 2 12" xfId="23388"/>
    <cellStyle name="SAPBEXexcBad8 2 12 10" xfId="23389"/>
    <cellStyle name="SAPBEXexcBad8 2 12 2" xfId="23390"/>
    <cellStyle name="SAPBEXexcBad8 2 12 2 2" xfId="23391"/>
    <cellStyle name="SAPBEXexcBad8 2 12 2 2 2" xfId="23392"/>
    <cellStyle name="SAPBEXexcBad8 2 12 2 3" xfId="23393"/>
    <cellStyle name="SAPBEXexcBad8 2 12 2 4" xfId="23394"/>
    <cellStyle name="SAPBEXexcBad8 2 12 3" xfId="23395"/>
    <cellStyle name="SAPBEXexcBad8 2 12 3 2" xfId="23396"/>
    <cellStyle name="SAPBEXexcBad8 2 12 4" xfId="23397"/>
    <cellStyle name="SAPBEXexcBad8 2 12 4 2" xfId="23398"/>
    <cellStyle name="SAPBEXexcBad8 2 12 5" xfId="23399"/>
    <cellStyle name="SAPBEXexcBad8 2 12 5 2" xfId="23400"/>
    <cellStyle name="SAPBEXexcBad8 2 12 6" xfId="23401"/>
    <cellStyle name="SAPBEXexcBad8 2 12 6 2" xfId="23402"/>
    <cellStyle name="SAPBEXexcBad8 2 12 6 3" xfId="23403"/>
    <cellStyle name="SAPBEXexcBad8 2 12 7" xfId="23404"/>
    <cellStyle name="SAPBEXexcBad8 2 12 8" xfId="23405"/>
    <cellStyle name="SAPBEXexcBad8 2 12 9" xfId="23406"/>
    <cellStyle name="SAPBEXexcBad8 2 13" xfId="23407"/>
    <cellStyle name="SAPBEXexcBad8 2 13 10" xfId="23408"/>
    <cellStyle name="SAPBEXexcBad8 2 13 2" xfId="23409"/>
    <cellStyle name="SAPBEXexcBad8 2 13 2 2" xfId="23410"/>
    <cellStyle name="SAPBEXexcBad8 2 13 2 2 2" xfId="23411"/>
    <cellStyle name="SAPBEXexcBad8 2 13 2 3" xfId="23412"/>
    <cellStyle name="SAPBEXexcBad8 2 13 2 4" xfId="23413"/>
    <cellStyle name="SAPBEXexcBad8 2 13 3" xfId="23414"/>
    <cellStyle name="SAPBEXexcBad8 2 13 3 2" xfId="23415"/>
    <cellStyle name="SAPBEXexcBad8 2 13 4" xfId="23416"/>
    <cellStyle name="SAPBEXexcBad8 2 13 4 2" xfId="23417"/>
    <cellStyle name="SAPBEXexcBad8 2 13 5" xfId="23418"/>
    <cellStyle name="SAPBEXexcBad8 2 13 5 2" xfId="23419"/>
    <cellStyle name="SAPBEXexcBad8 2 13 6" xfId="23420"/>
    <cellStyle name="SAPBEXexcBad8 2 13 6 2" xfId="23421"/>
    <cellStyle name="SAPBEXexcBad8 2 13 6 3" xfId="23422"/>
    <cellStyle name="SAPBEXexcBad8 2 13 7" xfId="23423"/>
    <cellStyle name="SAPBEXexcBad8 2 13 8" xfId="23424"/>
    <cellStyle name="SAPBEXexcBad8 2 13 9" xfId="23425"/>
    <cellStyle name="SAPBEXexcBad8 2 14" xfId="23426"/>
    <cellStyle name="SAPBEXexcBad8 2 14 10" xfId="23427"/>
    <cellStyle name="SAPBEXexcBad8 2 14 2" xfId="23428"/>
    <cellStyle name="SAPBEXexcBad8 2 14 2 2" xfId="23429"/>
    <cellStyle name="SAPBEXexcBad8 2 14 2 2 2" xfId="23430"/>
    <cellStyle name="SAPBEXexcBad8 2 14 2 3" xfId="23431"/>
    <cellStyle name="SAPBEXexcBad8 2 14 2 4" xfId="23432"/>
    <cellStyle name="SAPBEXexcBad8 2 14 3" xfId="23433"/>
    <cellStyle name="SAPBEXexcBad8 2 14 3 2" xfId="23434"/>
    <cellStyle name="SAPBEXexcBad8 2 14 4" xfId="23435"/>
    <cellStyle name="SAPBEXexcBad8 2 14 4 2" xfId="23436"/>
    <cellStyle name="SAPBEXexcBad8 2 14 5" xfId="23437"/>
    <cellStyle name="SAPBEXexcBad8 2 14 5 2" xfId="23438"/>
    <cellStyle name="SAPBEXexcBad8 2 14 6" xfId="23439"/>
    <cellStyle name="SAPBEXexcBad8 2 14 6 2" xfId="23440"/>
    <cellStyle name="SAPBEXexcBad8 2 14 6 3" xfId="23441"/>
    <cellStyle name="SAPBEXexcBad8 2 14 7" xfId="23442"/>
    <cellStyle name="SAPBEXexcBad8 2 14 8" xfId="23443"/>
    <cellStyle name="SAPBEXexcBad8 2 14 9" xfId="23444"/>
    <cellStyle name="SAPBEXexcBad8 2 15" xfId="23445"/>
    <cellStyle name="SAPBEXexcBad8 2 15 10" xfId="23446"/>
    <cellStyle name="SAPBEXexcBad8 2 15 2" xfId="23447"/>
    <cellStyle name="SAPBEXexcBad8 2 15 2 2" xfId="23448"/>
    <cellStyle name="SAPBEXexcBad8 2 15 2 2 2" xfId="23449"/>
    <cellStyle name="SAPBEXexcBad8 2 15 2 3" xfId="23450"/>
    <cellStyle name="SAPBEXexcBad8 2 15 2 4" xfId="23451"/>
    <cellStyle name="SAPBEXexcBad8 2 15 3" xfId="23452"/>
    <cellStyle name="SAPBEXexcBad8 2 15 3 2" xfId="23453"/>
    <cellStyle name="SAPBEXexcBad8 2 15 4" xfId="23454"/>
    <cellStyle name="SAPBEXexcBad8 2 15 4 2" xfId="23455"/>
    <cellStyle name="SAPBEXexcBad8 2 15 5" xfId="23456"/>
    <cellStyle name="SAPBEXexcBad8 2 15 5 2" xfId="23457"/>
    <cellStyle name="SAPBEXexcBad8 2 15 6" xfId="23458"/>
    <cellStyle name="SAPBEXexcBad8 2 15 6 2" xfId="23459"/>
    <cellStyle name="SAPBEXexcBad8 2 15 6 3" xfId="23460"/>
    <cellStyle name="SAPBEXexcBad8 2 15 7" xfId="23461"/>
    <cellStyle name="SAPBEXexcBad8 2 15 8" xfId="23462"/>
    <cellStyle name="SAPBEXexcBad8 2 15 9" xfId="23463"/>
    <cellStyle name="SAPBEXexcBad8 2 16" xfId="23464"/>
    <cellStyle name="SAPBEXexcBad8 2 16 10" xfId="23465"/>
    <cellStyle name="SAPBEXexcBad8 2 16 2" xfId="23466"/>
    <cellStyle name="SAPBEXexcBad8 2 16 2 2" xfId="23467"/>
    <cellStyle name="SAPBEXexcBad8 2 16 2 2 2" xfId="23468"/>
    <cellStyle name="SAPBEXexcBad8 2 16 2 3" xfId="23469"/>
    <cellStyle name="SAPBEXexcBad8 2 16 2 4" xfId="23470"/>
    <cellStyle name="SAPBEXexcBad8 2 16 3" xfId="23471"/>
    <cellStyle name="SAPBEXexcBad8 2 16 3 2" xfId="23472"/>
    <cellStyle name="SAPBEXexcBad8 2 16 4" xfId="23473"/>
    <cellStyle name="SAPBEXexcBad8 2 16 4 2" xfId="23474"/>
    <cellStyle name="SAPBEXexcBad8 2 16 5" xfId="23475"/>
    <cellStyle name="SAPBEXexcBad8 2 16 5 2" xfId="23476"/>
    <cellStyle name="SAPBEXexcBad8 2 16 6" xfId="23477"/>
    <cellStyle name="SAPBEXexcBad8 2 16 6 2" xfId="23478"/>
    <cellStyle name="SAPBEXexcBad8 2 16 6 3" xfId="23479"/>
    <cellStyle name="SAPBEXexcBad8 2 16 7" xfId="23480"/>
    <cellStyle name="SAPBEXexcBad8 2 16 8" xfId="23481"/>
    <cellStyle name="SAPBEXexcBad8 2 16 9" xfId="23482"/>
    <cellStyle name="SAPBEXexcBad8 2 17" xfId="23483"/>
    <cellStyle name="SAPBEXexcBad8 2 17 10" xfId="23484"/>
    <cellStyle name="SAPBEXexcBad8 2 17 2" xfId="23485"/>
    <cellStyle name="SAPBEXexcBad8 2 17 2 2" xfId="23486"/>
    <cellStyle name="SAPBEXexcBad8 2 17 2 2 2" xfId="23487"/>
    <cellStyle name="SAPBEXexcBad8 2 17 2 3" xfId="23488"/>
    <cellStyle name="SAPBEXexcBad8 2 17 2 4" xfId="23489"/>
    <cellStyle name="SAPBEXexcBad8 2 17 3" xfId="23490"/>
    <cellStyle name="SAPBEXexcBad8 2 17 3 2" xfId="23491"/>
    <cellStyle name="SAPBEXexcBad8 2 17 4" xfId="23492"/>
    <cellStyle name="SAPBEXexcBad8 2 17 4 2" xfId="23493"/>
    <cellStyle name="SAPBEXexcBad8 2 17 5" xfId="23494"/>
    <cellStyle name="SAPBEXexcBad8 2 17 5 2" xfId="23495"/>
    <cellStyle name="SAPBEXexcBad8 2 17 6" xfId="23496"/>
    <cellStyle name="SAPBEXexcBad8 2 17 6 2" xfId="23497"/>
    <cellStyle name="SAPBEXexcBad8 2 17 6 3" xfId="23498"/>
    <cellStyle name="SAPBEXexcBad8 2 17 7" xfId="23499"/>
    <cellStyle name="SAPBEXexcBad8 2 17 8" xfId="23500"/>
    <cellStyle name="SAPBEXexcBad8 2 17 9" xfId="23501"/>
    <cellStyle name="SAPBEXexcBad8 2 18" xfId="23502"/>
    <cellStyle name="SAPBEXexcBad8 2 18 2" xfId="23503"/>
    <cellStyle name="SAPBEXexcBad8 2 18 2 2" xfId="23504"/>
    <cellStyle name="SAPBEXexcBad8 2 18 3" xfId="23505"/>
    <cellStyle name="SAPBEXexcBad8 2 18 4" xfId="23506"/>
    <cellStyle name="SAPBEXexcBad8 2 19" xfId="23507"/>
    <cellStyle name="SAPBEXexcBad8 2 19 2" xfId="23508"/>
    <cellStyle name="SAPBEXexcBad8 2 2" xfId="23509"/>
    <cellStyle name="SAPBEXexcBad8 2 2 10" xfId="23510"/>
    <cellStyle name="SAPBEXexcBad8 2 2 2" xfId="23511"/>
    <cellStyle name="SAPBEXexcBad8 2 2 2 2" xfId="23512"/>
    <cellStyle name="SAPBEXexcBad8 2 2 2 2 2" xfId="23513"/>
    <cellStyle name="SAPBEXexcBad8 2 2 2 3" xfId="23514"/>
    <cellStyle name="SAPBEXexcBad8 2 2 2 4" xfId="23515"/>
    <cellStyle name="SAPBEXexcBad8 2 2 3" xfId="23516"/>
    <cellStyle name="SAPBEXexcBad8 2 2 3 2" xfId="23517"/>
    <cellStyle name="SAPBEXexcBad8 2 2 4" xfId="23518"/>
    <cellStyle name="SAPBEXexcBad8 2 2 4 2" xfId="23519"/>
    <cellStyle name="SAPBEXexcBad8 2 2 5" xfId="23520"/>
    <cellStyle name="SAPBEXexcBad8 2 2 5 2" xfId="23521"/>
    <cellStyle name="SAPBEXexcBad8 2 2 6" xfId="23522"/>
    <cellStyle name="SAPBEXexcBad8 2 2 6 2" xfId="23523"/>
    <cellStyle name="SAPBEXexcBad8 2 2 6 3" xfId="23524"/>
    <cellStyle name="SAPBEXexcBad8 2 2 7" xfId="23525"/>
    <cellStyle name="SAPBEXexcBad8 2 2 8" xfId="23526"/>
    <cellStyle name="SAPBEXexcBad8 2 2 9" xfId="23527"/>
    <cellStyle name="SAPBEXexcBad8 2 20" xfId="23528"/>
    <cellStyle name="SAPBEXexcBad8 2 20 2" xfId="23529"/>
    <cellStyle name="SAPBEXexcBad8 2 21" xfId="23530"/>
    <cellStyle name="SAPBEXexcBad8 2 21 2" xfId="23531"/>
    <cellStyle name="SAPBEXexcBad8 2 22" xfId="23532"/>
    <cellStyle name="SAPBEXexcBad8 2 22 2" xfId="23533"/>
    <cellStyle name="SAPBEXexcBad8 2 22 3" xfId="23534"/>
    <cellStyle name="SAPBEXexcBad8 2 23" xfId="23535"/>
    <cellStyle name="SAPBEXexcBad8 2 24" xfId="23536"/>
    <cellStyle name="SAPBEXexcBad8 2 25" xfId="23537"/>
    <cellStyle name="SAPBEXexcBad8 2 26" xfId="23538"/>
    <cellStyle name="SAPBEXexcBad8 2 3" xfId="23539"/>
    <cellStyle name="SAPBEXexcBad8 2 3 10" xfId="23540"/>
    <cellStyle name="SAPBEXexcBad8 2 3 2" xfId="23541"/>
    <cellStyle name="SAPBEXexcBad8 2 3 2 2" xfId="23542"/>
    <cellStyle name="SAPBEXexcBad8 2 3 2 2 2" xfId="23543"/>
    <cellStyle name="SAPBEXexcBad8 2 3 2 3" xfId="23544"/>
    <cellStyle name="SAPBEXexcBad8 2 3 2 4" xfId="23545"/>
    <cellStyle name="SAPBEXexcBad8 2 3 3" xfId="23546"/>
    <cellStyle name="SAPBEXexcBad8 2 3 3 2" xfId="23547"/>
    <cellStyle name="SAPBEXexcBad8 2 3 4" xfId="23548"/>
    <cellStyle name="SAPBEXexcBad8 2 3 4 2" xfId="23549"/>
    <cellStyle name="SAPBEXexcBad8 2 3 5" xfId="23550"/>
    <cellStyle name="SAPBEXexcBad8 2 3 5 2" xfId="23551"/>
    <cellStyle name="SAPBEXexcBad8 2 3 6" xfId="23552"/>
    <cellStyle name="SAPBEXexcBad8 2 3 6 2" xfId="23553"/>
    <cellStyle name="SAPBEXexcBad8 2 3 6 3" xfId="23554"/>
    <cellStyle name="SAPBEXexcBad8 2 3 7" xfId="23555"/>
    <cellStyle name="SAPBEXexcBad8 2 3 8" xfId="23556"/>
    <cellStyle name="SAPBEXexcBad8 2 3 9" xfId="23557"/>
    <cellStyle name="SAPBEXexcBad8 2 4" xfId="23558"/>
    <cellStyle name="SAPBEXexcBad8 2 4 10" xfId="23559"/>
    <cellStyle name="SAPBEXexcBad8 2 4 2" xfId="23560"/>
    <cellStyle name="SAPBEXexcBad8 2 4 2 2" xfId="23561"/>
    <cellStyle name="SAPBEXexcBad8 2 4 2 2 2" xfId="23562"/>
    <cellStyle name="SAPBEXexcBad8 2 4 2 3" xfId="23563"/>
    <cellStyle name="SAPBEXexcBad8 2 4 2 4" xfId="23564"/>
    <cellStyle name="SAPBEXexcBad8 2 4 3" xfId="23565"/>
    <cellStyle name="SAPBEXexcBad8 2 4 3 2" xfId="23566"/>
    <cellStyle name="SAPBEXexcBad8 2 4 4" xfId="23567"/>
    <cellStyle name="SAPBEXexcBad8 2 4 4 2" xfId="23568"/>
    <cellStyle name="SAPBEXexcBad8 2 4 5" xfId="23569"/>
    <cellStyle name="SAPBEXexcBad8 2 4 5 2" xfId="23570"/>
    <cellStyle name="SAPBEXexcBad8 2 4 6" xfId="23571"/>
    <cellStyle name="SAPBEXexcBad8 2 4 6 2" xfId="23572"/>
    <cellStyle name="SAPBEXexcBad8 2 4 6 3" xfId="23573"/>
    <cellStyle name="SAPBEXexcBad8 2 4 7" xfId="23574"/>
    <cellStyle name="SAPBEXexcBad8 2 4 8" xfId="23575"/>
    <cellStyle name="SAPBEXexcBad8 2 4 9" xfId="23576"/>
    <cellStyle name="SAPBEXexcBad8 2 5" xfId="23577"/>
    <cellStyle name="SAPBEXexcBad8 2 5 10" xfId="23578"/>
    <cellStyle name="SAPBEXexcBad8 2 5 2" xfId="23579"/>
    <cellStyle name="SAPBEXexcBad8 2 5 2 2" xfId="23580"/>
    <cellStyle name="SAPBEXexcBad8 2 5 2 2 2" xfId="23581"/>
    <cellStyle name="SAPBEXexcBad8 2 5 2 3" xfId="23582"/>
    <cellStyle name="SAPBEXexcBad8 2 5 2 4" xfId="23583"/>
    <cellStyle name="SAPBEXexcBad8 2 5 3" xfId="23584"/>
    <cellStyle name="SAPBEXexcBad8 2 5 3 2" xfId="23585"/>
    <cellStyle name="SAPBEXexcBad8 2 5 4" xfId="23586"/>
    <cellStyle name="SAPBEXexcBad8 2 5 4 2" xfId="23587"/>
    <cellStyle name="SAPBEXexcBad8 2 5 5" xfId="23588"/>
    <cellStyle name="SAPBEXexcBad8 2 5 5 2" xfId="23589"/>
    <cellStyle name="SAPBEXexcBad8 2 5 6" xfId="23590"/>
    <cellStyle name="SAPBEXexcBad8 2 5 6 2" xfId="23591"/>
    <cellStyle name="SAPBEXexcBad8 2 5 6 3" xfId="23592"/>
    <cellStyle name="SAPBEXexcBad8 2 5 7" xfId="23593"/>
    <cellStyle name="SAPBEXexcBad8 2 5 8" xfId="23594"/>
    <cellStyle name="SAPBEXexcBad8 2 5 9" xfId="23595"/>
    <cellStyle name="SAPBEXexcBad8 2 6" xfId="23596"/>
    <cellStyle name="SAPBEXexcBad8 2 6 10" xfId="23597"/>
    <cellStyle name="SAPBEXexcBad8 2 6 2" xfId="23598"/>
    <cellStyle name="SAPBEXexcBad8 2 6 2 2" xfId="23599"/>
    <cellStyle name="SAPBEXexcBad8 2 6 2 2 2" xfId="23600"/>
    <cellStyle name="SAPBEXexcBad8 2 6 2 3" xfId="23601"/>
    <cellStyle name="SAPBEXexcBad8 2 6 2 4" xfId="23602"/>
    <cellStyle name="SAPBEXexcBad8 2 6 3" xfId="23603"/>
    <cellStyle name="SAPBEXexcBad8 2 6 3 2" xfId="23604"/>
    <cellStyle name="SAPBEXexcBad8 2 6 4" xfId="23605"/>
    <cellStyle name="SAPBEXexcBad8 2 6 4 2" xfId="23606"/>
    <cellStyle name="SAPBEXexcBad8 2 6 5" xfId="23607"/>
    <cellStyle name="SAPBEXexcBad8 2 6 5 2" xfId="23608"/>
    <cellStyle name="SAPBEXexcBad8 2 6 6" xfId="23609"/>
    <cellStyle name="SAPBEXexcBad8 2 6 6 2" xfId="23610"/>
    <cellStyle name="SAPBEXexcBad8 2 6 6 3" xfId="23611"/>
    <cellStyle name="SAPBEXexcBad8 2 6 7" xfId="23612"/>
    <cellStyle name="SAPBEXexcBad8 2 6 8" xfId="23613"/>
    <cellStyle name="SAPBEXexcBad8 2 6 9" xfId="23614"/>
    <cellStyle name="SAPBEXexcBad8 2 7" xfId="23615"/>
    <cellStyle name="SAPBEXexcBad8 2 7 10" xfId="23616"/>
    <cellStyle name="SAPBEXexcBad8 2 7 2" xfId="23617"/>
    <cellStyle name="SAPBEXexcBad8 2 7 2 2" xfId="23618"/>
    <cellStyle name="SAPBEXexcBad8 2 7 2 2 2" xfId="23619"/>
    <cellStyle name="SAPBEXexcBad8 2 7 2 3" xfId="23620"/>
    <cellStyle name="SAPBEXexcBad8 2 7 2 4" xfId="23621"/>
    <cellStyle name="SAPBEXexcBad8 2 7 3" xfId="23622"/>
    <cellStyle name="SAPBEXexcBad8 2 7 3 2" xfId="23623"/>
    <cellStyle name="SAPBEXexcBad8 2 7 4" xfId="23624"/>
    <cellStyle name="SAPBEXexcBad8 2 7 4 2" xfId="23625"/>
    <cellStyle name="SAPBEXexcBad8 2 7 5" xfId="23626"/>
    <cellStyle name="SAPBEXexcBad8 2 7 5 2" xfId="23627"/>
    <cellStyle name="SAPBEXexcBad8 2 7 6" xfId="23628"/>
    <cellStyle name="SAPBEXexcBad8 2 7 6 2" xfId="23629"/>
    <cellStyle name="SAPBEXexcBad8 2 7 6 3" xfId="23630"/>
    <cellStyle name="SAPBEXexcBad8 2 7 7" xfId="23631"/>
    <cellStyle name="SAPBEXexcBad8 2 7 8" xfId="23632"/>
    <cellStyle name="SAPBEXexcBad8 2 7 9" xfId="23633"/>
    <cellStyle name="SAPBEXexcBad8 2 8" xfId="23634"/>
    <cellStyle name="SAPBEXexcBad8 2 8 10" xfId="23635"/>
    <cellStyle name="SAPBEXexcBad8 2 8 2" xfId="23636"/>
    <cellStyle name="SAPBEXexcBad8 2 8 2 2" xfId="23637"/>
    <cellStyle name="SAPBEXexcBad8 2 8 2 2 2" xfId="23638"/>
    <cellStyle name="SAPBEXexcBad8 2 8 2 3" xfId="23639"/>
    <cellStyle name="SAPBEXexcBad8 2 8 2 4" xfId="23640"/>
    <cellStyle name="SAPBEXexcBad8 2 8 3" xfId="23641"/>
    <cellStyle name="SAPBEXexcBad8 2 8 3 2" xfId="23642"/>
    <cellStyle name="SAPBEXexcBad8 2 8 4" xfId="23643"/>
    <cellStyle name="SAPBEXexcBad8 2 8 4 2" xfId="23644"/>
    <cellStyle name="SAPBEXexcBad8 2 8 5" xfId="23645"/>
    <cellStyle name="SAPBEXexcBad8 2 8 5 2" xfId="23646"/>
    <cellStyle name="SAPBEXexcBad8 2 8 6" xfId="23647"/>
    <cellStyle name="SAPBEXexcBad8 2 8 6 2" xfId="23648"/>
    <cellStyle name="SAPBEXexcBad8 2 8 6 3" xfId="23649"/>
    <cellStyle name="SAPBEXexcBad8 2 8 7" xfId="23650"/>
    <cellStyle name="SAPBEXexcBad8 2 8 8" xfId="23651"/>
    <cellStyle name="SAPBEXexcBad8 2 8 9" xfId="23652"/>
    <cellStyle name="SAPBEXexcBad8 2 9" xfId="23653"/>
    <cellStyle name="SAPBEXexcBad8 2 9 10" xfId="23654"/>
    <cellStyle name="SAPBEXexcBad8 2 9 2" xfId="23655"/>
    <cellStyle name="SAPBEXexcBad8 2 9 2 2" xfId="23656"/>
    <cellStyle name="SAPBEXexcBad8 2 9 2 2 2" xfId="23657"/>
    <cellStyle name="SAPBEXexcBad8 2 9 2 3" xfId="23658"/>
    <cellStyle name="SAPBEXexcBad8 2 9 2 4" xfId="23659"/>
    <cellStyle name="SAPBEXexcBad8 2 9 3" xfId="23660"/>
    <cellStyle name="SAPBEXexcBad8 2 9 3 2" xfId="23661"/>
    <cellStyle name="SAPBEXexcBad8 2 9 4" xfId="23662"/>
    <cellStyle name="SAPBEXexcBad8 2 9 4 2" xfId="23663"/>
    <cellStyle name="SAPBEXexcBad8 2 9 5" xfId="23664"/>
    <cellStyle name="SAPBEXexcBad8 2 9 5 2" xfId="23665"/>
    <cellStyle name="SAPBEXexcBad8 2 9 6" xfId="23666"/>
    <cellStyle name="SAPBEXexcBad8 2 9 6 2" xfId="23667"/>
    <cellStyle name="SAPBEXexcBad8 2 9 6 3" xfId="23668"/>
    <cellStyle name="SAPBEXexcBad8 2 9 7" xfId="23669"/>
    <cellStyle name="SAPBEXexcBad8 2 9 8" xfId="23670"/>
    <cellStyle name="SAPBEXexcBad8 2 9 9" xfId="23671"/>
    <cellStyle name="SAPBEXexcBad8 3" xfId="23672"/>
    <cellStyle name="SAPBEXexcBad8 3 10" xfId="23673"/>
    <cellStyle name="SAPBEXexcBad8 3 2" xfId="23674"/>
    <cellStyle name="SAPBEXexcBad8 3 2 2" xfId="23675"/>
    <cellStyle name="SAPBEXexcBad8 3 2 2 2" xfId="23676"/>
    <cellStyle name="SAPBEXexcBad8 3 2 3" xfId="23677"/>
    <cellStyle name="SAPBEXexcBad8 3 2 4" xfId="23678"/>
    <cellStyle name="SAPBEXexcBad8 3 3" xfId="23679"/>
    <cellStyle name="SAPBEXexcBad8 3 3 2" xfId="23680"/>
    <cellStyle name="SAPBEXexcBad8 3 4" xfId="23681"/>
    <cellStyle name="SAPBEXexcBad8 3 4 2" xfId="23682"/>
    <cellStyle name="SAPBEXexcBad8 3 5" xfId="23683"/>
    <cellStyle name="SAPBEXexcBad8 3 5 2" xfId="23684"/>
    <cellStyle name="SAPBEXexcBad8 3 6" xfId="23685"/>
    <cellStyle name="SAPBEXexcBad8 3 6 2" xfId="23686"/>
    <cellStyle name="SAPBEXexcBad8 3 6 3" xfId="23687"/>
    <cellStyle name="SAPBEXexcBad8 3 7" xfId="23688"/>
    <cellStyle name="SAPBEXexcBad8 3 8" xfId="23689"/>
    <cellStyle name="SAPBEXexcBad8 3 9" xfId="23690"/>
    <cellStyle name="SAPBEXexcBad8 4" xfId="23691"/>
    <cellStyle name="SAPBEXexcBad8 4 10" xfId="23692"/>
    <cellStyle name="SAPBEXexcBad8 4 2" xfId="23693"/>
    <cellStyle name="SAPBEXexcBad8 4 2 2" xfId="23694"/>
    <cellStyle name="SAPBEXexcBad8 4 2 2 2" xfId="23695"/>
    <cellStyle name="SAPBEXexcBad8 4 2 3" xfId="23696"/>
    <cellStyle name="SAPBEXexcBad8 4 2 4" xfId="23697"/>
    <cellStyle name="SAPBEXexcBad8 4 3" xfId="23698"/>
    <cellStyle name="SAPBEXexcBad8 4 3 2" xfId="23699"/>
    <cellStyle name="SAPBEXexcBad8 4 4" xfId="23700"/>
    <cellStyle name="SAPBEXexcBad8 4 4 2" xfId="23701"/>
    <cellStyle name="SAPBEXexcBad8 4 5" xfId="23702"/>
    <cellStyle name="SAPBEXexcBad8 4 5 2" xfId="23703"/>
    <cellStyle name="SAPBEXexcBad8 4 6" xfId="23704"/>
    <cellStyle name="SAPBEXexcBad8 4 6 2" xfId="23705"/>
    <cellStyle name="SAPBEXexcBad8 4 6 3" xfId="23706"/>
    <cellStyle name="SAPBEXexcBad8 4 7" xfId="23707"/>
    <cellStyle name="SAPBEXexcBad8 4 8" xfId="23708"/>
    <cellStyle name="SAPBEXexcBad8 4 9" xfId="23709"/>
    <cellStyle name="SAPBEXexcBad8 5" xfId="23710"/>
    <cellStyle name="SAPBEXexcBad8 5 10" xfId="23711"/>
    <cellStyle name="SAPBEXexcBad8 5 2" xfId="23712"/>
    <cellStyle name="SAPBEXexcBad8 5 2 2" xfId="23713"/>
    <cellStyle name="SAPBEXexcBad8 5 2 2 2" xfId="23714"/>
    <cellStyle name="SAPBEXexcBad8 5 2 3" xfId="23715"/>
    <cellStyle name="SAPBEXexcBad8 5 2 4" xfId="23716"/>
    <cellStyle name="SAPBEXexcBad8 5 3" xfId="23717"/>
    <cellStyle name="SAPBEXexcBad8 5 3 2" xfId="23718"/>
    <cellStyle name="SAPBEXexcBad8 5 4" xfId="23719"/>
    <cellStyle name="SAPBEXexcBad8 5 4 2" xfId="23720"/>
    <cellStyle name="SAPBEXexcBad8 5 5" xfId="23721"/>
    <cellStyle name="SAPBEXexcBad8 5 5 2" xfId="23722"/>
    <cellStyle name="SAPBEXexcBad8 5 6" xfId="23723"/>
    <cellStyle name="SAPBEXexcBad8 5 6 2" xfId="23724"/>
    <cellStyle name="SAPBEXexcBad8 5 6 3" xfId="23725"/>
    <cellStyle name="SAPBEXexcBad8 5 7" xfId="23726"/>
    <cellStyle name="SAPBEXexcBad8 5 8" xfId="23727"/>
    <cellStyle name="SAPBEXexcBad8 5 9" xfId="23728"/>
    <cellStyle name="SAPBEXexcBad8 6" xfId="23729"/>
    <cellStyle name="SAPBEXexcBad8 6 10" xfId="23730"/>
    <cellStyle name="SAPBEXexcBad8 6 2" xfId="23731"/>
    <cellStyle name="SAPBEXexcBad8 6 2 2" xfId="23732"/>
    <cellStyle name="SAPBEXexcBad8 6 2 2 2" xfId="23733"/>
    <cellStyle name="SAPBEXexcBad8 6 2 3" xfId="23734"/>
    <cellStyle name="SAPBEXexcBad8 6 2 4" xfId="23735"/>
    <cellStyle name="SAPBEXexcBad8 6 3" xfId="23736"/>
    <cellStyle name="SAPBEXexcBad8 6 3 2" xfId="23737"/>
    <cellStyle name="SAPBEXexcBad8 6 4" xfId="23738"/>
    <cellStyle name="SAPBEXexcBad8 6 4 2" xfId="23739"/>
    <cellStyle name="SAPBEXexcBad8 6 5" xfId="23740"/>
    <cellStyle name="SAPBEXexcBad8 6 5 2" xfId="23741"/>
    <cellStyle name="SAPBEXexcBad8 6 6" xfId="23742"/>
    <cellStyle name="SAPBEXexcBad8 6 6 2" xfId="23743"/>
    <cellStyle name="SAPBEXexcBad8 6 6 3" xfId="23744"/>
    <cellStyle name="SAPBEXexcBad8 6 7" xfId="23745"/>
    <cellStyle name="SAPBEXexcBad8 6 8" xfId="23746"/>
    <cellStyle name="SAPBEXexcBad8 6 9" xfId="23747"/>
    <cellStyle name="SAPBEXexcBad8 7" xfId="23748"/>
    <cellStyle name="SAPBEXexcBad8 7 10" xfId="23749"/>
    <cellStyle name="SAPBEXexcBad8 7 2" xfId="23750"/>
    <cellStyle name="SAPBEXexcBad8 7 2 2" xfId="23751"/>
    <cellStyle name="SAPBEXexcBad8 7 2 2 2" xfId="23752"/>
    <cellStyle name="SAPBEXexcBad8 7 2 3" xfId="23753"/>
    <cellStyle name="SAPBEXexcBad8 7 2 4" xfId="23754"/>
    <cellStyle name="SAPBEXexcBad8 7 3" xfId="23755"/>
    <cellStyle name="SAPBEXexcBad8 7 3 2" xfId="23756"/>
    <cellStyle name="SAPBEXexcBad8 7 4" xfId="23757"/>
    <cellStyle name="SAPBEXexcBad8 7 4 2" xfId="23758"/>
    <cellStyle name="SAPBEXexcBad8 7 5" xfId="23759"/>
    <cellStyle name="SAPBEXexcBad8 7 5 2" xfId="23760"/>
    <cellStyle name="SAPBEXexcBad8 7 6" xfId="23761"/>
    <cellStyle name="SAPBEXexcBad8 7 6 2" xfId="23762"/>
    <cellStyle name="SAPBEXexcBad8 7 6 3" xfId="23763"/>
    <cellStyle name="SAPBEXexcBad8 7 7" xfId="23764"/>
    <cellStyle name="SAPBEXexcBad8 7 8" xfId="23765"/>
    <cellStyle name="SAPBEXexcBad8 7 9" xfId="23766"/>
    <cellStyle name="SAPBEXexcBad8 8" xfId="23767"/>
    <cellStyle name="SAPBEXexcBad8 8 10" xfId="23768"/>
    <cellStyle name="SAPBEXexcBad8 8 2" xfId="23769"/>
    <cellStyle name="SAPBEXexcBad8 8 2 2" xfId="23770"/>
    <cellStyle name="SAPBEXexcBad8 8 2 2 2" xfId="23771"/>
    <cellStyle name="SAPBEXexcBad8 8 2 3" xfId="23772"/>
    <cellStyle name="SAPBEXexcBad8 8 2 4" xfId="23773"/>
    <cellStyle name="SAPBEXexcBad8 8 3" xfId="23774"/>
    <cellStyle name="SAPBEXexcBad8 8 3 2" xfId="23775"/>
    <cellStyle name="SAPBEXexcBad8 8 4" xfId="23776"/>
    <cellStyle name="SAPBEXexcBad8 8 4 2" xfId="23777"/>
    <cellStyle name="SAPBEXexcBad8 8 5" xfId="23778"/>
    <cellStyle name="SAPBEXexcBad8 8 5 2" xfId="23779"/>
    <cellStyle name="SAPBEXexcBad8 8 6" xfId="23780"/>
    <cellStyle name="SAPBEXexcBad8 8 6 2" xfId="23781"/>
    <cellStyle name="SAPBEXexcBad8 8 6 3" xfId="23782"/>
    <cellStyle name="SAPBEXexcBad8 8 7" xfId="23783"/>
    <cellStyle name="SAPBEXexcBad8 8 8" xfId="23784"/>
    <cellStyle name="SAPBEXexcBad8 8 9" xfId="23785"/>
    <cellStyle name="SAPBEXexcBad8 9" xfId="23786"/>
    <cellStyle name="SAPBEXexcBad8 9 2" xfId="23787"/>
    <cellStyle name="SAPBEXexcBad8 9 2 2" xfId="23788"/>
    <cellStyle name="SAPBEXexcBad8 9 3" xfId="23789"/>
    <cellStyle name="SAPBEXexcBad8 9 4" xfId="23790"/>
    <cellStyle name="SAPBEXexcBad8_20110918_Additional measures_ECB" xfId="23791"/>
    <cellStyle name="SAPBEXexcBad9" xfId="23792"/>
    <cellStyle name="SAPBEXexcBad9 10" xfId="23793"/>
    <cellStyle name="SAPBEXexcBad9 10 2" xfId="23794"/>
    <cellStyle name="SAPBEXexcBad9 11" xfId="23795"/>
    <cellStyle name="SAPBEXexcBad9 11 2" xfId="23796"/>
    <cellStyle name="SAPBEXexcBad9 12" xfId="23797"/>
    <cellStyle name="SAPBEXexcBad9 12 2" xfId="23798"/>
    <cellStyle name="SAPBEXexcBad9 13" xfId="23799"/>
    <cellStyle name="SAPBEXexcBad9 13 2" xfId="23800"/>
    <cellStyle name="SAPBEXexcBad9 13 3" xfId="23801"/>
    <cellStyle name="SAPBEXexcBad9 14" xfId="23802"/>
    <cellStyle name="SAPBEXexcBad9 15" xfId="23803"/>
    <cellStyle name="SAPBEXexcBad9 16" xfId="23804"/>
    <cellStyle name="SAPBEXexcBad9 17" xfId="23805"/>
    <cellStyle name="SAPBEXexcBad9 2" xfId="23806"/>
    <cellStyle name="SAPBEXexcBad9 2 10" xfId="23807"/>
    <cellStyle name="SAPBEXexcBad9 2 10 10" xfId="23808"/>
    <cellStyle name="SAPBEXexcBad9 2 10 2" xfId="23809"/>
    <cellStyle name="SAPBEXexcBad9 2 10 2 2" xfId="23810"/>
    <cellStyle name="SAPBEXexcBad9 2 10 2 2 2" xfId="23811"/>
    <cellStyle name="SAPBEXexcBad9 2 10 2 3" xfId="23812"/>
    <cellStyle name="SAPBEXexcBad9 2 10 2 4" xfId="23813"/>
    <cellStyle name="SAPBEXexcBad9 2 10 3" xfId="23814"/>
    <cellStyle name="SAPBEXexcBad9 2 10 3 2" xfId="23815"/>
    <cellStyle name="SAPBEXexcBad9 2 10 4" xfId="23816"/>
    <cellStyle name="SAPBEXexcBad9 2 10 4 2" xfId="23817"/>
    <cellStyle name="SAPBEXexcBad9 2 10 5" xfId="23818"/>
    <cellStyle name="SAPBEXexcBad9 2 10 5 2" xfId="23819"/>
    <cellStyle name="SAPBEXexcBad9 2 10 6" xfId="23820"/>
    <cellStyle name="SAPBEXexcBad9 2 10 6 2" xfId="23821"/>
    <cellStyle name="SAPBEXexcBad9 2 10 6 3" xfId="23822"/>
    <cellStyle name="SAPBEXexcBad9 2 10 7" xfId="23823"/>
    <cellStyle name="SAPBEXexcBad9 2 10 8" xfId="23824"/>
    <cellStyle name="SAPBEXexcBad9 2 10 9" xfId="23825"/>
    <cellStyle name="SAPBEXexcBad9 2 11" xfId="23826"/>
    <cellStyle name="SAPBEXexcBad9 2 11 10" xfId="23827"/>
    <cellStyle name="SAPBEXexcBad9 2 11 2" xfId="23828"/>
    <cellStyle name="SAPBEXexcBad9 2 11 2 2" xfId="23829"/>
    <cellStyle name="SAPBEXexcBad9 2 11 2 2 2" xfId="23830"/>
    <cellStyle name="SAPBEXexcBad9 2 11 2 3" xfId="23831"/>
    <cellStyle name="SAPBEXexcBad9 2 11 2 4" xfId="23832"/>
    <cellStyle name="SAPBEXexcBad9 2 11 3" xfId="23833"/>
    <cellStyle name="SAPBEXexcBad9 2 11 3 2" xfId="23834"/>
    <cellStyle name="SAPBEXexcBad9 2 11 4" xfId="23835"/>
    <cellStyle name="SAPBEXexcBad9 2 11 4 2" xfId="23836"/>
    <cellStyle name="SAPBEXexcBad9 2 11 5" xfId="23837"/>
    <cellStyle name="SAPBEXexcBad9 2 11 5 2" xfId="23838"/>
    <cellStyle name="SAPBEXexcBad9 2 11 6" xfId="23839"/>
    <cellStyle name="SAPBEXexcBad9 2 11 6 2" xfId="23840"/>
    <cellStyle name="SAPBEXexcBad9 2 11 6 3" xfId="23841"/>
    <cellStyle name="SAPBEXexcBad9 2 11 7" xfId="23842"/>
    <cellStyle name="SAPBEXexcBad9 2 11 8" xfId="23843"/>
    <cellStyle name="SAPBEXexcBad9 2 11 9" xfId="23844"/>
    <cellStyle name="SAPBEXexcBad9 2 12" xfId="23845"/>
    <cellStyle name="SAPBEXexcBad9 2 12 10" xfId="23846"/>
    <cellStyle name="SAPBEXexcBad9 2 12 2" xfId="23847"/>
    <cellStyle name="SAPBEXexcBad9 2 12 2 2" xfId="23848"/>
    <cellStyle name="SAPBEXexcBad9 2 12 2 2 2" xfId="23849"/>
    <cellStyle name="SAPBEXexcBad9 2 12 2 3" xfId="23850"/>
    <cellStyle name="SAPBEXexcBad9 2 12 2 4" xfId="23851"/>
    <cellStyle name="SAPBEXexcBad9 2 12 3" xfId="23852"/>
    <cellStyle name="SAPBEXexcBad9 2 12 3 2" xfId="23853"/>
    <cellStyle name="SAPBEXexcBad9 2 12 4" xfId="23854"/>
    <cellStyle name="SAPBEXexcBad9 2 12 4 2" xfId="23855"/>
    <cellStyle name="SAPBEXexcBad9 2 12 5" xfId="23856"/>
    <cellStyle name="SAPBEXexcBad9 2 12 5 2" xfId="23857"/>
    <cellStyle name="SAPBEXexcBad9 2 12 6" xfId="23858"/>
    <cellStyle name="SAPBEXexcBad9 2 12 6 2" xfId="23859"/>
    <cellStyle name="SAPBEXexcBad9 2 12 6 3" xfId="23860"/>
    <cellStyle name="SAPBEXexcBad9 2 12 7" xfId="23861"/>
    <cellStyle name="SAPBEXexcBad9 2 12 8" xfId="23862"/>
    <cellStyle name="SAPBEXexcBad9 2 12 9" xfId="23863"/>
    <cellStyle name="SAPBEXexcBad9 2 13" xfId="23864"/>
    <cellStyle name="SAPBEXexcBad9 2 13 10" xfId="23865"/>
    <cellStyle name="SAPBEXexcBad9 2 13 2" xfId="23866"/>
    <cellStyle name="SAPBEXexcBad9 2 13 2 2" xfId="23867"/>
    <cellStyle name="SAPBEXexcBad9 2 13 2 2 2" xfId="23868"/>
    <cellStyle name="SAPBEXexcBad9 2 13 2 3" xfId="23869"/>
    <cellStyle name="SAPBEXexcBad9 2 13 2 4" xfId="23870"/>
    <cellStyle name="SAPBEXexcBad9 2 13 3" xfId="23871"/>
    <cellStyle name="SAPBEXexcBad9 2 13 3 2" xfId="23872"/>
    <cellStyle name="SAPBEXexcBad9 2 13 4" xfId="23873"/>
    <cellStyle name="SAPBEXexcBad9 2 13 4 2" xfId="23874"/>
    <cellStyle name="SAPBEXexcBad9 2 13 5" xfId="23875"/>
    <cellStyle name="SAPBEXexcBad9 2 13 5 2" xfId="23876"/>
    <cellStyle name="SAPBEXexcBad9 2 13 6" xfId="23877"/>
    <cellStyle name="SAPBEXexcBad9 2 13 6 2" xfId="23878"/>
    <cellStyle name="SAPBEXexcBad9 2 13 6 3" xfId="23879"/>
    <cellStyle name="SAPBEXexcBad9 2 13 7" xfId="23880"/>
    <cellStyle name="SAPBEXexcBad9 2 13 8" xfId="23881"/>
    <cellStyle name="SAPBEXexcBad9 2 13 9" xfId="23882"/>
    <cellStyle name="SAPBEXexcBad9 2 14" xfId="23883"/>
    <cellStyle name="SAPBEXexcBad9 2 14 10" xfId="23884"/>
    <cellStyle name="SAPBEXexcBad9 2 14 2" xfId="23885"/>
    <cellStyle name="SAPBEXexcBad9 2 14 2 2" xfId="23886"/>
    <cellStyle name="SAPBEXexcBad9 2 14 2 2 2" xfId="23887"/>
    <cellStyle name="SAPBEXexcBad9 2 14 2 3" xfId="23888"/>
    <cellStyle name="SAPBEXexcBad9 2 14 2 4" xfId="23889"/>
    <cellStyle name="SAPBEXexcBad9 2 14 3" xfId="23890"/>
    <cellStyle name="SAPBEXexcBad9 2 14 3 2" xfId="23891"/>
    <cellStyle name="SAPBEXexcBad9 2 14 4" xfId="23892"/>
    <cellStyle name="SAPBEXexcBad9 2 14 4 2" xfId="23893"/>
    <cellStyle name="SAPBEXexcBad9 2 14 5" xfId="23894"/>
    <cellStyle name="SAPBEXexcBad9 2 14 5 2" xfId="23895"/>
    <cellStyle name="SAPBEXexcBad9 2 14 6" xfId="23896"/>
    <cellStyle name="SAPBEXexcBad9 2 14 6 2" xfId="23897"/>
    <cellStyle name="SAPBEXexcBad9 2 14 6 3" xfId="23898"/>
    <cellStyle name="SAPBEXexcBad9 2 14 7" xfId="23899"/>
    <cellStyle name="SAPBEXexcBad9 2 14 8" xfId="23900"/>
    <cellStyle name="SAPBEXexcBad9 2 14 9" xfId="23901"/>
    <cellStyle name="SAPBEXexcBad9 2 15" xfId="23902"/>
    <cellStyle name="SAPBEXexcBad9 2 15 10" xfId="23903"/>
    <cellStyle name="SAPBEXexcBad9 2 15 2" xfId="23904"/>
    <cellStyle name="SAPBEXexcBad9 2 15 2 2" xfId="23905"/>
    <cellStyle name="SAPBEXexcBad9 2 15 2 2 2" xfId="23906"/>
    <cellStyle name="SAPBEXexcBad9 2 15 2 3" xfId="23907"/>
    <cellStyle name="SAPBEXexcBad9 2 15 2 4" xfId="23908"/>
    <cellStyle name="SAPBEXexcBad9 2 15 3" xfId="23909"/>
    <cellStyle name="SAPBEXexcBad9 2 15 3 2" xfId="23910"/>
    <cellStyle name="SAPBEXexcBad9 2 15 4" xfId="23911"/>
    <cellStyle name="SAPBEXexcBad9 2 15 4 2" xfId="23912"/>
    <cellStyle name="SAPBEXexcBad9 2 15 5" xfId="23913"/>
    <cellStyle name="SAPBEXexcBad9 2 15 5 2" xfId="23914"/>
    <cellStyle name="SAPBEXexcBad9 2 15 6" xfId="23915"/>
    <cellStyle name="SAPBEXexcBad9 2 15 6 2" xfId="23916"/>
    <cellStyle name="SAPBEXexcBad9 2 15 6 3" xfId="23917"/>
    <cellStyle name="SAPBEXexcBad9 2 15 7" xfId="23918"/>
    <cellStyle name="SAPBEXexcBad9 2 15 8" xfId="23919"/>
    <cellStyle name="SAPBEXexcBad9 2 15 9" xfId="23920"/>
    <cellStyle name="SAPBEXexcBad9 2 16" xfId="23921"/>
    <cellStyle name="SAPBEXexcBad9 2 16 10" xfId="23922"/>
    <cellStyle name="SAPBEXexcBad9 2 16 2" xfId="23923"/>
    <cellStyle name="SAPBEXexcBad9 2 16 2 2" xfId="23924"/>
    <cellStyle name="SAPBEXexcBad9 2 16 2 2 2" xfId="23925"/>
    <cellStyle name="SAPBEXexcBad9 2 16 2 3" xfId="23926"/>
    <cellStyle name="SAPBEXexcBad9 2 16 2 4" xfId="23927"/>
    <cellStyle name="SAPBEXexcBad9 2 16 3" xfId="23928"/>
    <cellStyle name="SAPBEXexcBad9 2 16 3 2" xfId="23929"/>
    <cellStyle name="SAPBEXexcBad9 2 16 4" xfId="23930"/>
    <cellStyle name="SAPBEXexcBad9 2 16 4 2" xfId="23931"/>
    <cellStyle name="SAPBEXexcBad9 2 16 5" xfId="23932"/>
    <cellStyle name="SAPBEXexcBad9 2 16 5 2" xfId="23933"/>
    <cellStyle name="SAPBEXexcBad9 2 16 6" xfId="23934"/>
    <cellStyle name="SAPBEXexcBad9 2 16 6 2" xfId="23935"/>
    <cellStyle name="SAPBEXexcBad9 2 16 6 3" xfId="23936"/>
    <cellStyle name="SAPBEXexcBad9 2 16 7" xfId="23937"/>
    <cellStyle name="SAPBEXexcBad9 2 16 8" xfId="23938"/>
    <cellStyle name="SAPBEXexcBad9 2 16 9" xfId="23939"/>
    <cellStyle name="SAPBEXexcBad9 2 17" xfId="23940"/>
    <cellStyle name="SAPBEXexcBad9 2 17 10" xfId="23941"/>
    <cellStyle name="SAPBEXexcBad9 2 17 2" xfId="23942"/>
    <cellStyle name="SAPBEXexcBad9 2 17 2 2" xfId="23943"/>
    <cellStyle name="SAPBEXexcBad9 2 17 2 2 2" xfId="23944"/>
    <cellStyle name="SAPBEXexcBad9 2 17 2 3" xfId="23945"/>
    <cellStyle name="SAPBEXexcBad9 2 17 2 4" xfId="23946"/>
    <cellStyle name="SAPBEXexcBad9 2 17 3" xfId="23947"/>
    <cellStyle name="SAPBEXexcBad9 2 17 3 2" xfId="23948"/>
    <cellStyle name="SAPBEXexcBad9 2 17 4" xfId="23949"/>
    <cellStyle name="SAPBEXexcBad9 2 17 4 2" xfId="23950"/>
    <cellStyle name="SAPBEXexcBad9 2 17 5" xfId="23951"/>
    <cellStyle name="SAPBEXexcBad9 2 17 5 2" xfId="23952"/>
    <cellStyle name="SAPBEXexcBad9 2 17 6" xfId="23953"/>
    <cellStyle name="SAPBEXexcBad9 2 17 6 2" xfId="23954"/>
    <cellStyle name="SAPBEXexcBad9 2 17 6 3" xfId="23955"/>
    <cellStyle name="SAPBEXexcBad9 2 17 7" xfId="23956"/>
    <cellStyle name="SAPBEXexcBad9 2 17 8" xfId="23957"/>
    <cellStyle name="SAPBEXexcBad9 2 17 9" xfId="23958"/>
    <cellStyle name="SAPBEXexcBad9 2 18" xfId="23959"/>
    <cellStyle name="SAPBEXexcBad9 2 18 2" xfId="23960"/>
    <cellStyle name="SAPBEXexcBad9 2 18 2 2" xfId="23961"/>
    <cellStyle name="SAPBEXexcBad9 2 18 3" xfId="23962"/>
    <cellStyle name="SAPBEXexcBad9 2 18 4" xfId="23963"/>
    <cellStyle name="SAPBEXexcBad9 2 19" xfId="23964"/>
    <cellStyle name="SAPBEXexcBad9 2 19 2" xfId="23965"/>
    <cellStyle name="SAPBEXexcBad9 2 2" xfId="23966"/>
    <cellStyle name="SAPBEXexcBad9 2 2 10" xfId="23967"/>
    <cellStyle name="SAPBEXexcBad9 2 2 2" xfId="23968"/>
    <cellStyle name="SAPBEXexcBad9 2 2 2 2" xfId="23969"/>
    <cellStyle name="SAPBEXexcBad9 2 2 2 2 2" xfId="23970"/>
    <cellStyle name="SAPBEXexcBad9 2 2 2 3" xfId="23971"/>
    <cellStyle name="SAPBEXexcBad9 2 2 2 4" xfId="23972"/>
    <cellStyle name="SAPBEXexcBad9 2 2 3" xfId="23973"/>
    <cellStyle name="SAPBEXexcBad9 2 2 3 2" xfId="23974"/>
    <cellStyle name="SAPBEXexcBad9 2 2 4" xfId="23975"/>
    <cellStyle name="SAPBEXexcBad9 2 2 4 2" xfId="23976"/>
    <cellStyle name="SAPBEXexcBad9 2 2 5" xfId="23977"/>
    <cellStyle name="SAPBEXexcBad9 2 2 5 2" xfId="23978"/>
    <cellStyle name="SAPBEXexcBad9 2 2 6" xfId="23979"/>
    <cellStyle name="SAPBEXexcBad9 2 2 6 2" xfId="23980"/>
    <cellStyle name="SAPBEXexcBad9 2 2 6 3" xfId="23981"/>
    <cellStyle name="SAPBEXexcBad9 2 2 7" xfId="23982"/>
    <cellStyle name="SAPBEXexcBad9 2 2 8" xfId="23983"/>
    <cellStyle name="SAPBEXexcBad9 2 2 9" xfId="23984"/>
    <cellStyle name="SAPBEXexcBad9 2 20" xfId="23985"/>
    <cellStyle name="SAPBEXexcBad9 2 20 2" xfId="23986"/>
    <cellStyle name="SAPBEXexcBad9 2 21" xfId="23987"/>
    <cellStyle name="SAPBEXexcBad9 2 21 2" xfId="23988"/>
    <cellStyle name="SAPBEXexcBad9 2 22" xfId="23989"/>
    <cellStyle name="SAPBEXexcBad9 2 22 2" xfId="23990"/>
    <cellStyle name="SAPBEXexcBad9 2 22 3" xfId="23991"/>
    <cellStyle name="SAPBEXexcBad9 2 23" xfId="23992"/>
    <cellStyle name="SAPBEXexcBad9 2 24" xfId="23993"/>
    <cellStyle name="SAPBEXexcBad9 2 25" xfId="23994"/>
    <cellStyle name="SAPBEXexcBad9 2 26" xfId="23995"/>
    <cellStyle name="SAPBEXexcBad9 2 3" xfId="23996"/>
    <cellStyle name="SAPBEXexcBad9 2 3 10" xfId="23997"/>
    <cellStyle name="SAPBEXexcBad9 2 3 2" xfId="23998"/>
    <cellStyle name="SAPBEXexcBad9 2 3 2 2" xfId="23999"/>
    <cellStyle name="SAPBEXexcBad9 2 3 2 2 2" xfId="24000"/>
    <cellStyle name="SAPBEXexcBad9 2 3 2 3" xfId="24001"/>
    <cellStyle name="SAPBEXexcBad9 2 3 2 4" xfId="24002"/>
    <cellStyle name="SAPBEXexcBad9 2 3 3" xfId="24003"/>
    <cellStyle name="SAPBEXexcBad9 2 3 3 2" xfId="24004"/>
    <cellStyle name="SAPBEXexcBad9 2 3 4" xfId="24005"/>
    <cellStyle name="SAPBEXexcBad9 2 3 4 2" xfId="24006"/>
    <cellStyle name="SAPBEXexcBad9 2 3 5" xfId="24007"/>
    <cellStyle name="SAPBEXexcBad9 2 3 5 2" xfId="24008"/>
    <cellStyle name="SAPBEXexcBad9 2 3 6" xfId="24009"/>
    <cellStyle name="SAPBEXexcBad9 2 3 6 2" xfId="24010"/>
    <cellStyle name="SAPBEXexcBad9 2 3 6 3" xfId="24011"/>
    <cellStyle name="SAPBEXexcBad9 2 3 7" xfId="24012"/>
    <cellStyle name="SAPBEXexcBad9 2 3 8" xfId="24013"/>
    <cellStyle name="SAPBEXexcBad9 2 3 9" xfId="24014"/>
    <cellStyle name="SAPBEXexcBad9 2 4" xfId="24015"/>
    <cellStyle name="SAPBEXexcBad9 2 4 10" xfId="24016"/>
    <cellStyle name="SAPBEXexcBad9 2 4 2" xfId="24017"/>
    <cellStyle name="SAPBEXexcBad9 2 4 2 2" xfId="24018"/>
    <cellStyle name="SAPBEXexcBad9 2 4 2 2 2" xfId="24019"/>
    <cellStyle name="SAPBEXexcBad9 2 4 2 3" xfId="24020"/>
    <cellStyle name="SAPBEXexcBad9 2 4 2 4" xfId="24021"/>
    <cellStyle name="SAPBEXexcBad9 2 4 3" xfId="24022"/>
    <cellStyle name="SAPBEXexcBad9 2 4 3 2" xfId="24023"/>
    <cellStyle name="SAPBEXexcBad9 2 4 4" xfId="24024"/>
    <cellStyle name="SAPBEXexcBad9 2 4 4 2" xfId="24025"/>
    <cellStyle name="SAPBEXexcBad9 2 4 5" xfId="24026"/>
    <cellStyle name="SAPBEXexcBad9 2 4 5 2" xfId="24027"/>
    <cellStyle name="SAPBEXexcBad9 2 4 6" xfId="24028"/>
    <cellStyle name="SAPBEXexcBad9 2 4 6 2" xfId="24029"/>
    <cellStyle name="SAPBEXexcBad9 2 4 6 3" xfId="24030"/>
    <cellStyle name="SAPBEXexcBad9 2 4 7" xfId="24031"/>
    <cellStyle name="SAPBEXexcBad9 2 4 8" xfId="24032"/>
    <cellStyle name="SAPBEXexcBad9 2 4 9" xfId="24033"/>
    <cellStyle name="SAPBEXexcBad9 2 5" xfId="24034"/>
    <cellStyle name="SAPBEXexcBad9 2 5 10" xfId="24035"/>
    <cellStyle name="SAPBEXexcBad9 2 5 2" xfId="24036"/>
    <cellStyle name="SAPBEXexcBad9 2 5 2 2" xfId="24037"/>
    <cellStyle name="SAPBEXexcBad9 2 5 2 2 2" xfId="24038"/>
    <cellStyle name="SAPBEXexcBad9 2 5 2 3" xfId="24039"/>
    <cellStyle name="SAPBEXexcBad9 2 5 2 4" xfId="24040"/>
    <cellStyle name="SAPBEXexcBad9 2 5 3" xfId="24041"/>
    <cellStyle name="SAPBEXexcBad9 2 5 3 2" xfId="24042"/>
    <cellStyle name="SAPBEXexcBad9 2 5 4" xfId="24043"/>
    <cellStyle name="SAPBEXexcBad9 2 5 4 2" xfId="24044"/>
    <cellStyle name="SAPBEXexcBad9 2 5 5" xfId="24045"/>
    <cellStyle name="SAPBEXexcBad9 2 5 5 2" xfId="24046"/>
    <cellStyle name="SAPBEXexcBad9 2 5 6" xfId="24047"/>
    <cellStyle name="SAPBEXexcBad9 2 5 6 2" xfId="24048"/>
    <cellStyle name="SAPBEXexcBad9 2 5 6 3" xfId="24049"/>
    <cellStyle name="SAPBEXexcBad9 2 5 7" xfId="24050"/>
    <cellStyle name="SAPBEXexcBad9 2 5 8" xfId="24051"/>
    <cellStyle name="SAPBEXexcBad9 2 5 9" xfId="24052"/>
    <cellStyle name="SAPBEXexcBad9 2 6" xfId="24053"/>
    <cellStyle name="SAPBEXexcBad9 2 6 10" xfId="24054"/>
    <cellStyle name="SAPBEXexcBad9 2 6 2" xfId="24055"/>
    <cellStyle name="SAPBEXexcBad9 2 6 2 2" xfId="24056"/>
    <cellStyle name="SAPBEXexcBad9 2 6 2 2 2" xfId="24057"/>
    <cellStyle name="SAPBEXexcBad9 2 6 2 3" xfId="24058"/>
    <cellStyle name="SAPBEXexcBad9 2 6 2 4" xfId="24059"/>
    <cellStyle name="SAPBEXexcBad9 2 6 3" xfId="24060"/>
    <cellStyle name="SAPBEXexcBad9 2 6 3 2" xfId="24061"/>
    <cellStyle name="SAPBEXexcBad9 2 6 4" xfId="24062"/>
    <cellStyle name="SAPBEXexcBad9 2 6 4 2" xfId="24063"/>
    <cellStyle name="SAPBEXexcBad9 2 6 5" xfId="24064"/>
    <cellStyle name="SAPBEXexcBad9 2 6 5 2" xfId="24065"/>
    <cellStyle name="SAPBEXexcBad9 2 6 6" xfId="24066"/>
    <cellStyle name="SAPBEXexcBad9 2 6 6 2" xfId="24067"/>
    <cellStyle name="SAPBEXexcBad9 2 6 6 3" xfId="24068"/>
    <cellStyle name="SAPBEXexcBad9 2 6 7" xfId="24069"/>
    <cellStyle name="SAPBEXexcBad9 2 6 8" xfId="24070"/>
    <cellStyle name="SAPBEXexcBad9 2 6 9" xfId="24071"/>
    <cellStyle name="SAPBEXexcBad9 2 7" xfId="24072"/>
    <cellStyle name="SAPBEXexcBad9 2 7 10" xfId="24073"/>
    <cellStyle name="SAPBEXexcBad9 2 7 2" xfId="24074"/>
    <cellStyle name="SAPBEXexcBad9 2 7 2 2" xfId="24075"/>
    <cellStyle name="SAPBEXexcBad9 2 7 2 2 2" xfId="24076"/>
    <cellStyle name="SAPBEXexcBad9 2 7 2 3" xfId="24077"/>
    <cellStyle name="SAPBEXexcBad9 2 7 2 4" xfId="24078"/>
    <cellStyle name="SAPBEXexcBad9 2 7 3" xfId="24079"/>
    <cellStyle name="SAPBEXexcBad9 2 7 3 2" xfId="24080"/>
    <cellStyle name="SAPBEXexcBad9 2 7 4" xfId="24081"/>
    <cellStyle name="SAPBEXexcBad9 2 7 4 2" xfId="24082"/>
    <cellStyle name="SAPBEXexcBad9 2 7 5" xfId="24083"/>
    <cellStyle name="SAPBEXexcBad9 2 7 5 2" xfId="24084"/>
    <cellStyle name="SAPBEXexcBad9 2 7 6" xfId="24085"/>
    <cellStyle name="SAPBEXexcBad9 2 7 6 2" xfId="24086"/>
    <cellStyle name="SAPBEXexcBad9 2 7 6 3" xfId="24087"/>
    <cellStyle name="SAPBEXexcBad9 2 7 7" xfId="24088"/>
    <cellStyle name="SAPBEXexcBad9 2 7 8" xfId="24089"/>
    <cellStyle name="SAPBEXexcBad9 2 7 9" xfId="24090"/>
    <cellStyle name="SAPBEXexcBad9 2 8" xfId="24091"/>
    <cellStyle name="SAPBEXexcBad9 2 8 10" xfId="24092"/>
    <cellStyle name="SAPBEXexcBad9 2 8 2" xfId="24093"/>
    <cellStyle name="SAPBEXexcBad9 2 8 2 2" xfId="24094"/>
    <cellStyle name="SAPBEXexcBad9 2 8 2 2 2" xfId="24095"/>
    <cellStyle name="SAPBEXexcBad9 2 8 2 3" xfId="24096"/>
    <cellStyle name="SAPBEXexcBad9 2 8 2 4" xfId="24097"/>
    <cellStyle name="SAPBEXexcBad9 2 8 3" xfId="24098"/>
    <cellStyle name="SAPBEXexcBad9 2 8 3 2" xfId="24099"/>
    <cellStyle name="SAPBEXexcBad9 2 8 4" xfId="24100"/>
    <cellStyle name="SAPBEXexcBad9 2 8 4 2" xfId="24101"/>
    <cellStyle name="SAPBEXexcBad9 2 8 5" xfId="24102"/>
    <cellStyle name="SAPBEXexcBad9 2 8 5 2" xfId="24103"/>
    <cellStyle name="SAPBEXexcBad9 2 8 6" xfId="24104"/>
    <cellStyle name="SAPBEXexcBad9 2 8 6 2" xfId="24105"/>
    <cellStyle name="SAPBEXexcBad9 2 8 6 3" xfId="24106"/>
    <cellStyle name="SAPBEXexcBad9 2 8 7" xfId="24107"/>
    <cellStyle name="SAPBEXexcBad9 2 8 8" xfId="24108"/>
    <cellStyle name="SAPBEXexcBad9 2 8 9" xfId="24109"/>
    <cellStyle name="SAPBEXexcBad9 2 9" xfId="24110"/>
    <cellStyle name="SAPBEXexcBad9 2 9 10" xfId="24111"/>
    <cellStyle name="SAPBEXexcBad9 2 9 2" xfId="24112"/>
    <cellStyle name="SAPBEXexcBad9 2 9 2 2" xfId="24113"/>
    <cellStyle name="SAPBEXexcBad9 2 9 2 2 2" xfId="24114"/>
    <cellStyle name="SAPBEXexcBad9 2 9 2 3" xfId="24115"/>
    <cellStyle name="SAPBEXexcBad9 2 9 2 4" xfId="24116"/>
    <cellStyle name="SAPBEXexcBad9 2 9 3" xfId="24117"/>
    <cellStyle name="SAPBEXexcBad9 2 9 3 2" xfId="24118"/>
    <cellStyle name="SAPBEXexcBad9 2 9 4" xfId="24119"/>
    <cellStyle name="SAPBEXexcBad9 2 9 4 2" xfId="24120"/>
    <cellStyle name="SAPBEXexcBad9 2 9 5" xfId="24121"/>
    <cellStyle name="SAPBEXexcBad9 2 9 5 2" xfId="24122"/>
    <cellStyle name="SAPBEXexcBad9 2 9 6" xfId="24123"/>
    <cellStyle name="SAPBEXexcBad9 2 9 6 2" xfId="24124"/>
    <cellStyle name="SAPBEXexcBad9 2 9 6 3" xfId="24125"/>
    <cellStyle name="SAPBEXexcBad9 2 9 7" xfId="24126"/>
    <cellStyle name="SAPBEXexcBad9 2 9 8" xfId="24127"/>
    <cellStyle name="SAPBEXexcBad9 2 9 9" xfId="24128"/>
    <cellStyle name="SAPBEXexcBad9 3" xfId="24129"/>
    <cellStyle name="SAPBEXexcBad9 3 10" xfId="24130"/>
    <cellStyle name="SAPBEXexcBad9 3 2" xfId="24131"/>
    <cellStyle name="SAPBEXexcBad9 3 2 2" xfId="24132"/>
    <cellStyle name="SAPBEXexcBad9 3 2 2 2" xfId="24133"/>
    <cellStyle name="SAPBEXexcBad9 3 2 3" xfId="24134"/>
    <cellStyle name="SAPBEXexcBad9 3 2 4" xfId="24135"/>
    <cellStyle name="SAPBEXexcBad9 3 3" xfId="24136"/>
    <cellStyle name="SAPBEXexcBad9 3 3 2" xfId="24137"/>
    <cellStyle name="SAPBEXexcBad9 3 4" xfId="24138"/>
    <cellStyle name="SAPBEXexcBad9 3 4 2" xfId="24139"/>
    <cellStyle name="SAPBEXexcBad9 3 5" xfId="24140"/>
    <cellStyle name="SAPBEXexcBad9 3 5 2" xfId="24141"/>
    <cellStyle name="SAPBEXexcBad9 3 6" xfId="24142"/>
    <cellStyle name="SAPBEXexcBad9 3 6 2" xfId="24143"/>
    <cellStyle name="SAPBEXexcBad9 3 6 3" xfId="24144"/>
    <cellStyle name="SAPBEXexcBad9 3 7" xfId="24145"/>
    <cellStyle name="SAPBEXexcBad9 3 8" xfId="24146"/>
    <cellStyle name="SAPBEXexcBad9 3 9" xfId="24147"/>
    <cellStyle name="SAPBEXexcBad9 4" xfId="24148"/>
    <cellStyle name="SAPBEXexcBad9 4 10" xfId="24149"/>
    <cellStyle name="SAPBEXexcBad9 4 2" xfId="24150"/>
    <cellStyle name="SAPBEXexcBad9 4 2 2" xfId="24151"/>
    <cellStyle name="SAPBEXexcBad9 4 2 2 2" xfId="24152"/>
    <cellStyle name="SAPBEXexcBad9 4 2 3" xfId="24153"/>
    <cellStyle name="SAPBEXexcBad9 4 2 4" xfId="24154"/>
    <cellStyle name="SAPBEXexcBad9 4 3" xfId="24155"/>
    <cellStyle name="SAPBEXexcBad9 4 3 2" xfId="24156"/>
    <cellStyle name="SAPBEXexcBad9 4 4" xfId="24157"/>
    <cellStyle name="SAPBEXexcBad9 4 4 2" xfId="24158"/>
    <cellStyle name="SAPBEXexcBad9 4 5" xfId="24159"/>
    <cellStyle name="SAPBEXexcBad9 4 5 2" xfId="24160"/>
    <cellStyle name="SAPBEXexcBad9 4 6" xfId="24161"/>
    <cellStyle name="SAPBEXexcBad9 4 6 2" xfId="24162"/>
    <cellStyle name="SAPBEXexcBad9 4 6 3" xfId="24163"/>
    <cellStyle name="SAPBEXexcBad9 4 7" xfId="24164"/>
    <cellStyle name="SAPBEXexcBad9 4 8" xfId="24165"/>
    <cellStyle name="SAPBEXexcBad9 4 9" xfId="24166"/>
    <cellStyle name="SAPBEXexcBad9 5" xfId="24167"/>
    <cellStyle name="SAPBEXexcBad9 5 10" xfId="24168"/>
    <cellStyle name="SAPBEXexcBad9 5 2" xfId="24169"/>
    <cellStyle name="SAPBEXexcBad9 5 2 2" xfId="24170"/>
    <cellStyle name="SAPBEXexcBad9 5 2 2 2" xfId="24171"/>
    <cellStyle name="SAPBEXexcBad9 5 2 3" xfId="24172"/>
    <cellStyle name="SAPBEXexcBad9 5 2 4" xfId="24173"/>
    <cellStyle name="SAPBEXexcBad9 5 3" xfId="24174"/>
    <cellStyle name="SAPBEXexcBad9 5 3 2" xfId="24175"/>
    <cellStyle name="SAPBEXexcBad9 5 4" xfId="24176"/>
    <cellStyle name="SAPBEXexcBad9 5 4 2" xfId="24177"/>
    <cellStyle name="SAPBEXexcBad9 5 5" xfId="24178"/>
    <cellStyle name="SAPBEXexcBad9 5 5 2" xfId="24179"/>
    <cellStyle name="SAPBEXexcBad9 5 6" xfId="24180"/>
    <cellStyle name="SAPBEXexcBad9 5 6 2" xfId="24181"/>
    <cellStyle name="SAPBEXexcBad9 5 6 3" xfId="24182"/>
    <cellStyle name="SAPBEXexcBad9 5 7" xfId="24183"/>
    <cellStyle name="SAPBEXexcBad9 5 8" xfId="24184"/>
    <cellStyle name="SAPBEXexcBad9 5 9" xfId="24185"/>
    <cellStyle name="SAPBEXexcBad9 6" xfId="24186"/>
    <cellStyle name="SAPBEXexcBad9 6 10" xfId="24187"/>
    <cellStyle name="SAPBEXexcBad9 6 2" xfId="24188"/>
    <cellStyle name="SAPBEXexcBad9 6 2 2" xfId="24189"/>
    <cellStyle name="SAPBEXexcBad9 6 2 2 2" xfId="24190"/>
    <cellStyle name="SAPBEXexcBad9 6 2 3" xfId="24191"/>
    <cellStyle name="SAPBEXexcBad9 6 2 4" xfId="24192"/>
    <cellStyle name="SAPBEXexcBad9 6 3" xfId="24193"/>
    <cellStyle name="SAPBEXexcBad9 6 3 2" xfId="24194"/>
    <cellStyle name="SAPBEXexcBad9 6 4" xfId="24195"/>
    <cellStyle name="SAPBEXexcBad9 6 4 2" xfId="24196"/>
    <cellStyle name="SAPBEXexcBad9 6 5" xfId="24197"/>
    <cellStyle name="SAPBEXexcBad9 6 5 2" xfId="24198"/>
    <cellStyle name="SAPBEXexcBad9 6 6" xfId="24199"/>
    <cellStyle name="SAPBEXexcBad9 6 6 2" xfId="24200"/>
    <cellStyle name="SAPBEXexcBad9 6 6 3" xfId="24201"/>
    <cellStyle name="SAPBEXexcBad9 6 7" xfId="24202"/>
    <cellStyle name="SAPBEXexcBad9 6 8" xfId="24203"/>
    <cellStyle name="SAPBEXexcBad9 6 9" xfId="24204"/>
    <cellStyle name="SAPBEXexcBad9 7" xfId="24205"/>
    <cellStyle name="SAPBEXexcBad9 7 10" xfId="24206"/>
    <cellStyle name="SAPBEXexcBad9 7 2" xfId="24207"/>
    <cellStyle name="SAPBEXexcBad9 7 2 2" xfId="24208"/>
    <cellStyle name="SAPBEXexcBad9 7 2 2 2" xfId="24209"/>
    <cellStyle name="SAPBEXexcBad9 7 2 3" xfId="24210"/>
    <cellStyle name="SAPBEXexcBad9 7 2 4" xfId="24211"/>
    <cellStyle name="SAPBEXexcBad9 7 3" xfId="24212"/>
    <cellStyle name="SAPBEXexcBad9 7 3 2" xfId="24213"/>
    <cellStyle name="SAPBEXexcBad9 7 4" xfId="24214"/>
    <cellStyle name="SAPBEXexcBad9 7 4 2" xfId="24215"/>
    <cellStyle name="SAPBEXexcBad9 7 5" xfId="24216"/>
    <cellStyle name="SAPBEXexcBad9 7 5 2" xfId="24217"/>
    <cellStyle name="SAPBEXexcBad9 7 6" xfId="24218"/>
    <cellStyle name="SAPBEXexcBad9 7 6 2" xfId="24219"/>
    <cellStyle name="SAPBEXexcBad9 7 6 3" xfId="24220"/>
    <cellStyle name="SAPBEXexcBad9 7 7" xfId="24221"/>
    <cellStyle name="SAPBEXexcBad9 7 8" xfId="24222"/>
    <cellStyle name="SAPBEXexcBad9 7 9" xfId="24223"/>
    <cellStyle name="SAPBEXexcBad9 8" xfId="24224"/>
    <cellStyle name="SAPBEXexcBad9 8 10" xfId="24225"/>
    <cellStyle name="SAPBEXexcBad9 8 2" xfId="24226"/>
    <cellStyle name="SAPBEXexcBad9 8 2 2" xfId="24227"/>
    <cellStyle name="SAPBEXexcBad9 8 2 2 2" xfId="24228"/>
    <cellStyle name="SAPBEXexcBad9 8 2 3" xfId="24229"/>
    <cellStyle name="SAPBEXexcBad9 8 2 4" xfId="24230"/>
    <cellStyle name="SAPBEXexcBad9 8 3" xfId="24231"/>
    <cellStyle name="SAPBEXexcBad9 8 3 2" xfId="24232"/>
    <cellStyle name="SAPBEXexcBad9 8 4" xfId="24233"/>
    <cellStyle name="SAPBEXexcBad9 8 4 2" xfId="24234"/>
    <cellStyle name="SAPBEXexcBad9 8 5" xfId="24235"/>
    <cellStyle name="SAPBEXexcBad9 8 5 2" xfId="24236"/>
    <cellStyle name="SAPBEXexcBad9 8 6" xfId="24237"/>
    <cellStyle name="SAPBEXexcBad9 8 6 2" xfId="24238"/>
    <cellStyle name="SAPBEXexcBad9 8 6 3" xfId="24239"/>
    <cellStyle name="SAPBEXexcBad9 8 7" xfId="24240"/>
    <cellStyle name="SAPBEXexcBad9 8 8" xfId="24241"/>
    <cellStyle name="SAPBEXexcBad9 8 9" xfId="24242"/>
    <cellStyle name="SAPBEXexcBad9 9" xfId="24243"/>
    <cellStyle name="SAPBEXexcBad9 9 2" xfId="24244"/>
    <cellStyle name="SAPBEXexcBad9 9 2 2" xfId="24245"/>
    <cellStyle name="SAPBEXexcBad9 9 3" xfId="24246"/>
    <cellStyle name="SAPBEXexcBad9 9 4" xfId="24247"/>
    <cellStyle name="SAPBEXexcBad9_20110918_Additional measures_ECB" xfId="24248"/>
    <cellStyle name="SAPBEXexcCritical" xfId="24249"/>
    <cellStyle name="SAPBEXexcCritical 2" xfId="24250"/>
    <cellStyle name="SAPBEXexcCritical 3" xfId="24251"/>
    <cellStyle name="SAPBEXexcCritical4" xfId="24252"/>
    <cellStyle name="SAPBEXexcCritical4 10" xfId="24253"/>
    <cellStyle name="SAPBEXexcCritical4 10 2" xfId="24254"/>
    <cellStyle name="SAPBEXexcCritical4 11" xfId="24255"/>
    <cellStyle name="SAPBEXexcCritical4 11 2" xfId="24256"/>
    <cellStyle name="SAPBEXexcCritical4 12" xfId="24257"/>
    <cellStyle name="SAPBEXexcCritical4 12 2" xfId="24258"/>
    <cellStyle name="SAPBEXexcCritical4 13" xfId="24259"/>
    <cellStyle name="SAPBEXexcCritical4 13 2" xfId="24260"/>
    <cellStyle name="SAPBEXexcCritical4 13 3" xfId="24261"/>
    <cellStyle name="SAPBEXexcCritical4 14" xfId="24262"/>
    <cellStyle name="SAPBEXexcCritical4 15" xfId="24263"/>
    <cellStyle name="SAPBEXexcCritical4 16" xfId="24264"/>
    <cellStyle name="SAPBEXexcCritical4 17" xfId="24265"/>
    <cellStyle name="SAPBEXexcCritical4 2" xfId="24266"/>
    <cellStyle name="SAPBEXexcCritical4 2 10" xfId="24267"/>
    <cellStyle name="SAPBEXexcCritical4 2 10 10" xfId="24268"/>
    <cellStyle name="SAPBEXexcCritical4 2 10 2" xfId="24269"/>
    <cellStyle name="SAPBEXexcCritical4 2 10 2 2" xfId="24270"/>
    <cellStyle name="SAPBEXexcCritical4 2 10 2 2 2" xfId="24271"/>
    <cellStyle name="SAPBEXexcCritical4 2 10 2 3" xfId="24272"/>
    <cellStyle name="SAPBEXexcCritical4 2 10 2 4" xfId="24273"/>
    <cellStyle name="SAPBEXexcCritical4 2 10 3" xfId="24274"/>
    <cellStyle name="SAPBEXexcCritical4 2 10 3 2" xfId="24275"/>
    <cellStyle name="SAPBEXexcCritical4 2 10 4" xfId="24276"/>
    <cellStyle name="SAPBEXexcCritical4 2 10 4 2" xfId="24277"/>
    <cellStyle name="SAPBEXexcCritical4 2 10 5" xfId="24278"/>
    <cellStyle name="SAPBEXexcCritical4 2 10 5 2" xfId="24279"/>
    <cellStyle name="SAPBEXexcCritical4 2 10 6" xfId="24280"/>
    <cellStyle name="SAPBEXexcCritical4 2 10 6 2" xfId="24281"/>
    <cellStyle name="SAPBEXexcCritical4 2 10 6 3" xfId="24282"/>
    <cellStyle name="SAPBEXexcCritical4 2 10 7" xfId="24283"/>
    <cellStyle name="SAPBEXexcCritical4 2 10 8" xfId="24284"/>
    <cellStyle name="SAPBEXexcCritical4 2 10 9" xfId="24285"/>
    <cellStyle name="SAPBEXexcCritical4 2 11" xfId="24286"/>
    <cellStyle name="SAPBEXexcCritical4 2 11 10" xfId="24287"/>
    <cellStyle name="SAPBEXexcCritical4 2 11 2" xfId="24288"/>
    <cellStyle name="SAPBEXexcCritical4 2 11 2 2" xfId="24289"/>
    <cellStyle name="SAPBEXexcCritical4 2 11 2 2 2" xfId="24290"/>
    <cellStyle name="SAPBEXexcCritical4 2 11 2 3" xfId="24291"/>
    <cellStyle name="SAPBEXexcCritical4 2 11 2 4" xfId="24292"/>
    <cellStyle name="SAPBEXexcCritical4 2 11 3" xfId="24293"/>
    <cellStyle name="SAPBEXexcCritical4 2 11 3 2" xfId="24294"/>
    <cellStyle name="SAPBEXexcCritical4 2 11 4" xfId="24295"/>
    <cellStyle name="SAPBEXexcCritical4 2 11 4 2" xfId="24296"/>
    <cellStyle name="SAPBEXexcCritical4 2 11 5" xfId="24297"/>
    <cellStyle name="SAPBEXexcCritical4 2 11 5 2" xfId="24298"/>
    <cellStyle name="SAPBEXexcCritical4 2 11 6" xfId="24299"/>
    <cellStyle name="SAPBEXexcCritical4 2 11 6 2" xfId="24300"/>
    <cellStyle name="SAPBEXexcCritical4 2 11 6 3" xfId="24301"/>
    <cellStyle name="SAPBEXexcCritical4 2 11 7" xfId="24302"/>
    <cellStyle name="SAPBEXexcCritical4 2 11 8" xfId="24303"/>
    <cellStyle name="SAPBEXexcCritical4 2 11 9" xfId="24304"/>
    <cellStyle name="SAPBEXexcCritical4 2 12" xfId="24305"/>
    <cellStyle name="SAPBEXexcCritical4 2 12 10" xfId="24306"/>
    <cellStyle name="SAPBEXexcCritical4 2 12 2" xfId="24307"/>
    <cellStyle name="SAPBEXexcCritical4 2 12 2 2" xfId="24308"/>
    <cellStyle name="SAPBEXexcCritical4 2 12 2 2 2" xfId="24309"/>
    <cellStyle name="SAPBEXexcCritical4 2 12 2 3" xfId="24310"/>
    <cellStyle name="SAPBEXexcCritical4 2 12 2 4" xfId="24311"/>
    <cellStyle name="SAPBEXexcCritical4 2 12 3" xfId="24312"/>
    <cellStyle name="SAPBEXexcCritical4 2 12 3 2" xfId="24313"/>
    <cellStyle name="SAPBEXexcCritical4 2 12 4" xfId="24314"/>
    <cellStyle name="SAPBEXexcCritical4 2 12 4 2" xfId="24315"/>
    <cellStyle name="SAPBEXexcCritical4 2 12 5" xfId="24316"/>
    <cellStyle name="SAPBEXexcCritical4 2 12 5 2" xfId="24317"/>
    <cellStyle name="SAPBEXexcCritical4 2 12 6" xfId="24318"/>
    <cellStyle name="SAPBEXexcCritical4 2 12 6 2" xfId="24319"/>
    <cellStyle name="SAPBEXexcCritical4 2 12 6 3" xfId="24320"/>
    <cellStyle name="SAPBEXexcCritical4 2 12 7" xfId="24321"/>
    <cellStyle name="SAPBEXexcCritical4 2 12 8" xfId="24322"/>
    <cellStyle name="SAPBEXexcCritical4 2 12 9" xfId="24323"/>
    <cellStyle name="SAPBEXexcCritical4 2 13" xfId="24324"/>
    <cellStyle name="SAPBEXexcCritical4 2 13 10" xfId="24325"/>
    <cellStyle name="SAPBEXexcCritical4 2 13 2" xfId="24326"/>
    <cellStyle name="SAPBEXexcCritical4 2 13 2 2" xfId="24327"/>
    <cellStyle name="SAPBEXexcCritical4 2 13 2 2 2" xfId="24328"/>
    <cellStyle name="SAPBEXexcCritical4 2 13 2 3" xfId="24329"/>
    <cellStyle name="SAPBEXexcCritical4 2 13 2 4" xfId="24330"/>
    <cellStyle name="SAPBEXexcCritical4 2 13 3" xfId="24331"/>
    <cellStyle name="SAPBEXexcCritical4 2 13 3 2" xfId="24332"/>
    <cellStyle name="SAPBEXexcCritical4 2 13 4" xfId="24333"/>
    <cellStyle name="SAPBEXexcCritical4 2 13 4 2" xfId="24334"/>
    <cellStyle name="SAPBEXexcCritical4 2 13 5" xfId="24335"/>
    <cellStyle name="SAPBEXexcCritical4 2 13 5 2" xfId="24336"/>
    <cellStyle name="SAPBEXexcCritical4 2 13 6" xfId="24337"/>
    <cellStyle name="SAPBEXexcCritical4 2 13 6 2" xfId="24338"/>
    <cellStyle name="SAPBEXexcCritical4 2 13 6 3" xfId="24339"/>
    <cellStyle name="SAPBEXexcCritical4 2 13 7" xfId="24340"/>
    <cellStyle name="SAPBEXexcCritical4 2 13 8" xfId="24341"/>
    <cellStyle name="SAPBEXexcCritical4 2 13 9" xfId="24342"/>
    <cellStyle name="SAPBEXexcCritical4 2 14" xfId="24343"/>
    <cellStyle name="SAPBEXexcCritical4 2 14 10" xfId="24344"/>
    <cellStyle name="SAPBEXexcCritical4 2 14 2" xfId="24345"/>
    <cellStyle name="SAPBEXexcCritical4 2 14 2 2" xfId="24346"/>
    <cellStyle name="SAPBEXexcCritical4 2 14 2 2 2" xfId="24347"/>
    <cellStyle name="SAPBEXexcCritical4 2 14 2 3" xfId="24348"/>
    <cellStyle name="SAPBEXexcCritical4 2 14 2 4" xfId="24349"/>
    <cellStyle name="SAPBEXexcCritical4 2 14 3" xfId="24350"/>
    <cellStyle name="SAPBEXexcCritical4 2 14 3 2" xfId="24351"/>
    <cellStyle name="SAPBEXexcCritical4 2 14 4" xfId="24352"/>
    <cellStyle name="SAPBEXexcCritical4 2 14 4 2" xfId="24353"/>
    <cellStyle name="SAPBEXexcCritical4 2 14 5" xfId="24354"/>
    <cellStyle name="SAPBEXexcCritical4 2 14 5 2" xfId="24355"/>
    <cellStyle name="SAPBEXexcCritical4 2 14 6" xfId="24356"/>
    <cellStyle name="SAPBEXexcCritical4 2 14 6 2" xfId="24357"/>
    <cellStyle name="SAPBEXexcCritical4 2 14 6 3" xfId="24358"/>
    <cellStyle name="SAPBEXexcCritical4 2 14 7" xfId="24359"/>
    <cellStyle name="SAPBEXexcCritical4 2 14 8" xfId="24360"/>
    <cellStyle name="SAPBEXexcCritical4 2 14 9" xfId="24361"/>
    <cellStyle name="SAPBEXexcCritical4 2 15" xfId="24362"/>
    <cellStyle name="SAPBEXexcCritical4 2 15 10" xfId="24363"/>
    <cellStyle name="SAPBEXexcCritical4 2 15 2" xfId="24364"/>
    <cellStyle name="SAPBEXexcCritical4 2 15 2 2" xfId="24365"/>
    <cellStyle name="SAPBEXexcCritical4 2 15 2 2 2" xfId="24366"/>
    <cellStyle name="SAPBEXexcCritical4 2 15 2 3" xfId="24367"/>
    <cellStyle name="SAPBEXexcCritical4 2 15 2 4" xfId="24368"/>
    <cellStyle name="SAPBEXexcCritical4 2 15 3" xfId="24369"/>
    <cellStyle name="SAPBEXexcCritical4 2 15 3 2" xfId="24370"/>
    <cellStyle name="SAPBEXexcCritical4 2 15 4" xfId="24371"/>
    <cellStyle name="SAPBEXexcCritical4 2 15 4 2" xfId="24372"/>
    <cellStyle name="SAPBEXexcCritical4 2 15 5" xfId="24373"/>
    <cellStyle name="SAPBEXexcCritical4 2 15 5 2" xfId="24374"/>
    <cellStyle name="SAPBEXexcCritical4 2 15 6" xfId="24375"/>
    <cellStyle name="SAPBEXexcCritical4 2 15 6 2" xfId="24376"/>
    <cellStyle name="SAPBEXexcCritical4 2 15 6 3" xfId="24377"/>
    <cellStyle name="SAPBEXexcCritical4 2 15 7" xfId="24378"/>
    <cellStyle name="SAPBEXexcCritical4 2 15 8" xfId="24379"/>
    <cellStyle name="SAPBEXexcCritical4 2 15 9" xfId="24380"/>
    <cellStyle name="SAPBEXexcCritical4 2 16" xfId="24381"/>
    <cellStyle name="SAPBEXexcCritical4 2 16 10" xfId="24382"/>
    <cellStyle name="SAPBEXexcCritical4 2 16 2" xfId="24383"/>
    <cellStyle name="SAPBEXexcCritical4 2 16 2 2" xfId="24384"/>
    <cellStyle name="SAPBEXexcCritical4 2 16 2 2 2" xfId="24385"/>
    <cellStyle name="SAPBEXexcCritical4 2 16 2 3" xfId="24386"/>
    <cellStyle name="SAPBEXexcCritical4 2 16 2 4" xfId="24387"/>
    <cellStyle name="SAPBEXexcCritical4 2 16 3" xfId="24388"/>
    <cellStyle name="SAPBEXexcCritical4 2 16 3 2" xfId="24389"/>
    <cellStyle name="SAPBEXexcCritical4 2 16 4" xfId="24390"/>
    <cellStyle name="SAPBEXexcCritical4 2 16 4 2" xfId="24391"/>
    <cellStyle name="SAPBEXexcCritical4 2 16 5" xfId="24392"/>
    <cellStyle name="SAPBEXexcCritical4 2 16 5 2" xfId="24393"/>
    <cellStyle name="SAPBEXexcCritical4 2 16 6" xfId="24394"/>
    <cellStyle name="SAPBEXexcCritical4 2 16 6 2" xfId="24395"/>
    <cellStyle name="SAPBEXexcCritical4 2 16 6 3" xfId="24396"/>
    <cellStyle name="SAPBEXexcCritical4 2 16 7" xfId="24397"/>
    <cellStyle name="SAPBEXexcCritical4 2 16 8" xfId="24398"/>
    <cellStyle name="SAPBEXexcCritical4 2 16 9" xfId="24399"/>
    <cellStyle name="SAPBEXexcCritical4 2 17" xfId="24400"/>
    <cellStyle name="SAPBEXexcCritical4 2 17 10" xfId="24401"/>
    <cellStyle name="SAPBEXexcCritical4 2 17 2" xfId="24402"/>
    <cellStyle name="SAPBEXexcCritical4 2 17 2 2" xfId="24403"/>
    <cellStyle name="SAPBEXexcCritical4 2 17 2 2 2" xfId="24404"/>
    <cellStyle name="SAPBEXexcCritical4 2 17 2 3" xfId="24405"/>
    <cellStyle name="SAPBEXexcCritical4 2 17 2 4" xfId="24406"/>
    <cellStyle name="SAPBEXexcCritical4 2 17 3" xfId="24407"/>
    <cellStyle name="SAPBEXexcCritical4 2 17 3 2" xfId="24408"/>
    <cellStyle name="SAPBEXexcCritical4 2 17 4" xfId="24409"/>
    <cellStyle name="SAPBEXexcCritical4 2 17 4 2" xfId="24410"/>
    <cellStyle name="SAPBEXexcCritical4 2 17 5" xfId="24411"/>
    <cellStyle name="SAPBEXexcCritical4 2 17 5 2" xfId="24412"/>
    <cellStyle name="SAPBEXexcCritical4 2 17 6" xfId="24413"/>
    <cellStyle name="SAPBEXexcCritical4 2 17 6 2" xfId="24414"/>
    <cellStyle name="SAPBEXexcCritical4 2 17 6 3" xfId="24415"/>
    <cellStyle name="SAPBEXexcCritical4 2 17 7" xfId="24416"/>
    <cellStyle name="SAPBEXexcCritical4 2 17 8" xfId="24417"/>
    <cellStyle name="SAPBEXexcCritical4 2 17 9" xfId="24418"/>
    <cellStyle name="SAPBEXexcCritical4 2 18" xfId="24419"/>
    <cellStyle name="SAPBEXexcCritical4 2 18 2" xfId="24420"/>
    <cellStyle name="SAPBEXexcCritical4 2 18 2 2" xfId="24421"/>
    <cellStyle name="SAPBEXexcCritical4 2 18 3" xfId="24422"/>
    <cellStyle name="SAPBEXexcCritical4 2 18 4" xfId="24423"/>
    <cellStyle name="SAPBEXexcCritical4 2 19" xfId="24424"/>
    <cellStyle name="SAPBEXexcCritical4 2 19 2" xfId="24425"/>
    <cellStyle name="SAPBEXexcCritical4 2 2" xfId="24426"/>
    <cellStyle name="SAPBEXexcCritical4 2 2 10" xfId="24427"/>
    <cellStyle name="SAPBEXexcCritical4 2 2 2" xfId="24428"/>
    <cellStyle name="SAPBEXexcCritical4 2 2 2 2" xfId="24429"/>
    <cellStyle name="SAPBEXexcCritical4 2 2 2 2 2" xfId="24430"/>
    <cellStyle name="SAPBEXexcCritical4 2 2 2 3" xfId="24431"/>
    <cellStyle name="SAPBEXexcCritical4 2 2 2 4" xfId="24432"/>
    <cellStyle name="SAPBEXexcCritical4 2 2 3" xfId="24433"/>
    <cellStyle name="SAPBEXexcCritical4 2 2 3 2" xfId="24434"/>
    <cellStyle name="SAPBEXexcCritical4 2 2 4" xfId="24435"/>
    <cellStyle name="SAPBEXexcCritical4 2 2 4 2" xfId="24436"/>
    <cellStyle name="SAPBEXexcCritical4 2 2 5" xfId="24437"/>
    <cellStyle name="SAPBEXexcCritical4 2 2 5 2" xfId="24438"/>
    <cellStyle name="SAPBEXexcCritical4 2 2 6" xfId="24439"/>
    <cellStyle name="SAPBEXexcCritical4 2 2 6 2" xfId="24440"/>
    <cellStyle name="SAPBEXexcCritical4 2 2 6 3" xfId="24441"/>
    <cellStyle name="SAPBEXexcCritical4 2 2 7" xfId="24442"/>
    <cellStyle name="SAPBEXexcCritical4 2 2 8" xfId="24443"/>
    <cellStyle name="SAPBEXexcCritical4 2 2 9" xfId="24444"/>
    <cellStyle name="SAPBEXexcCritical4 2 20" xfId="24445"/>
    <cellStyle name="SAPBEXexcCritical4 2 20 2" xfId="24446"/>
    <cellStyle name="SAPBEXexcCritical4 2 21" xfId="24447"/>
    <cellStyle name="SAPBEXexcCritical4 2 21 2" xfId="24448"/>
    <cellStyle name="SAPBEXexcCritical4 2 22" xfId="24449"/>
    <cellStyle name="SAPBEXexcCritical4 2 22 2" xfId="24450"/>
    <cellStyle name="SAPBEXexcCritical4 2 22 3" xfId="24451"/>
    <cellStyle name="SAPBEXexcCritical4 2 23" xfId="24452"/>
    <cellStyle name="SAPBEXexcCritical4 2 24" xfId="24453"/>
    <cellStyle name="SAPBEXexcCritical4 2 25" xfId="24454"/>
    <cellStyle name="SAPBEXexcCritical4 2 26" xfId="24455"/>
    <cellStyle name="SAPBEXexcCritical4 2 3" xfId="24456"/>
    <cellStyle name="SAPBEXexcCritical4 2 3 10" xfId="24457"/>
    <cellStyle name="SAPBEXexcCritical4 2 3 2" xfId="24458"/>
    <cellStyle name="SAPBEXexcCritical4 2 3 2 2" xfId="24459"/>
    <cellStyle name="SAPBEXexcCritical4 2 3 2 2 2" xfId="24460"/>
    <cellStyle name="SAPBEXexcCritical4 2 3 2 3" xfId="24461"/>
    <cellStyle name="SAPBEXexcCritical4 2 3 2 4" xfId="24462"/>
    <cellStyle name="SAPBEXexcCritical4 2 3 3" xfId="24463"/>
    <cellStyle name="SAPBEXexcCritical4 2 3 3 2" xfId="24464"/>
    <cellStyle name="SAPBEXexcCritical4 2 3 4" xfId="24465"/>
    <cellStyle name="SAPBEXexcCritical4 2 3 4 2" xfId="24466"/>
    <cellStyle name="SAPBEXexcCritical4 2 3 5" xfId="24467"/>
    <cellStyle name="SAPBEXexcCritical4 2 3 5 2" xfId="24468"/>
    <cellStyle name="SAPBEXexcCritical4 2 3 6" xfId="24469"/>
    <cellStyle name="SAPBEXexcCritical4 2 3 6 2" xfId="24470"/>
    <cellStyle name="SAPBEXexcCritical4 2 3 6 3" xfId="24471"/>
    <cellStyle name="SAPBEXexcCritical4 2 3 7" xfId="24472"/>
    <cellStyle name="SAPBEXexcCritical4 2 3 8" xfId="24473"/>
    <cellStyle name="SAPBEXexcCritical4 2 3 9" xfId="24474"/>
    <cellStyle name="SAPBEXexcCritical4 2 4" xfId="24475"/>
    <cellStyle name="SAPBEXexcCritical4 2 4 10" xfId="24476"/>
    <cellStyle name="SAPBEXexcCritical4 2 4 2" xfId="24477"/>
    <cellStyle name="SAPBEXexcCritical4 2 4 2 2" xfId="24478"/>
    <cellStyle name="SAPBEXexcCritical4 2 4 2 2 2" xfId="24479"/>
    <cellStyle name="SAPBEXexcCritical4 2 4 2 3" xfId="24480"/>
    <cellStyle name="SAPBEXexcCritical4 2 4 2 4" xfId="24481"/>
    <cellStyle name="SAPBEXexcCritical4 2 4 3" xfId="24482"/>
    <cellStyle name="SAPBEXexcCritical4 2 4 3 2" xfId="24483"/>
    <cellStyle name="SAPBEXexcCritical4 2 4 4" xfId="24484"/>
    <cellStyle name="SAPBEXexcCritical4 2 4 4 2" xfId="24485"/>
    <cellStyle name="SAPBEXexcCritical4 2 4 5" xfId="24486"/>
    <cellStyle name="SAPBEXexcCritical4 2 4 5 2" xfId="24487"/>
    <cellStyle name="SAPBEXexcCritical4 2 4 6" xfId="24488"/>
    <cellStyle name="SAPBEXexcCritical4 2 4 6 2" xfId="24489"/>
    <cellStyle name="SAPBEXexcCritical4 2 4 6 3" xfId="24490"/>
    <cellStyle name="SAPBEXexcCritical4 2 4 7" xfId="24491"/>
    <cellStyle name="SAPBEXexcCritical4 2 4 8" xfId="24492"/>
    <cellStyle name="SAPBEXexcCritical4 2 4 9" xfId="24493"/>
    <cellStyle name="SAPBEXexcCritical4 2 5" xfId="24494"/>
    <cellStyle name="SAPBEXexcCritical4 2 5 10" xfId="24495"/>
    <cellStyle name="SAPBEXexcCritical4 2 5 2" xfId="24496"/>
    <cellStyle name="SAPBEXexcCritical4 2 5 2 2" xfId="24497"/>
    <cellStyle name="SAPBEXexcCritical4 2 5 2 2 2" xfId="24498"/>
    <cellStyle name="SAPBEXexcCritical4 2 5 2 3" xfId="24499"/>
    <cellStyle name="SAPBEXexcCritical4 2 5 2 4" xfId="24500"/>
    <cellStyle name="SAPBEXexcCritical4 2 5 3" xfId="24501"/>
    <cellStyle name="SAPBEXexcCritical4 2 5 3 2" xfId="24502"/>
    <cellStyle name="SAPBEXexcCritical4 2 5 4" xfId="24503"/>
    <cellStyle name="SAPBEXexcCritical4 2 5 4 2" xfId="24504"/>
    <cellStyle name="SAPBEXexcCritical4 2 5 5" xfId="24505"/>
    <cellStyle name="SAPBEXexcCritical4 2 5 5 2" xfId="24506"/>
    <cellStyle name="SAPBEXexcCritical4 2 5 6" xfId="24507"/>
    <cellStyle name="SAPBEXexcCritical4 2 5 6 2" xfId="24508"/>
    <cellStyle name="SAPBEXexcCritical4 2 5 6 3" xfId="24509"/>
    <cellStyle name="SAPBEXexcCritical4 2 5 7" xfId="24510"/>
    <cellStyle name="SAPBEXexcCritical4 2 5 8" xfId="24511"/>
    <cellStyle name="SAPBEXexcCritical4 2 5 9" xfId="24512"/>
    <cellStyle name="SAPBEXexcCritical4 2 6" xfId="24513"/>
    <cellStyle name="SAPBEXexcCritical4 2 6 10" xfId="24514"/>
    <cellStyle name="SAPBEXexcCritical4 2 6 2" xfId="24515"/>
    <cellStyle name="SAPBEXexcCritical4 2 6 2 2" xfId="24516"/>
    <cellStyle name="SAPBEXexcCritical4 2 6 2 2 2" xfId="24517"/>
    <cellStyle name="SAPBEXexcCritical4 2 6 2 3" xfId="24518"/>
    <cellStyle name="SAPBEXexcCritical4 2 6 2 4" xfId="24519"/>
    <cellStyle name="SAPBEXexcCritical4 2 6 3" xfId="24520"/>
    <cellStyle name="SAPBEXexcCritical4 2 6 3 2" xfId="24521"/>
    <cellStyle name="SAPBEXexcCritical4 2 6 4" xfId="24522"/>
    <cellStyle name="SAPBEXexcCritical4 2 6 4 2" xfId="24523"/>
    <cellStyle name="SAPBEXexcCritical4 2 6 5" xfId="24524"/>
    <cellStyle name="SAPBEXexcCritical4 2 6 5 2" xfId="24525"/>
    <cellStyle name="SAPBEXexcCritical4 2 6 6" xfId="24526"/>
    <cellStyle name="SAPBEXexcCritical4 2 6 6 2" xfId="24527"/>
    <cellStyle name="SAPBEXexcCritical4 2 6 6 3" xfId="24528"/>
    <cellStyle name="SAPBEXexcCritical4 2 6 7" xfId="24529"/>
    <cellStyle name="SAPBEXexcCritical4 2 6 8" xfId="24530"/>
    <cellStyle name="SAPBEXexcCritical4 2 6 9" xfId="24531"/>
    <cellStyle name="SAPBEXexcCritical4 2 7" xfId="24532"/>
    <cellStyle name="SAPBEXexcCritical4 2 7 10" xfId="24533"/>
    <cellStyle name="SAPBEXexcCritical4 2 7 2" xfId="24534"/>
    <cellStyle name="SAPBEXexcCritical4 2 7 2 2" xfId="24535"/>
    <cellStyle name="SAPBEXexcCritical4 2 7 2 2 2" xfId="24536"/>
    <cellStyle name="SAPBEXexcCritical4 2 7 2 3" xfId="24537"/>
    <cellStyle name="SAPBEXexcCritical4 2 7 2 4" xfId="24538"/>
    <cellStyle name="SAPBEXexcCritical4 2 7 3" xfId="24539"/>
    <cellStyle name="SAPBEXexcCritical4 2 7 3 2" xfId="24540"/>
    <cellStyle name="SAPBEXexcCritical4 2 7 4" xfId="24541"/>
    <cellStyle name="SAPBEXexcCritical4 2 7 4 2" xfId="24542"/>
    <cellStyle name="SAPBEXexcCritical4 2 7 5" xfId="24543"/>
    <cellStyle name="SAPBEXexcCritical4 2 7 5 2" xfId="24544"/>
    <cellStyle name="SAPBEXexcCritical4 2 7 6" xfId="24545"/>
    <cellStyle name="SAPBEXexcCritical4 2 7 6 2" xfId="24546"/>
    <cellStyle name="SAPBEXexcCritical4 2 7 6 3" xfId="24547"/>
    <cellStyle name="SAPBEXexcCritical4 2 7 7" xfId="24548"/>
    <cellStyle name="SAPBEXexcCritical4 2 7 8" xfId="24549"/>
    <cellStyle name="SAPBEXexcCritical4 2 7 9" xfId="24550"/>
    <cellStyle name="SAPBEXexcCritical4 2 8" xfId="24551"/>
    <cellStyle name="SAPBEXexcCritical4 2 8 10" xfId="24552"/>
    <cellStyle name="SAPBEXexcCritical4 2 8 2" xfId="24553"/>
    <cellStyle name="SAPBEXexcCritical4 2 8 2 2" xfId="24554"/>
    <cellStyle name="SAPBEXexcCritical4 2 8 2 2 2" xfId="24555"/>
    <cellStyle name="SAPBEXexcCritical4 2 8 2 3" xfId="24556"/>
    <cellStyle name="SAPBEXexcCritical4 2 8 2 4" xfId="24557"/>
    <cellStyle name="SAPBEXexcCritical4 2 8 3" xfId="24558"/>
    <cellStyle name="SAPBEXexcCritical4 2 8 3 2" xfId="24559"/>
    <cellStyle name="SAPBEXexcCritical4 2 8 4" xfId="24560"/>
    <cellStyle name="SAPBEXexcCritical4 2 8 4 2" xfId="24561"/>
    <cellStyle name="SAPBEXexcCritical4 2 8 5" xfId="24562"/>
    <cellStyle name="SAPBEXexcCritical4 2 8 5 2" xfId="24563"/>
    <cellStyle name="SAPBEXexcCritical4 2 8 6" xfId="24564"/>
    <cellStyle name="SAPBEXexcCritical4 2 8 6 2" xfId="24565"/>
    <cellStyle name="SAPBEXexcCritical4 2 8 6 3" xfId="24566"/>
    <cellStyle name="SAPBEXexcCritical4 2 8 7" xfId="24567"/>
    <cellStyle name="SAPBEXexcCritical4 2 8 8" xfId="24568"/>
    <cellStyle name="SAPBEXexcCritical4 2 8 9" xfId="24569"/>
    <cellStyle name="SAPBEXexcCritical4 2 9" xfId="24570"/>
    <cellStyle name="SAPBEXexcCritical4 2 9 10" xfId="24571"/>
    <cellStyle name="SAPBEXexcCritical4 2 9 2" xfId="24572"/>
    <cellStyle name="SAPBEXexcCritical4 2 9 2 2" xfId="24573"/>
    <cellStyle name="SAPBEXexcCritical4 2 9 2 2 2" xfId="24574"/>
    <cellStyle name="SAPBEXexcCritical4 2 9 2 3" xfId="24575"/>
    <cellStyle name="SAPBEXexcCritical4 2 9 2 4" xfId="24576"/>
    <cellStyle name="SAPBEXexcCritical4 2 9 3" xfId="24577"/>
    <cellStyle name="SAPBEXexcCritical4 2 9 3 2" xfId="24578"/>
    <cellStyle name="SAPBEXexcCritical4 2 9 4" xfId="24579"/>
    <cellStyle name="SAPBEXexcCritical4 2 9 4 2" xfId="24580"/>
    <cellStyle name="SAPBEXexcCritical4 2 9 5" xfId="24581"/>
    <cellStyle name="SAPBEXexcCritical4 2 9 5 2" xfId="24582"/>
    <cellStyle name="SAPBEXexcCritical4 2 9 6" xfId="24583"/>
    <cellStyle name="SAPBEXexcCritical4 2 9 6 2" xfId="24584"/>
    <cellStyle name="SAPBEXexcCritical4 2 9 6 3" xfId="24585"/>
    <cellStyle name="SAPBEXexcCritical4 2 9 7" xfId="24586"/>
    <cellStyle name="SAPBEXexcCritical4 2 9 8" xfId="24587"/>
    <cellStyle name="SAPBEXexcCritical4 2 9 9" xfId="24588"/>
    <cellStyle name="SAPBEXexcCritical4 3" xfId="24589"/>
    <cellStyle name="SAPBEXexcCritical4 3 10" xfId="24590"/>
    <cellStyle name="SAPBEXexcCritical4 3 2" xfId="24591"/>
    <cellStyle name="SAPBEXexcCritical4 3 2 2" xfId="24592"/>
    <cellStyle name="SAPBEXexcCritical4 3 2 2 2" xfId="24593"/>
    <cellStyle name="SAPBEXexcCritical4 3 2 3" xfId="24594"/>
    <cellStyle name="SAPBEXexcCritical4 3 2 4" xfId="24595"/>
    <cellStyle name="SAPBEXexcCritical4 3 3" xfId="24596"/>
    <cellStyle name="SAPBEXexcCritical4 3 3 2" xfId="24597"/>
    <cellStyle name="SAPBEXexcCritical4 3 4" xfId="24598"/>
    <cellStyle name="SAPBEXexcCritical4 3 4 2" xfId="24599"/>
    <cellStyle name="SAPBEXexcCritical4 3 5" xfId="24600"/>
    <cellStyle name="SAPBEXexcCritical4 3 5 2" xfId="24601"/>
    <cellStyle name="SAPBEXexcCritical4 3 6" xfId="24602"/>
    <cellStyle name="SAPBEXexcCritical4 3 6 2" xfId="24603"/>
    <cellStyle name="SAPBEXexcCritical4 3 6 3" xfId="24604"/>
    <cellStyle name="SAPBEXexcCritical4 3 7" xfId="24605"/>
    <cellStyle name="SAPBEXexcCritical4 3 8" xfId="24606"/>
    <cellStyle name="SAPBEXexcCritical4 3 9" xfId="24607"/>
    <cellStyle name="SAPBEXexcCritical4 4" xfId="24608"/>
    <cellStyle name="SAPBEXexcCritical4 4 10" xfId="24609"/>
    <cellStyle name="SAPBEXexcCritical4 4 2" xfId="24610"/>
    <cellStyle name="SAPBEXexcCritical4 4 2 2" xfId="24611"/>
    <cellStyle name="SAPBEXexcCritical4 4 2 2 2" xfId="24612"/>
    <cellStyle name="SAPBEXexcCritical4 4 2 3" xfId="24613"/>
    <cellStyle name="SAPBEXexcCritical4 4 2 4" xfId="24614"/>
    <cellStyle name="SAPBEXexcCritical4 4 3" xfId="24615"/>
    <cellStyle name="SAPBEXexcCritical4 4 3 2" xfId="24616"/>
    <cellStyle name="SAPBEXexcCritical4 4 4" xfId="24617"/>
    <cellStyle name="SAPBEXexcCritical4 4 4 2" xfId="24618"/>
    <cellStyle name="SAPBEXexcCritical4 4 5" xfId="24619"/>
    <cellStyle name="SAPBEXexcCritical4 4 5 2" xfId="24620"/>
    <cellStyle name="SAPBEXexcCritical4 4 6" xfId="24621"/>
    <cellStyle name="SAPBEXexcCritical4 4 6 2" xfId="24622"/>
    <cellStyle name="SAPBEXexcCritical4 4 6 3" xfId="24623"/>
    <cellStyle name="SAPBEXexcCritical4 4 7" xfId="24624"/>
    <cellStyle name="SAPBEXexcCritical4 4 8" xfId="24625"/>
    <cellStyle name="SAPBEXexcCritical4 4 9" xfId="24626"/>
    <cellStyle name="SAPBEXexcCritical4 5" xfId="24627"/>
    <cellStyle name="SAPBEXexcCritical4 5 10" xfId="24628"/>
    <cellStyle name="SAPBEXexcCritical4 5 2" xfId="24629"/>
    <cellStyle name="SAPBEXexcCritical4 5 2 2" xfId="24630"/>
    <cellStyle name="SAPBEXexcCritical4 5 2 2 2" xfId="24631"/>
    <cellStyle name="SAPBEXexcCritical4 5 2 3" xfId="24632"/>
    <cellStyle name="SAPBEXexcCritical4 5 2 4" xfId="24633"/>
    <cellStyle name="SAPBEXexcCritical4 5 3" xfId="24634"/>
    <cellStyle name="SAPBEXexcCritical4 5 3 2" xfId="24635"/>
    <cellStyle name="SAPBEXexcCritical4 5 4" xfId="24636"/>
    <cellStyle name="SAPBEXexcCritical4 5 4 2" xfId="24637"/>
    <cellStyle name="SAPBEXexcCritical4 5 5" xfId="24638"/>
    <cellStyle name="SAPBEXexcCritical4 5 5 2" xfId="24639"/>
    <cellStyle name="SAPBEXexcCritical4 5 6" xfId="24640"/>
    <cellStyle name="SAPBEXexcCritical4 5 6 2" xfId="24641"/>
    <cellStyle name="SAPBEXexcCritical4 5 6 3" xfId="24642"/>
    <cellStyle name="SAPBEXexcCritical4 5 7" xfId="24643"/>
    <cellStyle name="SAPBEXexcCritical4 5 8" xfId="24644"/>
    <cellStyle name="SAPBEXexcCritical4 5 9" xfId="24645"/>
    <cellStyle name="SAPBEXexcCritical4 6" xfId="24646"/>
    <cellStyle name="SAPBEXexcCritical4 6 10" xfId="24647"/>
    <cellStyle name="SAPBEXexcCritical4 6 2" xfId="24648"/>
    <cellStyle name="SAPBEXexcCritical4 6 2 2" xfId="24649"/>
    <cellStyle name="SAPBEXexcCritical4 6 2 2 2" xfId="24650"/>
    <cellStyle name="SAPBEXexcCritical4 6 2 3" xfId="24651"/>
    <cellStyle name="SAPBEXexcCritical4 6 2 4" xfId="24652"/>
    <cellStyle name="SAPBEXexcCritical4 6 3" xfId="24653"/>
    <cellStyle name="SAPBEXexcCritical4 6 3 2" xfId="24654"/>
    <cellStyle name="SAPBEXexcCritical4 6 4" xfId="24655"/>
    <cellStyle name="SAPBEXexcCritical4 6 4 2" xfId="24656"/>
    <cellStyle name="SAPBEXexcCritical4 6 5" xfId="24657"/>
    <cellStyle name="SAPBEXexcCritical4 6 5 2" xfId="24658"/>
    <cellStyle name="SAPBEXexcCritical4 6 6" xfId="24659"/>
    <cellStyle name="SAPBEXexcCritical4 6 6 2" xfId="24660"/>
    <cellStyle name="SAPBEXexcCritical4 6 6 3" xfId="24661"/>
    <cellStyle name="SAPBEXexcCritical4 6 7" xfId="24662"/>
    <cellStyle name="SAPBEXexcCritical4 6 8" xfId="24663"/>
    <cellStyle name="SAPBEXexcCritical4 6 9" xfId="24664"/>
    <cellStyle name="SAPBEXexcCritical4 7" xfId="24665"/>
    <cellStyle name="SAPBEXexcCritical4 7 10" xfId="24666"/>
    <cellStyle name="SAPBEXexcCritical4 7 2" xfId="24667"/>
    <cellStyle name="SAPBEXexcCritical4 7 2 2" xfId="24668"/>
    <cellStyle name="SAPBEXexcCritical4 7 2 2 2" xfId="24669"/>
    <cellStyle name="SAPBEXexcCritical4 7 2 3" xfId="24670"/>
    <cellStyle name="SAPBEXexcCritical4 7 2 4" xfId="24671"/>
    <cellStyle name="SAPBEXexcCritical4 7 3" xfId="24672"/>
    <cellStyle name="SAPBEXexcCritical4 7 3 2" xfId="24673"/>
    <cellStyle name="SAPBEXexcCritical4 7 4" xfId="24674"/>
    <cellStyle name="SAPBEXexcCritical4 7 4 2" xfId="24675"/>
    <cellStyle name="SAPBEXexcCritical4 7 5" xfId="24676"/>
    <cellStyle name="SAPBEXexcCritical4 7 5 2" xfId="24677"/>
    <cellStyle name="SAPBEXexcCritical4 7 6" xfId="24678"/>
    <cellStyle name="SAPBEXexcCritical4 7 6 2" xfId="24679"/>
    <cellStyle name="SAPBEXexcCritical4 7 6 3" xfId="24680"/>
    <cellStyle name="SAPBEXexcCritical4 7 7" xfId="24681"/>
    <cellStyle name="SAPBEXexcCritical4 7 8" xfId="24682"/>
    <cellStyle name="SAPBEXexcCritical4 7 9" xfId="24683"/>
    <cellStyle name="SAPBEXexcCritical4 8" xfId="24684"/>
    <cellStyle name="SAPBEXexcCritical4 8 10" xfId="24685"/>
    <cellStyle name="SAPBEXexcCritical4 8 2" xfId="24686"/>
    <cellStyle name="SAPBEXexcCritical4 8 2 2" xfId="24687"/>
    <cellStyle name="SAPBEXexcCritical4 8 2 2 2" xfId="24688"/>
    <cellStyle name="SAPBEXexcCritical4 8 2 3" xfId="24689"/>
    <cellStyle name="SAPBEXexcCritical4 8 2 4" xfId="24690"/>
    <cellStyle name="SAPBEXexcCritical4 8 3" xfId="24691"/>
    <cellStyle name="SAPBEXexcCritical4 8 3 2" xfId="24692"/>
    <cellStyle name="SAPBEXexcCritical4 8 4" xfId="24693"/>
    <cellStyle name="SAPBEXexcCritical4 8 4 2" xfId="24694"/>
    <cellStyle name="SAPBEXexcCritical4 8 5" xfId="24695"/>
    <cellStyle name="SAPBEXexcCritical4 8 5 2" xfId="24696"/>
    <cellStyle name="SAPBEXexcCritical4 8 6" xfId="24697"/>
    <cellStyle name="SAPBEXexcCritical4 8 6 2" xfId="24698"/>
    <cellStyle name="SAPBEXexcCritical4 8 6 3" xfId="24699"/>
    <cellStyle name="SAPBEXexcCritical4 8 7" xfId="24700"/>
    <cellStyle name="SAPBEXexcCritical4 8 8" xfId="24701"/>
    <cellStyle name="SAPBEXexcCritical4 8 9" xfId="24702"/>
    <cellStyle name="SAPBEXexcCritical4 9" xfId="24703"/>
    <cellStyle name="SAPBEXexcCritical4 9 2" xfId="24704"/>
    <cellStyle name="SAPBEXexcCritical4 9 2 2" xfId="24705"/>
    <cellStyle name="SAPBEXexcCritical4 9 3" xfId="24706"/>
    <cellStyle name="SAPBEXexcCritical4 9 4" xfId="24707"/>
    <cellStyle name="SAPBEXexcCritical4_20110918_Additional measures_ECB" xfId="24708"/>
    <cellStyle name="SAPBEXexcCritical5" xfId="24709"/>
    <cellStyle name="SAPBEXexcCritical5 10" xfId="24710"/>
    <cellStyle name="SAPBEXexcCritical5 10 2" xfId="24711"/>
    <cellStyle name="SAPBEXexcCritical5 11" xfId="24712"/>
    <cellStyle name="SAPBEXexcCritical5 11 2" xfId="24713"/>
    <cellStyle name="SAPBEXexcCritical5 12" xfId="24714"/>
    <cellStyle name="SAPBEXexcCritical5 12 2" xfId="24715"/>
    <cellStyle name="SAPBEXexcCritical5 13" xfId="24716"/>
    <cellStyle name="SAPBEXexcCritical5 13 2" xfId="24717"/>
    <cellStyle name="SAPBEXexcCritical5 13 3" xfId="24718"/>
    <cellStyle name="SAPBEXexcCritical5 14" xfId="24719"/>
    <cellStyle name="SAPBEXexcCritical5 15" xfId="24720"/>
    <cellStyle name="SAPBEXexcCritical5 16" xfId="24721"/>
    <cellStyle name="SAPBEXexcCritical5 17" xfId="24722"/>
    <cellStyle name="SAPBEXexcCritical5 2" xfId="24723"/>
    <cellStyle name="SAPBEXexcCritical5 2 10" xfId="24724"/>
    <cellStyle name="SAPBEXexcCritical5 2 10 10" xfId="24725"/>
    <cellStyle name="SAPBEXexcCritical5 2 10 2" xfId="24726"/>
    <cellStyle name="SAPBEXexcCritical5 2 10 2 2" xfId="24727"/>
    <cellStyle name="SAPBEXexcCritical5 2 10 2 2 2" xfId="24728"/>
    <cellStyle name="SAPBEXexcCritical5 2 10 2 3" xfId="24729"/>
    <cellStyle name="SAPBEXexcCritical5 2 10 2 4" xfId="24730"/>
    <cellStyle name="SAPBEXexcCritical5 2 10 3" xfId="24731"/>
    <cellStyle name="SAPBEXexcCritical5 2 10 3 2" xfId="24732"/>
    <cellStyle name="SAPBEXexcCritical5 2 10 4" xfId="24733"/>
    <cellStyle name="SAPBEXexcCritical5 2 10 4 2" xfId="24734"/>
    <cellStyle name="SAPBEXexcCritical5 2 10 5" xfId="24735"/>
    <cellStyle name="SAPBEXexcCritical5 2 10 5 2" xfId="24736"/>
    <cellStyle name="SAPBEXexcCritical5 2 10 6" xfId="24737"/>
    <cellStyle name="SAPBEXexcCritical5 2 10 6 2" xfId="24738"/>
    <cellStyle name="SAPBEXexcCritical5 2 10 6 3" xfId="24739"/>
    <cellStyle name="SAPBEXexcCritical5 2 10 7" xfId="24740"/>
    <cellStyle name="SAPBEXexcCritical5 2 10 8" xfId="24741"/>
    <cellStyle name="SAPBEXexcCritical5 2 10 9" xfId="24742"/>
    <cellStyle name="SAPBEXexcCritical5 2 11" xfId="24743"/>
    <cellStyle name="SAPBEXexcCritical5 2 11 10" xfId="24744"/>
    <cellStyle name="SAPBEXexcCritical5 2 11 2" xfId="24745"/>
    <cellStyle name="SAPBEXexcCritical5 2 11 2 2" xfId="24746"/>
    <cellStyle name="SAPBEXexcCritical5 2 11 2 2 2" xfId="24747"/>
    <cellStyle name="SAPBEXexcCritical5 2 11 2 3" xfId="24748"/>
    <cellStyle name="SAPBEXexcCritical5 2 11 2 4" xfId="24749"/>
    <cellStyle name="SAPBEXexcCritical5 2 11 3" xfId="24750"/>
    <cellStyle name="SAPBEXexcCritical5 2 11 3 2" xfId="24751"/>
    <cellStyle name="SAPBEXexcCritical5 2 11 4" xfId="24752"/>
    <cellStyle name="SAPBEXexcCritical5 2 11 4 2" xfId="24753"/>
    <cellStyle name="SAPBEXexcCritical5 2 11 5" xfId="24754"/>
    <cellStyle name="SAPBEXexcCritical5 2 11 5 2" xfId="24755"/>
    <cellStyle name="SAPBEXexcCritical5 2 11 6" xfId="24756"/>
    <cellStyle name="SAPBEXexcCritical5 2 11 6 2" xfId="24757"/>
    <cellStyle name="SAPBEXexcCritical5 2 11 6 3" xfId="24758"/>
    <cellStyle name="SAPBEXexcCritical5 2 11 7" xfId="24759"/>
    <cellStyle name="SAPBEXexcCritical5 2 11 8" xfId="24760"/>
    <cellStyle name="SAPBEXexcCritical5 2 11 9" xfId="24761"/>
    <cellStyle name="SAPBEXexcCritical5 2 12" xfId="24762"/>
    <cellStyle name="SAPBEXexcCritical5 2 12 10" xfId="24763"/>
    <cellStyle name="SAPBEXexcCritical5 2 12 2" xfId="24764"/>
    <cellStyle name="SAPBEXexcCritical5 2 12 2 2" xfId="24765"/>
    <cellStyle name="SAPBEXexcCritical5 2 12 2 2 2" xfId="24766"/>
    <cellStyle name="SAPBEXexcCritical5 2 12 2 3" xfId="24767"/>
    <cellStyle name="SAPBEXexcCritical5 2 12 2 4" xfId="24768"/>
    <cellStyle name="SAPBEXexcCritical5 2 12 3" xfId="24769"/>
    <cellStyle name="SAPBEXexcCritical5 2 12 3 2" xfId="24770"/>
    <cellStyle name="SAPBEXexcCritical5 2 12 4" xfId="24771"/>
    <cellStyle name="SAPBEXexcCritical5 2 12 4 2" xfId="24772"/>
    <cellStyle name="SAPBEXexcCritical5 2 12 5" xfId="24773"/>
    <cellStyle name="SAPBEXexcCritical5 2 12 5 2" xfId="24774"/>
    <cellStyle name="SAPBEXexcCritical5 2 12 6" xfId="24775"/>
    <cellStyle name="SAPBEXexcCritical5 2 12 6 2" xfId="24776"/>
    <cellStyle name="SAPBEXexcCritical5 2 12 6 3" xfId="24777"/>
    <cellStyle name="SAPBEXexcCritical5 2 12 7" xfId="24778"/>
    <cellStyle name="SAPBEXexcCritical5 2 12 8" xfId="24779"/>
    <cellStyle name="SAPBEXexcCritical5 2 12 9" xfId="24780"/>
    <cellStyle name="SAPBEXexcCritical5 2 13" xfId="24781"/>
    <cellStyle name="SAPBEXexcCritical5 2 13 10" xfId="24782"/>
    <cellStyle name="SAPBEXexcCritical5 2 13 2" xfId="24783"/>
    <cellStyle name="SAPBEXexcCritical5 2 13 2 2" xfId="24784"/>
    <cellStyle name="SAPBEXexcCritical5 2 13 2 2 2" xfId="24785"/>
    <cellStyle name="SAPBEXexcCritical5 2 13 2 3" xfId="24786"/>
    <cellStyle name="SAPBEXexcCritical5 2 13 2 4" xfId="24787"/>
    <cellStyle name="SAPBEXexcCritical5 2 13 3" xfId="24788"/>
    <cellStyle name="SAPBEXexcCritical5 2 13 3 2" xfId="24789"/>
    <cellStyle name="SAPBEXexcCritical5 2 13 4" xfId="24790"/>
    <cellStyle name="SAPBEXexcCritical5 2 13 4 2" xfId="24791"/>
    <cellStyle name="SAPBEXexcCritical5 2 13 5" xfId="24792"/>
    <cellStyle name="SAPBEXexcCritical5 2 13 5 2" xfId="24793"/>
    <cellStyle name="SAPBEXexcCritical5 2 13 6" xfId="24794"/>
    <cellStyle name="SAPBEXexcCritical5 2 13 6 2" xfId="24795"/>
    <cellStyle name="SAPBEXexcCritical5 2 13 6 3" xfId="24796"/>
    <cellStyle name="SAPBEXexcCritical5 2 13 7" xfId="24797"/>
    <cellStyle name="SAPBEXexcCritical5 2 13 8" xfId="24798"/>
    <cellStyle name="SAPBEXexcCritical5 2 13 9" xfId="24799"/>
    <cellStyle name="SAPBEXexcCritical5 2 14" xfId="24800"/>
    <cellStyle name="SAPBEXexcCritical5 2 14 10" xfId="24801"/>
    <cellStyle name="SAPBEXexcCritical5 2 14 2" xfId="24802"/>
    <cellStyle name="SAPBEXexcCritical5 2 14 2 2" xfId="24803"/>
    <cellStyle name="SAPBEXexcCritical5 2 14 2 2 2" xfId="24804"/>
    <cellStyle name="SAPBEXexcCritical5 2 14 2 3" xfId="24805"/>
    <cellStyle name="SAPBEXexcCritical5 2 14 2 4" xfId="24806"/>
    <cellStyle name="SAPBEXexcCritical5 2 14 3" xfId="24807"/>
    <cellStyle name="SAPBEXexcCritical5 2 14 3 2" xfId="24808"/>
    <cellStyle name="SAPBEXexcCritical5 2 14 4" xfId="24809"/>
    <cellStyle name="SAPBEXexcCritical5 2 14 4 2" xfId="24810"/>
    <cellStyle name="SAPBEXexcCritical5 2 14 5" xfId="24811"/>
    <cellStyle name="SAPBEXexcCritical5 2 14 5 2" xfId="24812"/>
    <cellStyle name="SAPBEXexcCritical5 2 14 6" xfId="24813"/>
    <cellStyle name="SAPBEXexcCritical5 2 14 6 2" xfId="24814"/>
    <cellStyle name="SAPBEXexcCritical5 2 14 6 3" xfId="24815"/>
    <cellStyle name="SAPBEXexcCritical5 2 14 7" xfId="24816"/>
    <cellStyle name="SAPBEXexcCritical5 2 14 8" xfId="24817"/>
    <cellStyle name="SAPBEXexcCritical5 2 14 9" xfId="24818"/>
    <cellStyle name="SAPBEXexcCritical5 2 15" xfId="24819"/>
    <cellStyle name="SAPBEXexcCritical5 2 15 10" xfId="24820"/>
    <cellStyle name="SAPBEXexcCritical5 2 15 2" xfId="24821"/>
    <cellStyle name="SAPBEXexcCritical5 2 15 2 2" xfId="24822"/>
    <cellStyle name="SAPBEXexcCritical5 2 15 2 2 2" xfId="24823"/>
    <cellStyle name="SAPBEXexcCritical5 2 15 2 3" xfId="24824"/>
    <cellStyle name="SAPBEXexcCritical5 2 15 2 4" xfId="24825"/>
    <cellStyle name="SAPBEXexcCritical5 2 15 3" xfId="24826"/>
    <cellStyle name="SAPBEXexcCritical5 2 15 3 2" xfId="24827"/>
    <cellStyle name="SAPBEXexcCritical5 2 15 4" xfId="24828"/>
    <cellStyle name="SAPBEXexcCritical5 2 15 4 2" xfId="24829"/>
    <cellStyle name="SAPBEXexcCritical5 2 15 5" xfId="24830"/>
    <cellStyle name="SAPBEXexcCritical5 2 15 5 2" xfId="24831"/>
    <cellStyle name="SAPBEXexcCritical5 2 15 6" xfId="24832"/>
    <cellStyle name="SAPBEXexcCritical5 2 15 6 2" xfId="24833"/>
    <cellStyle name="SAPBEXexcCritical5 2 15 6 3" xfId="24834"/>
    <cellStyle name="SAPBEXexcCritical5 2 15 7" xfId="24835"/>
    <cellStyle name="SAPBEXexcCritical5 2 15 8" xfId="24836"/>
    <cellStyle name="SAPBEXexcCritical5 2 15 9" xfId="24837"/>
    <cellStyle name="SAPBEXexcCritical5 2 16" xfId="24838"/>
    <cellStyle name="SAPBEXexcCritical5 2 16 10" xfId="24839"/>
    <cellStyle name="SAPBEXexcCritical5 2 16 2" xfId="24840"/>
    <cellStyle name="SAPBEXexcCritical5 2 16 2 2" xfId="24841"/>
    <cellStyle name="SAPBEXexcCritical5 2 16 2 2 2" xfId="24842"/>
    <cellStyle name="SAPBEXexcCritical5 2 16 2 3" xfId="24843"/>
    <cellStyle name="SAPBEXexcCritical5 2 16 2 4" xfId="24844"/>
    <cellStyle name="SAPBEXexcCritical5 2 16 3" xfId="24845"/>
    <cellStyle name="SAPBEXexcCritical5 2 16 3 2" xfId="24846"/>
    <cellStyle name="SAPBEXexcCritical5 2 16 4" xfId="24847"/>
    <cellStyle name="SAPBEXexcCritical5 2 16 4 2" xfId="24848"/>
    <cellStyle name="SAPBEXexcCritical5 2 16 5" xfId="24849"/>
    <cellStyle name="SAPBEXexcCritical5 2 16 5 2" xfId="24850"/>
    <cellStyle name="SAPBEXexcCritical5 2 16 6" xfId="24851"/>
    <cellStyle name="SAPBEXexcCritical5 2 16 6 2" xfId="24852"/>
    <cellStyle name="SAPBEXexcCritical5 2 16 6 3" xfId="24853"/>
    <cellStyle name="SAPBEXexcCritical5 2 16 7" xfId="24854"/>
    <cellStyle name="SAPBEXexcCritical5 2 16 8" xfId="24855"/>
    <cellStyle name="SAPBEXexcCritical5 2 16 9" xfId="24856"/>
    <cellStyle name="SAPBEXexcCritical5 2 17" xfId="24857"/>
    <cellStyle name="SAPBEXexcCritical5 2 17 10" xfId="24858"/>
    <cellStyle name="SAPBEXexcCritical5 2 17 2" xfId="24859"/>
    <cellStyle name="SAPBEXexcCritical5 2 17 2 2" xfId="24860"/>
    <cellStyle name="SAPBEXexcCritical5 2 17 2 2 2" xfId="24861"/>
    <cellStyle name="SAPBEXexcCritical5 2 17 2 3" xfId="24862"/>
    <cellStyle name="SAPBEXexcCritical5 2 17 2 4" xfId="24863"/>
    <cellStyle name="SAPBEXexcCritical5 2 17 3" xfId="24864"/>
    <cellStyle name="SAPBEXexcCritical5 2 17 3 2" xfId="24865"/>
    <cellStyle name="SAPBEXexcCritical5 2 17 4" xfId="24866"/>
    <cellStyle name="SAPBEXexcCritical5 2 17 4 2" xfId="24867"/>
    <cellStyle name="SAPBEXexcCritical5 2 17 5" xfId="24868"/>
    <cellStyle name="SAPBEXexcCritical5 2 17 5 2" xfId="24869"/>
    <cellStyle name="SAPBEXexcCritical5 2 17 6" xfId="24870"/>
    <cellStyle name="SAPBEXexcCritical5 2 17 6 2" xfId="24871"/>
    <cellStyle name="SAPBEXexcCritical5 2 17 6 3" xfId="24872"/>
    <cellStyle name="SAPBEXexcCritical5 2 17 7" xfId="24873"/>
    <cellStyle name="SAPBEXexcCritical5 2 17 8" xfId="24874"/>
    <cellStyle name="SAPBEXexcCritical5 2 17 9" xfId="24875"/>
    <cellStyle name="SAPBEXexcCritical5 2 18" xfId="24876"/>
    <cellStyle name="SAPBEXexcCritical5 2 18 2" xfId="24877"/>
    <cellStyle name="SAPBEXexcCritical5 2 18 2 2" xfId="24878"/>
    <cellStyle name="SAPBEXexcCritical5 2 18 3" xfId="24879"/>
    <cellStyle name="SAPBEXexcCritical5 2 18 4" xfId="24880"/>
    <cellStyle name="SAPBEXexcCritical5 2 19" xfId="24881"/>
    <cellStyle name="SAPBEXexcCritical5 2 19 2" xfId="24882"/>
    <cellStyle name="SAPBEXexcCritical5 2 2" xfId="24883"/>
    <cellStyle name="SAPBEXexcCritical5 2 2 10" xfId="24884"/>
    <cellStyle name="SAPBEXexcCritical5 2 2 2" xfId="24885"/>
    <cellStyle name="SAPBEXexcCritical5 2 2 2 2" xfId="24886"/>
    <cellStyle name="SAPBEXexcCritical5 2 2 2 2 2" xfId="24887"/>
    <cellStyle name="SAPBEXexcCritical5 2 2 2 3" xfId="24888"/>
    <cellStyle name="SAPBEXexcCritical5 2 2 2 4" xfId="24889"/>
    <cellStyle name="SAPBEXexcCritical5 2 2 3" xfId="24890"/>
    <cellStyle name="SAPBEXexcCritical5 2 2 3 2" xfId="24891"/>
    <cellStyle name="SAPBEXexcCritical5 2 2 4" xfId="24892"/>
    <cellStyle name="SAPBEXexcCritical5 2 2 4 2" xfId="24893"/>
    <cellStyle name="SAPBEXexcCritical5 2 2 5" xfId="24894"/>
    <cellStyle name="SAPBEXexcCritical5 2 2 5 2" xfId="24895"/>
    <cellStyle name="SAPBEXexcCritical5 2 2 6" xfId="24896"/>
    <cellStyle name="SAPBEXexcCritical5 2 2 6 2" xfId="24897"/>
    <cellStyle name="SAPBEXexcCritical5 2 2 6 3" xfId="24898"/>
    <cellStyle name="SAPBEXexcCritical5 2 2 7" xfId="24899"/>
    <cellStyle name="SAPBEXexcCritical5 2 2 8" xfId="24900"/>
    <cellStyle name="SAPBEXexcCritical5 2 2 9" xfId="24901"/>
    <cellStyle name="SAPBEXexcCritical5 2 20" xfId="24902"/>
    <cellStyle name="SAPBEXexcCritical5 2 20 2" xfId="24903"/>
    <cellStyle name="SAPBEXexcCritical5 2 21" xfId="24904"/>
    <cellStyle name="SAPBEXexcCritical5 2 21 2" xfId="24905"/>
    <cellStyle name="SAPBEXexcCritical5 2 22" xfId="24906"/>
    <cellStyle name="SAPBEXexcCritical5 2 22 2" xfId="24907"/>
    <cellStyle name="SAPBEXexcCritical5 2 22 3" xfId="24908"/>
    <cellStyle name="SAPBEXexcCritical5 2 23" xfId="24909"/>
    <cellStyle name="SAPBEXexcCritical5 2 24" xfId="24910"/>
    <cellStyle name="SAPBEXexcCritical5 2 25" xfId="24911"/>
    <cellStyle name="SAPBEXexcCritical5 2 26" xfId="24912"/>
    <cellStyle name="SAPBEXexcCritical5 2 3" xfId="24913"/>
    <cellStyle name="SAPBEXexcCritical5 2 3 10" xfId="24914"/>
    <cellStyle name="SAPBEXexcCritical5 2 3 2" xfId="24915"/>
    <cellStyle name="SAPBEXexcCritical5 2 3 2 2" xfId="24916"/>
    <cellStyle name="SAPBEXexcCritical5 2 3 2 2 2" xfId="24917"/>
    <cellStyle name="SAPBEXexcCritical5 2 3 2 3" xfId="24918"/>
    <cellStyle name="SAPBEXexcCritical5 2 3 2 4" xfId="24919"/>
    <cellStyle name="SAPBEXexcCritical5 2 3 3" xfId="24920"/>
    <cellStyle name="SAPBEXexcCritical5 2 3 3 2" xfId="24921"/>
    <cellStyle name="SAPBEXexcCritical5 2 3 4" xfId="24922"/>
    <cellStyle name="SAPBEXexcCritical5 2 3 4 2" xfId="24923"/>
    <cellStyle name="SAPBEXexcCritical5 2 3 5" xfId="24924"/>
    <cellStyle name="SAPBEXexcCritical5 2 3 5 2" xfId="24925"/>
    <cellStyle name="SAPBEXexcCritical5 2 3 6" xfId="24926"/>
    <cellStyle name="SAPBEXexcCritical5 2 3 6 2" xfId="24927"/>
    <cellStyle name="SAPBEXexcCritical5 2 3 6 3" xfId="24928"/>
    <cellStyle name="SAPBEXexcCritical5 2 3 7" xfId="24929"/>
    <cellStyle name="SAPBEXexcCritical5 2 3 8" xfId="24930"/>
    <cellStyle name="SAPBEXexcCritical5 2 3 9" xfId="24931"/>
    <cellStyle name="SAPBEXexcCritical5 2 4" xfId="24932"/>
    <cellStyle name="SAPBEXexcCritical5 2 4 10" xfId="24933"/>
    <cellStyle name="SAPBEXexcCritical5 2 4 2" xfId="24934"/>
    <cellStyle name="SAPBEXexcCritical5 2 4 2 2" xfId="24935"/>
    <cellStyle name="SAPBEXexcCritical5 2 4 2 2 2" xfId="24936"/>
    <cellStyle name="SAPBEXexcCritical5 2 4 2 3" xfId="24937"/>
    <cellStyle name="SAPBEXexcCritical5 2 4 2 4" xfId="24938"/>
    <cellStyle name="SAPBEXexcCritical5 2 4 3" xfId="24939"/>
    <cellStyle name="SAPBEXexcCritical5 2 4 3 2" xfId="24940"/>
    <cellStyle name="SAPBEXexcCritical5 2 4 4" xfId="24941"/>
    <cellStyle name="SAPBEXexcCritical5 2 4 4 2" xfId="24942"/>
    <cellStyle name="SAPBEXexcCritical5 2 4 5" xfId="24943"/>
    <cellStyle name="SAPBEXexcCritical5 2 4 5 2" xfId="24944"/>
    <cellStyle name="SAPBEXexcCritical5 2 4 6" xfId="24945"/>
    <cellStyle name="SAPBEXexcCritical5 2 4 6 2" xfId="24946"/>
    <cellStyle name="SAPBEXexcCritical5 2 4 6 3" xfId="24947"/>
    <cellStyle name="SAPBEXexcCritical5 2 4 7" xfId="24948"/>
    <cellStyle name="SAPBEXexcCritical5 2 4 8" xfId="24949"/>
    <cellStyle name="SAPBEXexcCritical5 2 4 9" xfId="24950"/>
    <cellStyle name="SAPBEXexcCritical5 2 5" xfId="24951"/>
    <cellStyle name="SAPBEXexcCritical5 2 5 10" xfId="24952"/>
    <cellStyle name="SAPBEXexcCritical5 2 5 2" xfId="24953"/>
    <cellStyle name="SAPBEXexcCritical5 2 5 2 2" xfId="24954"/>
    <cellStyle name="SAPBEXexcCritical5 2 5 2 2 2" xfId="24955"/>
    <cellStyle name="SAPBEXexcCritical5 2 5 2 3" xfId="24956"/>
    <cellStyle name="SAPBEXexcCritical5 2 5 2 4" xfId="24957"/>
    <cellStyle name="SAPBEXexcCritical5 2 5 3" xfId="24958"/>
    <cellStyle name="SAPBEXexcCritical5 2 5 3 2" xfId="24959"/>
    <cellStyle name="SAPBEXexcCritical5 2 5 4" xfId="24960"/>
    <cellStyle name="SAPBEXexcCritical5 2 5 4 2" xfId="24961"/>
    <cellStyle name="SAPBEXexcCritical5 2 5 5" xfId="24962"/>
    <cellStyle name="SAPBEXexcCritical5 2 5 5 2" xfId="24963"/>
    <cellStyle name="SAPBEXexcCritical5 2 5 6" xfId="24964"/>
    <cellStyle name="SAPBEXexcCritical5 2 5 6 2" xfId="24965"/>
    <cellStyle name="SAPBEXexcCritical5 2 5 6 3" xfId="24966"/>
    <cellStyle name="SAPBEXexcCritical5 2 5 7" xfId="24967"/>
    <cellStyle name="SAPBEXexcCritical5 2 5 8" xfId="24968"/>
    <cellStyle name="SAPBEXexcCritical5 2 5 9" xfId="24969"/>
    <cellStyle name="SAPBEXexcCritical5 2 6" xfId="24970"/>
    <cellStyle name="SAPBEXexcCritical5 2 6 10" xfId="24971"/>
    <cellStyle name="SAPBEXexcCritical5 2 6 2" xfId="24972"/>
    <cellStyle name="SAPBEXexcCritical5 2 6 2 2" xfId="24973"/>
    <cellStyle name="SAPBEXexcCritical5 2 6 2 2 2" xfId="24974"/>
    <cellStyle name="SAPBEXexcCritical5 2 6 2 3" xfId="24975"/>
    <cellStyle name="SAPBEXexcCritical5 2 6 2 4" xfId="24976"/>
    <cellStyle name="SAPBEXexcCritical5 2 6 3" xfId="24977"/>
    <cellStyle name="SAPBEXexcCritical5 2 6 3 2" xfId="24978"/>
    <cellStyle name="SAPBEXexcCritical5 2 6 4" xfId="24979"/>
    <cellStyle name="SAPBEXexcCritical5 2 6 4 2" xfId="24980"/>
    <cellStyle name="SAPBEXexcCritical5 2 6 5" xfId="24981"/>
    <cellStyle name="SAPBEXexcCritical5 2 6 5 2" xfId="24982"/>
    <cellStyle name="SAPBEXexcCritical5 2 6 6" xfId="24983"/>
    <cellStyle name="SAPBEXexcCritical5 2 6 6 2" xfId="24984"/>
    <cellStyle name="SAPBEXexcCritical5 2 6 6 3" xfId="24985"/>
    <cellStyle name="SAPBEXexcCritical5 2 6 7" xfId="24986"/>
    <cellStyle name="SAPBEXexcCritical5 2 6 8" xfId="24987"/>
    <cellStyle name="SAPBEXexcCritical5 2 6 9" xfId="24988"/>
    <cellStyle name="SAPBEXexcCritical5 2 7" xfId="24989"/>
    <cellStyle name="SAPBEXexcCritical5 2 7 10" xfId="24990"/>
    <cellStyle name="SAPBEXexcCritical5 2 7 2" xfId="24991"/>
    <cellStyle name="SAPBEXexcCritical5 2 7 2 2" xfId="24992"/>
    <cellStyle name="SAPBEXexcCritical5 2 7 2 2 2" xfId="24993"/>
    <cellStyle name="SAPBEXexcCritical5 2 7 2 3" xfId="24994"/>
    <cellStyle name="SAPBEXexcCritical5 2 7 2 4" xfId="24995"/>
    <cellStyle name="SAPBEXexcCritical5 2 7 3" xfId="24996"/>
    <cellStyle name="SAPBEXexcCritical5 2 7 3 2" xfId="24997"/>
    <cellStyle name="SAPBEXexcCritical5 2 7 4" xfId="24998"/>
    <cellStyle name="SAPBEXexcCritical5 2 7 4 2" xfId="24999"/>
    <cellStyle name="SAPBEXexcCritical5 2 7 5" xfId="25000"/>
    <cellStyle name="SAPBEXexcCritical5 2 7 5 2" xfId="25001"/>
    <cellStyle name="SAPBEXexcCritical5 2 7 6" xfId="25002"/>
    <cellStyle name="SAPBEXexcCritical5 2 7 6 2" xfId="25003"/>
    <cellStyle name="SAPBEXexcCritical5 2 7 6 3" xfId="25004"/>
    <cellStyle name="SAPBEXexcCritical5 2 7 7" xfId="25005"/>
    <cellStyle name="SAPBEXexcCritical5 2 7 8" xfId="25006"/>
    <cellStyle name="SAPBEXexcCritical5 2 7 9" xfId="25007"/>
    <cellStyle name="SAPBEXexcCritical5 2 8" xfId="25008"/>
    <cellStyle name="SAPBEXexcCritical5 2 8 10" xfId="25009"/>
    <cellStyle name="SAPBEXexcCritical5 2 8 2" xfId="25010"/>
    <cellStyle name="SAPBEXexcCritical5 2 8 2 2" xfId="25011"/>
    <cellStyle name="SAPBEXexcCritical5 2 8 2 2 2" xfId="25012"/>
    <cellStyle name="SAPBEXexcCritical5 2 8 2 3" xfId="25013"/>
    <cellStyle name="SAPBEXexcCritical5 2 8 2 4" xfId="25014"/>
    <cellStyle name="SAPBEXexcCritical5 2 8 3" xfId="25015"/>
    <cellStyle name="SAPBEXexcCritical5 2 8 3 2" xfId="25016"/>
    <cellStyle name="SAPBEXexcCritical5 2 8 4" xfId="25017"/>
    <cellStyle name="SAPBEXexcCritical5 2 8 4 2" xfId="25018"/>
    <cellStyle name="SAPBEXexcCritical5 2 8 5" xfId="25019"/>
    <cellStyle name="SAPBEXexcCritical5 2 8 5 2" xfId="25020"/>
    <cellStyle name="SAPBEXexcCritical5 2 8 6" xfId="25021"/>
    <cellStyle name="SAPBEXexcCritical5 2 8 6 2" xfId="25022"/>
    <cellStyle name="SAPBEXexcCritical5 2 8 6 3" xfId="25023"/>
    <cellStyle name="SAPBEXexcCritical5 2 8 7" xfId="25024"/>
    <cellStyle name="SAPBEXexcCritical5 2 8 8" xfId="25025"/>
    <cellStyle name="SAPBEXexcCritical5 2 8 9" xfId="25026"/>
    <cellStyle name="SAPBEXexcCritical5 2 9" xfId="25027"/>
    <cellStyle name="SAPBEXexcCritical5 2 9 10" xfId="25028"/>
    <cellStyle name="SAPBEXexcCritical5 2 9 2" xfId="25029"/>
    <cellStyle name="SAPBEXexcCritical5 2 9 2 2" xfId="25030"/>
    <cellStyle name="SAPBEXexcCritical5 2 9 2 2 2" xfId="25031"/>
    <cellStyle name="SAPBEXexcCritical5 2 9 2 3" xfId="25032"/>
    <cellStyle name="SAPBEXexcCritical5 2 9 2 4" xfId="25033"/>
    <cellStyle name="SAPBEXexcCritical5 2 9 3" xfId="25034"/>
    <cellStyle name="SAPBEXexcCritical5 2 9 3 2" xfId="25035"/>
    <cellStyle name="SAPBEXexcCritical5 2 9 4" xfId="25036"/>
    <cellStyle name="SAPBEXexcCritical5 2 9 4 2" xfId="25037"/>
    <cellStyle name="SAPBEXexcCritical5 2 9 5" xfId="25038"/>
    <cellStyle name="SAPBEXexcCritical5 2 9 5 2" xfId="25039"/>
    <cellStyle name="SAPBEXexcCritical5 2 9 6" xfId="25040"/>
    <cellStyle name="SAPBEXexcCritical5 2 9 6 2" xfId="25041"/>
    <cellStyle name="SAPBEXexcCritical5 2 9 6 3" xfId="25042"/>
    <cellStyle name="SAPBEXexcCritical5 2 9 7" xfId="25043"/>
    <cellStyle name="SAPBEXexcCritical5 2 9 8" xfId="25044"/>
    <cellStyle name="SAPBEXexcCritical5 2 9 9" xfId="25045"/>
    <cellStyle name="SAPBEXexcCritical5 3" xfId="25046"/>
    <cellStyle name="SAPBEXexcCritical5 3 10" xfId="25047"/>
    <cellStyle name="SAPBEXexcCritical5 3 2" xfId="25048"/>
    <cellStyle name="SAPBEXexcCritical5 3 2 2" xfId="25049"/>
    <cellStyle name="SAPBEXexcCritical5 3 2 2 2" xfId="25050"/>
    <cellStyle name="SAPBEXexcCritical5 3 2 3" xfId="25051"/>
    <cellStyle name="SAPBEXexcCritical5 3 2 4" xfId="25052"/>
    <cellStyle name="SAPBEXexcCritical5 3 3" xfId="25053"/>
    <cellStyle name="SAPBEXexcCritical5 3 3 2" xfId="25054"/>
    <cellStyle name="SAPBEXexcCritical5 3 4" xfId="25055"/>
    <cellStyle name="SAPBEXexcCritical5 3 4 2" xfId="25056"/>
    <cellStyle name="SAPBEXexcCritical5 3 5" xfId="25057"/>
    <cellStyle name="SAPBEXexcCritical5 3 5 2" xfId="25058"/>
    <cellStyle name="SAPBEXexcCritical5 3 6" xfId="25059"/>
    <cellStyle name="SAPBEXexcCritical5 3 6 2" xfId="25060"/>
    <cellStyle name="SAPBEXexcCritical5 3 6 3" xfId="25061"/>
    <cellStyle name="SAPBEXexcCritical5 3 7" xfId="25062"/>
    <cellStyle name="SAPBEXexcCritical5 3 8" xfId="25063"/>
    <cellStyle name="SAPBEXexcCritical5 3 9" xfId="25064"/>
    <cellStyle name="SAPBEXexcCritical5 4" xfId="25065"/>
    <cellStyle name="SAPBEXexcCritical5 4 10" xfId="25066"/>
    <cellStyle name="SAPBEXexcCritical5 4 2" xfId="25067"/>
    <cellStyle name="SAPBEXexcCritical5 4 2 2" xfId="25068"/>
    <cellStyle name="SAPBEXexcCritical5 4 2 2 2" xfId="25069"/>
    <cellStyle name="SAPBEXexcCritical5 4 2 3" xfId="25070"/>
    <cellStyle name="SAPBEXexcCritical5 4 2 4" xfId="25071"/>
    <cellStyle name="SAPBEXexcCritical5 4 3" xfId="25072"/>
    <cellStyle name="SAPBEXexcCritical5 4 3 2" xfId="25073"/>
    <cellStyle name="SAPBEXexcCritical5 4 4" xfId="25074"/>
    <cellStyle name="SAPBEXexcCritical5 4 4 2" xfId="25075"/>
    <cellStyle name="SAPBEXexcCritical5 4 5" xfId="25076"/>
    <cellStyle name="SAPBEXexcCritical5 4 5 2" xfId="25077"/>
    <cellStyle name="SAPBEXexcCritical5 4 6" xfId="25078"/>
    <cellStyle name="SAPBEXexcCritical5 4 6 2" xfId="25079"/>
    <cellStyle name="SAPBEXexcCritical5 4 6 3" xfId="25080"/>
    <cellStyle name="SAPBEXexcCritical5 4 7" xfId="25081"/>
    <cellStyle name="SAPBEXexcCritical5 4 8" xfId="25082"/>
    <cellStyle name="SAPBEXexcCritical5 4 9" xfId="25083"/>
    <cellStyle name="SAPBEXexcCritical5 5" xfId="25084"/>
    <cellStyle name="SAPBEXexcCritical5 5 10" xfId="25085"/>
    <cellStyle name="SAPBEXexcCritical5 5 2" xfId="25086"/>
    <cellStyle name="SAPBEXexcCritical5 5 2 2" xfId="25087"/>
    <cellStyle name="SAPBEXexcCritical5 5 2 2 2" xfId="25088"/>
    <cellStyle name="SAPBEXexcCritical5 5 2 3" xfId="25089"/>
    <cellStyle name="SAPBEXexcCritical5 5 2 4" xfId="25090"/>
    <cellStyle name="SAPBEXexcCritical5 5 3" xfId="25091"/>
    <cellStyle name="SAPBEXexcCritical5 5 3 2" xfId="25092"/>
    <cellStyle name="SAPBEXexcCritical5 5 4" xfId="25093"/>
    <cellStyle name="SAPBEXexcCritical5 5 4 2" xfId="25094"/>
    <cellStyle name="SAPBEXexcCritical5 5 5" xfId="25095"/>
    <cellStyle name="SAPBEXexcCritical5 5 5 2" xfId="25096"/>
    <cellStyle name="SAPBEXexcCritical5 5 6" xfId="25097"/>
    <cellStyle name="SAPBEXexcCritical5 5 6 2" xfId="25098"/>
    <cellStyle name="SAPBEXexcCritical5 5 6 3" xfId="25099"/>
    <cellStyle name="SAPBEXexcCritical5 5 7" xfId="25100"/>
    <cellStyle name="SAPBEXexcCritical5 5 8" xfId="25101"/>
    <cellStyle name="SAPBEXexcCritical5 5 9" xfId="25102"/>
    <cellStyle name="SAPBEXexcCritical5 6" xfId="25103"/>
    <cellStyle name="SAPBEXexcCritical5 6 10" xfId="25104"/>
    <cellStyle name="SAPBEXexcCritical5 6 2" xfId="25105"/>
    <cellStyle name="SAPBEXexcCritical5 6 2 2" xfId="25106"/>
    <cellStyle name="SAPBEXexcCritical5 6 2 2 2" xfId="25107"/>
    <cellStyle name="SAPBEXexcCritical5 6 2 3" xfId="25108"/>
    <cellStyle name="SAPBEXexcCritical5 6 2 4" xfId="25109"/>
    <cellStyle name="SAPBEXexcCritical5 6 3" xfId="25110"/>
    <cellStyle name="SAPBEXexcCritical5 6 3 2" xfId="25111"/>
    <cellStyle name="SAPBEXexcCritical5 6 4" xfId="25112"/>
    <cellStyle name="SAPBEXexcCritical5 6 4 2" xfId="25113"/>
    <cellStyle name="SAPBEXexcCritical5 6 5" xfId="25114"/>
    <cellStyle name="SAPBEXexcCritical5 6 5 2" xfId="25115"/>
    <cellStyle name="SAPBEXexcCritical5 6 6" xfId="25116"/>
    <cellStyle name="SAPBEXexcCritical5 6 6 2" xfId="25117"/>
    <cellStyle name="SAPBEXexcCritical5 6 6 3" xfId="25118"/>
    <cellStyle name="SAPBEXexcCritical5 6 7" xfId="25119"/>
    <cellStyle name="SAPBEXexcCritical5 6 8" xfId="25120"/>
    <cellStyle name="SAPBEXexcCritical5 6 9" xfId="25121"/>
    <cellStyle name="SAPBEXexcCritical5 7" xfId="25122"/>
    <cellStyle name="SAPBEXexcCritical5 7 10" xfId="25123"/>
    <cellStyle name="SAPBEXexcCritical5 7 2" xfId="25124"/>
    <cellStyle name="SAPBEXexcCritical5 7 2 2" xfId="25125"/>
    <cellStyle name="SAPBEXexcCritical5 7 2 2 2" xfId="25126"/>
    <cellStyle name="SAPBEXexcCritical5 7 2 3" xfId="25127"/>
    <cellStyle name="SAPBEXexcCritical5 7 2 4" xfId="25128"/>
    <cellStyle name="SAPBEXexcCritical5 7 3" xfId="25129"/>
    <cellStyle name="SAPBEXexcCritical5 7 3 2" xfId="25130"/>
    <cellStyle name="SAPBEXexcCritical5 7 4" xfId="25131"/>
    <cellStyle name="SAPBEXexcCritical5 7 4 2" xfId="25132"/>
    <cellStyle name="SAPBEXexcCritical5 7 5" xfId="25133"/>
    <cellStyle name="SAPBEXexcCritical5 7 5 2" xfId="25134"/>
    <cellStyle name="SAPBEXexcCritical5 7 6" xfId="25135"/>
    <cellStyle name="SAPBEXexcCritical5 7 6 2" xfId="25136"/>
    <cellStyle name="SAPBEXexcCritical5 7 6 3" xfId="25137"/>
    <cellStyle name="SAPBEXexcCritical5 7 7" xfId="25138"/>
    <cellStyle name="SAPBEXexcCritical5 7 8" xfId="25139"/>
    <cellStyle name="SAPBEXexcCritical5 7 9" xfId="25140"/>
    <cellStyle name="SAPBEXexcCritical5 8" xfId="25141"/>
    <cellStyle name="SAPBEXexcCritical5 8 10" xfId="25142"/>
    <cellStyle name="SAPBEXexcCritical5 8 2" xfId="25143"/>
    <cellStyle name="SAPBEXexcCritical5 8 2 2" xfId="25144"/>
    <cellStyle name="SAPBEXexcCritical5 8 2 2 2" xfId="25145"/>
    <cellStyle name="SAPBEXexcCritical5 8 2 3" xfId="25146"/>
    <cellStyle name="SAPBEXexcCritical5 8 2 4" xfId="25147"/>
    <cellStyle name="SAPBEXexcCritical5 8 3" xfId="25148"/>
    <cellStyle name="SAPBEXexcCritical5 8 3 2" xfId="25149"/>
    <cellStyle name="SAPBEXexcCritical5 8 4" xfId="25150"/>
    <cellStyle name="SAPBEXexcCritical5 8 4 2" xfId="25151"/>
    <cellStyle name="SAPBEXexcCritical5 8 5" xfId="25152"/>
    <cellStyle name="SAPBEXexcCritical5 8 5 2" xfId="25153"/>
    <cellStyle name="SAPBEXexcCritical5 8 6" xfId="25154"/>
    <cellStyle name="SAPBEXexcCritical5 8 6 2" xfId="25155"/>
    <cellStyle name="SAPBEXexcCritical5 8 6 3" xfId="25156"/>
    <cellStyle name="SAPBEXexcCritical5 8 7" xfId="25157"/>
    <cellStyle name="SAPBEXexcCritical5 8 8" xfId="25158"/>
    <cellStyle name="SAPBEXexcCritical5 8 9" xfId="25159"/>
    <cellStyle name="SAPBEXexcCritical5 9" xfId="25160"/>
    <cellStyle name="SAPBEXexcCritical5 9 2" xfId="25161"/>
    <cellStyle name="SAPBEXexcCritical5 9 2 2" xfId="25162"/>
    <cellStyle name="SAPBEXexcCritical5 9 3" xfId="25163"/>
    <cellStyle name="SAPBEXexcCritical5 9 4" xfId="25164"/>
    <cellStyle name="SAPBEXexcCritical5_20110918_Additional measures_ECB" xfId="25165"/>
    <cellStyle name="SAPBEXexcCritical6" xfId="25166"/>
    <cellStyle name="SAPBEXexcCritical6 10" xfId="25167"/>
    <cellStyle name="SAPBEXexcCritical6 10 2" xfId="25168"/>
    <cellStyle name="SAPBEXexcCritical6 11" xfId="25169"/>
    <cellStyle name="SAPBEXexcCritical6 11 2" xfId="25170"/>
    <cellStyle name="SAPBEXexcCritical6 12" xfId="25171"/>
    <cellStyle name="SAPBEXexcCritical6 12 2" xfId="25172"/>
    <cellStyle name="SAPBEXexcCritical6 13" xfId="25173"/>
    <cellStyle name="SAPBEXexcCritical6 13 2" xfId="25174"/>
    <cellStyle name="SAPBEXexcCritical6 13 3" xfId="25175"/>
    <cellStyle name="SAPBEXexcCritical6 14" xfId="25176"/>
    <cellStyle name="SAPBEXexcCritical6 15" xfId="25177"/>
    <cellStyle name="SAPBEXexcCritical6 16" xfId="25178"/>
    <cellStyle name="SAPBEXexcCritical6 17" xfId="25179"/>
    <cellStyle name="SAPBEXexcCritical6 2" xfId="25180"/>
    <cellStyle name="SAPBEXexcCritical6 2 10" xfId="25181"/>
    <cellStyle name="SAPBEXexcCritical6 2 10 10" xfId="25182"/>
    <cellStyle name="SAPBEXexcCritical6 2 10 2" xfId="25183"/>
    <cellStyle name="SAPBEXexcCritical6 2 10 2 2" xfId="25184"/>
    <cellStyle name="SAPBEXexcCritical6 2 10 2 2 2" xfId="25185"/>
    <cellStyle name="SAPBEXexcCritical6 2 10 2 3" xfId="25186"/>
    <cellStyle name="SAPBEXexcCritical6 2 10 2 4" xfId="25187"/>
    <cellStyle name="SAPBEXexcCritical6 2 10 3" xfId="25188"/>
    <cellStyle name="SAPBEXexcCritical6 2 10 3 2" xfId="25189"/>
    <cellStyle name="SAPBEXexcCritical6 2 10 4" xfId="25190"/>
    <cellStyle name="SAPBEXexcCritical6 2 10 4 2" xfId="25191"/>
    <cellStyle name="SAPBEXexcCritical6 2 10 5" xfId="25192"/>
    <cellStyle name="SAPBEXexcCritical6 2 10 5 2" xfId="25193"/>
    <cellStyle name="SAPBEXexcCritical6 2 10 6" xfId="25194"/>
    <cellStyle name="SAPBEXexcCritical6 2 10 6 2" xfId="25195"/>
    <cellStyle name="SAPBEXexcCritical6 2 10 6 3" xfId="25196"/>
    <cellStyle name="SAPBEXexcCritical6 2 10 7" xfId="25197"/>
    <cellStyle name="SAPBEXexcCritical6 2 10 8" xfId="25198"/>
    <cellStyle name="SAPBEXexcCritical6 2 10 9" xfId="25199"/>
    <cellStyle name="SAPBEXexcCritical6 2 11" xfId="25200"/>
    <cellStyle name="SAPBEXexcCritical6 2 11 10" xfId="25201"/>
    <cellStyle name="SAPBEXexcCritical6 2 11 2" xfId="25202"/>
    <cellStyle name="SAPBEXexcCritical6 2 11 2 2" xfId="25203"/>
    <cellStyle name="SAPBEXexcCritical6 2 11 2 2 2" xfId="25204"/>
    <cellStyle name="SAPBEXexcCritical6 2 11 2 3" xfId="25205"/>
    <cellStyle name="SAPBEXexcCritical6 2 11 2 4" xfId="25206"/>
    <cellStyle name="SAPBEXexcCritical6 2 11 3" xfId="25207"/>
    <cellStyle name="SAPBEXexcCritical6 2 11 3 2" xfId="25208"/>
    <cellStyle name="SAPBEXexcCritical6 2 11 4" xfId="25209"/>
    <cellStyle name="SAPBEXexcCritical6 2 11 4 2" xfId="25210"/>
    <cellStyle name="SAPBEXexcCritical6 2 11 5" xfId="25211"/>
    <cellStyle name="SAPBEXexcCritical6 2 11 5 2" xfId="25212"/>
    <cellStyle name="SAPBEXexcCritical6 2 11 6" xfId="25213"/>
    <cellStyle name="SAPBEXexcCritical6 2 11 6 2" xfId="25214"/>
    <cellStyle name="SAPBEXexcCritical6 2 11 6 3" xfId="25215"/>
    <cellStyle name="SAPBEXexcCritical6 2 11 7" xfId="25216"/>
    <cellStyle name="SAPBEXexcCritical6 2 11 8" xfId="25217"/>
    <cellStyle name="SAPBEXexcCritical6 2 11 9" xfId="25218"/>
    <cellStyle name="SAPBEXexcCritical6 2 12" xfId="25219"/>
    <cellStyle name="SAPBEXexcCritical6 2 12 10" xfId="25220"/>
    <cellStyle name="SAPBEXexcCritical6 2 12 2" xfId="25221"/>
    <cellStyle name="SAPBEXexcCritical6 2 12 2 2" xfId="25222"/>
    <cellStyle name="SAPBEXexcCritical6 2 12 2 2 2" xfId="25223"/>
    <cellStyle name="SAPBEXexcCritical6 2 12 2 3" xfId="25224"/>
    <cellStyle name="SAPBEXexcCritical6 2 12 2 4" xfId="25225"/>
    <cellStyle name="SAPBEXexcCritical6 2 12 3" xfId="25226"/>
    <cellStyle name="SAPBEXexcCritical6 2 12 3 2" xfId="25227"/>
    <cellStyle name="SAPBEXexcCritical6 2 12 4" xfId="25228"/>
    <cellStyle name="SAPBEXexcCritical6 2 12 4 2" xfId="25229"/>
    <cellStyle name="SAPBEXexcCritical6 2 12 5" xfId="25230"/>
    <cellStyle name="SAPBEXexcCritical6 2 12 5 2" xfId="25231"/>
    <cellStyle name="SAPBEXexcCritical6 2 12 6" xfId="25232"/>
    <cellStyle name="SAPBEXexcCritical6 2 12 6 2" xfId="25233"/>
    <cellStyle name="SAPBEXexcCritical6 2 12 6 3" xfId="25234"/>
    <cellStyle name="SAPBEXexcCritical6 2 12 7" xfId="25235"/>
    <cellStyle name="SAPBEXexcCritical6 2 12 8" xfId="25236"/>
    <cellStyle name="SAPBEXexcCritical6 2 12 9" xfId="25237"/>
    <cellStyle name="SAPBEXexcCritical6 2 13" xfId="25238"/>
    <cellStyle name="SAPBEXexcCritical6 2 13 10" xfId="25239"/>
    <cellStyle name="SAPBEXexcCritical6 2 13 2" xfId="25240"/>
    <cellStyle name="SAPBEXexcCritical6 2 13 2 2" xfId="25241"/>
    <cellStyle name="SAPBEXexcCritical6 2 13 2 2 2" xfId="25242"/>
    <cellStyle name="SAPBEXexcCritical6 2 13 2 3" xfId="25243"/>
    <cellStyle name="SAPBEXexcCritical6 2 13 2 4" xfId="25244"/>
    <cellStyle name="SAPBEXexcCritical6 2 13 3" xfId="25245"/>
    <cellStyle name="SAPBEXexcCritical6 2 13 3 2" xfId="25246"/>
    <cellStyle name="SAPBEXexcCritical6 2 13 4" xfId="25247"/>
    <cellStyle name="SAPBEXexcCritical6 2 13 4 2" xfId="25248"/>
    <cellStyle name="SAPBEXexcCritical6 2 13 5" xfId="25249"/>
    <cellStyle name="SAPBEXexcCritical6 2 13 5 2" xfId="25250"/>
    <cellStyle name="SAPBEXexcCritical6 2 13 6" xfId="25251"/>
    <cellStyle name="SAPBEXexcCritical6 2 13 6 2" xfId="25252"/>
    <cellStyle name="SAPBEXexcCritical6 2 13 6 3" xfId="25253"/>
    <cellStyle name="SAPBEXexcCritical6 2 13 7" xfId="25254"/>
    <cellStyle name="SAPBEXexcCritical6 2 13 8" xfId="25255"/>
    <cellStyle name="SAPBEXexcCritical6 2 13 9" xfId="25256"/>
    <cellStyle name="SAPBEXexcCritical6 2 14" xfId="25257"/>
    <cellStyle name="SAPBEXexcCritical6 2 14 10" xfId="25258"/>
    <cellStyle name="SAPBEXexcCritical6 2 14 2" xfId="25259"/>
    <cellStyle name="SAPBEXexcCritical6 2 14 2 2" xfId="25260"/>
    <cellStyle name="SAPBEXexcCritical6 2 14 2 2 2" xfId="25261"/>
    <cellStyle name="SAPBEXexcCritical6 2 14 2 3" xfId="25262"/>
    <cellStyle name="SAPBEXexcCritical6 2 14 2 4" xfId="25263"/>
    <cellStyle name="SAPBEXexcCritical6 2 14 3" xfId="25264"/>
    <cellStyle name="SAPBEXexcCritical6 2 14 3 2" xfId="25265"/>
    <cellStyle name="SAPBEXexcCritical6 2 14 4" xfId="25266"/>
    <cellStyle name="SAPBEXexcCritical6 2 14 4 2" xfId="25267"/>
    <cellStyle name="SAPBEXexcCritical6 2 14 5" xfId="25268"/>
    <cellStyle name="SAPBEXexcCritical6 2 14 5 2" xfId="25269"/>
    <cellStyle name="SAPBEXexcCritical6 2 14 6" xfId="25270"/>
    <cellStyle name="SAPBEXexcCritical6 2 14 6 2" xfId="25271"/>
    <cellStyle name="SAPBEXexcCritical6 2 14 6 3" xfId="25272"/>
    <cellStyle name="SAPBEXexcCritical6 2 14 7" xfId="25273"/>
    <cellStyle name="SAPBEXexcCritical6 2 14 8" xfId="25274"/>
    <cellStyle name="SAPBEXexcCritical6 2 14 9" xfId="25275"/>
    <cellStyle name="SAPBEXexcCritical6 2 15" xfId="25276"/>
    <cellStyle name="SAPBEXexcCritical6 2 15 10" xfId="25277"/>
    <cellStyle name="SAPBEXexcCritical6 2 15 2" xfId="25278"/>
    <cellStyle name="SAPBEXexcCritical6 2 15 2 2" xfId="25279"/>
    <cellStyle name="SAPBEXexcCritical6 2 15 2 2 2" xfId="25280"/>
    <cellStyle name="SAPBEXexcCritical6 2 15 2 3" xfId="25281"/>
    <cellStyle name="SAPBEXexcCritical6 2 15 2 4" xfId="25282"/>
    <cellStyle name="SAPBEXexcCritical6 2 15 3" xfId="25283"/>
    <cellStyle name="SAPBEXexcCritical6 2 15 3 2" xfId="25284"/>
    <cellStyle name="SAPBEXexcCritical6 2 15 4" xfId="25285"/>
    <cellStyle name="SAPBEXexcCritical6 2 15 4 2" xfId="25286"/>
    <cellStyle name="SAPBEXexcCritical6 2 15 5" xfId="25287"/>
    <cellStyle name="SAPBEXexcCritical6 2 15 5 2" xfId="25288"/>
    <cellStyle name="SAPBEXexcCritical6 2 15 6" xfId="25289"/>
    <cellStyle name="SAPBEXexcCritical6 2 15 6 2" xfId="25290"/>
    <cellStyle name="SAPBEXexcCritical6 2 15 6 3" xfId="25291"/>
    <cellStyle name="SAPBEXexcCritical6 2 15 7" xfId="25292"/>
    <cellStyle name="SAPBEXexcCritical6 2 15 8" xfId="25293"/>
    <cellStyle name="SAPBEXexcCritical6 2 15 9" xfId="25294"/>
    <cellStyle name="SAPBEXexcCritical6 2 16" xfId="25295"/>
    <cellStyle name="SAPBEXexcCritical6 2 16 10" xfId="25296"/>
    <cellStyle name="SAPBEXexcCritical6 2 16 2" xfId="25297"/>
    <cellStyle name="SAPBEXexcCritical6 2 16 2 2" xfId="25298"/>
    <cellStyle name="SAPBEXexcCritical6 2 16 2 2 2" xfId="25299"/>
    <cellStyle name="SAPBEXexcCritical6 2 16 2 3" xfId="25300"/>
    <cellStyle name="SAPBEXexcCritical6 2 16 2 4" xfId="25301"/>
    <cellStyle name="SAPBEXexcCritical6 2 16 3" xfId="25302"/>
    <cellStyle name="SAPBEXexcCritical6 2 16 3 2" xfId="25303"/>
    <cellStyle name="SAPBEXexcCritical6 2 16 4" xfId="25304"/>
    <cellStyle name="SAPBEXexcCritical6 2 16 4 2" xfId="25305"/>
    <cellStyle name="SAPBEXexcCritical6 2 16 5" xfId="25306"/>
    <cellStyle name="SAPBEXexcCritical6 2 16 5 2" xfId="25307"/>
    <cellStyle name="SAPBEXexcCritical6 2 16 6" xfId="25308"/>
    <cellStyle name="SAPBEXexcCritical6 2 16 6 2" xfId="25309"/>
    <cellStyle name="SAPBEXexcCritical6 2 16 6 3" xfId="25310"/>
    <cellStyle name="SAPBEXexcCritical6 2 16 7" xfId="25311"/>
    <cellStyle name="SAPBEXexcCritical6 2 16 8" xfId="25312"/>
    <cellStyle name="SAPBEXexcCritical6 2 16 9" xfId="25313"/>
    <cellStyle name="SAPBEXexcCritical6 2 17" xfId="25314"/>
    <cellStyle name="SAPBEXexcCritical6 2 17 10" xfId="25315"/>
    <cellStyle name="SAPBEXexcCritical6 2 17 2" xfId="25316"/>
    <cellStyle name="SAPBEXexcCritical6 2 17 2 2" xfId="25317"/>
    <cellStyle name="SAPBEXexcCritical6 2 17 2 2 2" xfId="25318"/>
    <cellStyle name="SAPBEXexcCritical6 2 17 2 3" xfId="25319"/>
    <cellStyle name="SAPBEXexcCritical6 2 17 2 4" xfId="25320"/>
    <cellStyle name="SAPBEXexcCritical6 2 17 3" xfId="25321"/>
    <cellStyle name="SAPBEXexcCritical6 2 17 3 2" xfId="25322"/>
    <cellStyle name="SAPBEXexcCritical6 2 17 4" xfId="25323"/>
    <cellStyle name="SAPBEXexcCritical6 2 17 4 2" xfId="25324"/>
    <cellStyle name="SAPBEXexcCritical6 2 17 5" xfId="25325"/>
    <cellStyle name="SAPBEXexcCritical6 2 17 5 2" xfId="25326"/>
    <cellStyle name="SAPBEXexcCritical6 2 17 6" xfId="25327"/>
    <cellStyle name="SAPBEXexcCritical6 2 17 6 2" xfId="25328"/>
    <cellStyle name="SAPBEXexcCritical6 2 17 6 3" xfId="25329"/>
    <cellStyle name="SAPBEXexcCritical6 2 17 7" xfId="25330"/>
    <cellStyle name="SAPBEXexcCritical6 2 17 8" xfId="25331"/>
    <cellStyle name="SAPBEXexcCritical6 2 17 9" xfId="25332"/>
    <cellStyle name="SAPBEXexcCritical6 2 18" xfId="25333"/>
    <cellStyle name="SAPBEXexcCritical6 2 18 2" xfId="25334"/>
    <cellStyle name="SAPBEXexcCritical6 2 18 2 2" xfId="25335"/>
    <cellStyle name="SAPBEXexcCritical6 2 18 3" xfId="25336"/>
    <cellStyle name="SAPBEXexcCritical6 2 18 4" xfId="25337"/>
    <cellStyle name="SAPBEXexcCritical6 2 19" xfId="25338"/>
    <cellStyle name="SAPBEXexcCritical6 2 19 2" xfId="25339"/>
    <cellStyle name="SAPBEXexcCritical6 2 2" xfId="25340"/>
    <cellStyle name="SAPBEXexcCritical6 2 2 10" xfId="25341"/>
    <cellStyle name="SAPBEXexcCritical6 2 2 2" xfId="25342"/>
    <cellStyle name="SAPBEXexcCritical6 2 2 2 2" xfId="25343"/>
    <cellStyle name="SAPBEXexcCritical6 2 2 2 2 2" xfId="25344"/>
    <cellStyle name="SAPBEXexcCritical6 2 2 2 3" xfId="25345"/>
    <cellStyle name="SAPBEXexcCritical6 2 2 2 4" xfId="25346"/>
    <cellStyle name="SAPBEXexcCritical6 2 2 3" xfId="25347"/>
    <cellStyle name="SAPBEXexcCritical6 2 2 3 2" xfId="25348"/>
    <cellStyle name="SAPBEXexcCritical6 2 2 4" xfId="25349"/>
    <cellStyle name="SAPBEXexcCritical6 2 2 4 2" xfId="25350"/>
    <cellStyle name="SAPBEXexcCritical6 2 2 5" xfId="25351"/>
    <cellStyle name="SAPBEXexcCritical6 2 2 5 2" xfId="25352"/>
    <cellStyle name="SAPBEXexcCritical6 2 2 6" xfId="25353"/>
    <cellStyle name="SAPBEXexcCritical6 2 2 6 2" xfId="25354"/>
    <cellStyle name="SAPBEXexcCritical6 2 2 6 3" xfId="25355"/>
    <cellStyle name="SAPBEXexcCritical6 2 2 7" xfId="25356"/>
    <cellStyle name="SAPBEXexcCritical6 2 2 8" xfId="25357"/>
    <cellStyle name="SAPBEXexcCritical6 2 2 9" xfId="25358"/>
    <cellStyle name="SAPBEXexcCritical6 2 20" xfId="25359"/>
    <cellStyle name="SAPBEXexcCritical6 2 20 2" xfId="25360"/>
    <cellStyle name="SAPBEXexcCritical6 2 21" xfId="25361"/>
    <cellStyle name="SAPBEXexcCritical6 2 21 2" xfId="25362"/>
    <cellStyle name="SAPBEXexcCritical6 2 22" xfId="25363"/>
    <cellStyle name="SAPBEXexcCritical6 2 22 2" xfId="25364"/>
    <cellStyle name="SAPBEXexcCritical6 2 22 3" xfId="25365"/>
    <cellStyle name="SAPBEXexcCritical6 2 23" xfId="25366"/>
    <cellStyle name="SAPBEXexcCritical6 2 24" xfId="25367"/>
    <cellStyle name="SAPBEXexcCritical6 2 25" xfId="25368"/>
    <cellStyle name="SAPBEXexcCritical6 2 26" xfId="25369"/>
    <cellStyle name="SAPBEXexcCritical6 2 3" xfId="25370"/>
    <cellStyle name="SAPBEXexcCritical6 2 3 10" xfId="25371"/>
    <cellStyle name="SAPBEXexcCritical6 2 3 2" xfId="25372"/>
    <cellStyle name="SAPBEXexcCritical6 2 3 2 2" xfId="25373"/>
    <cellStyle name="SAPBEXexcCritical6 2 3 2 2 2" xfId="25374"/>
    <cellStyle name="SAPBEXexcCritical6 2 3 2 3" xfId="25375"/>
    <cellStyle name="SAPBEXexcCritical6 2 3 2 4" xfId="25376"/>
    <cellStyle name="SAPBEXexcCritical6 2 3 3" xfId="25377"/>
    <cellStyle name="SAPBEXexcCritical6 2 3 3 2" xfId="25378"/>
    <cellStyle name="SAPBEXexcCritical6 2 3 4" xfId="25379"/>
    <cellStyle name="SAPBEXexcCritical6 2 3 4 2" xfId="25380"/>
    <cellStyle name="SAPBEXexcCritical6 2 3 5" xfId="25381"/>
    <cellStyle name="SAPBEXexcCritical6 2 3 5 2" xfId="25382"/>
    <cellStyle name="SAPBEXexcCritical6 2 3 6" xfId="25383"/>
    <cellStyle name="SAPBEXexcCritical6 2 3 6 2" xfId="25384"/>
    <cellStyle name="SAPBEXexcCritical6 2 3 6 3" xfId="25385"/>
    <cellStyle name="SAPBEXexcCritical6 2 3 7" xfId="25386"/>
    <cellStyle name="SAPBEXexcCritical6 2 3 8" xfId="25387"/>
    <cellStyle name="SAPBEXexcCritical6 2 3 9" xfId="25388"/>
    <cellStyle name="SAPBEXexcCritical6 2 4" xfId="25389"/>
    <cellStyle name="SAPBEXexcCritical6 2 4 10" xfId="25390"/>
    <cellStyle name="SAPBEXexcCritical6 2 4 2" xfId="25391"/>
    <cellStyle name="SAPBEXexcCritical6 2 4 2 2" xfId="25392"/>
    <cellStyle name="SAPBEXexcCritical6 2 4 2 2 2" xfId="25393"/>
    <cellStyle name="SAPBEXexcCritical6 2 4 2 3" xfId="25394"/>
    <cellStyle name="SAPBEXexcCritical6 2 4 2 4" xfId="25395"/>
    <cellStyle name="SAPBEXexcCritical6 2 4 3" xfId="25396"/>
    <cellStyle name="SAPBEXexcCritical6 2 4 3 2" xfId="25397"/>
    <cellStyle name="SAPBEXexcCritical6 2 4 4" xfId="25398"/>
    <cellStyle name="SAPBEXexcCritical6 2 4 4 2" xfId="25399"/>
    <cellStyle name="SAPBEXexcCritical6 2 4 5" xfId="25400"/>
    <cellStyle name="SAPBEXexcCritical6 2 4 5 2" xfId="25401"/>
    <cellStyle name="SAPBEXexcCritical6 2 4 6" xfId="25402"/>
    <cellStyle name="SAPBEXexcCritical6 2 4 6 2" xfId="25403"/>
    <cellStyle name="SAPBEXexcCritical6 2 4 6 3" xfId="25404"/>
    <cellStyle name="SAPBEXexcCritical6 2 4 7" xfId="25405"/>
    <cellStyle name="SAPBEXexcCritical6 2 4 8" xfId="25406"/>
    <cellStyle name="SAPBEXexcCritical6 2 4 9" xfId="25407"/>
    <cellStyle name="SAPBEXexcCritical6 2 5" xfId="25408"/>
    <cellStyle name="SAPBEXexcCritical6 2 5 10" xfId="25409"/>
    <cellStyle name="SAPBEXexcCritical6 2 5 2" xfId="25410"/>
    <cellStyle name="SAPBEXexcCritical6 2 5 2 2" xfId="25411"/>
    <cellStyle name="SAPBEXexcCritical6 2 5 2 2 2" xfId="25412"/>
    <cellStyle name="SAPBEXexcCritical6 2 5 2 3" xfId="25413"/>
    <cellStyle name="SAPBEXexcCritical6 2 5 2 4" xfId="25414"/>
    <cellStyle name="SAPBEXexcCritical6 2 5 3" xfId="25415"/>
    <cellStyle name="SAPBEXexcCritical6 2 5 3 2" xfId="25416"/>
    <cellStyle name="SAPBEXexcCritical6 2 5 4" xfId="25417"/>
    <cellStyle name="SAPBEXexcCritical6 2 5 4 2" xfId="25418"/>
    <cellStyle name="SAPBEXexcCritical6 2 5 5" xfId="25419"/>
    <cellStyle name="SAPBEXexcCritical6 2 5 5 2" xfId="25420"/>
    <cellStyle name="SAPBEXexcCritical6 2 5 6" xfId="25421"/>
    <cellStyle name="SAPBEXexcCritical6 2 5 6 2" xfId="25422"/>
    <cellStyle name="SAPBEXexcCritical6 2 5 6 3" xfId="25423"/>
    <cellStyle name="SAPBEXexcCritical6 2 5 7" xfId="25424"/>
    <cellStyle name="SAPBEXexcCritical6 2 5 8" xfId="25425"/>
    <cellStyle name="SAPBEXexcCritical6 2 5 9" xfId="25426"/>
    <cellStyle name="SAPBEXexcCritical6 2 6" xfId="25427"/>
    <cellStyle name="SAPBEXexcCritical6 2 6 10" xfId="25428"/>
    <cellStyle name="SAPBEXexcCritical6 2 6 2" xfId="25429"/>
    <cellStyle name="SAPBEXexcCritical6 2 6 2 2" xfId="25430"/>
    <cellStyle name="SAPBEXexcCritical6 2 6 2 2 2" xfId="25431"/>
    <cellStyle name="SAPBEXexcCritical6 2 6 2 3" xfId="25432"/>
    <cellStyle name="SAPBEXexcCritical6 2 6 2 4" xfId="25433"/>
    <cellStyle name="SAPBEXexcCritical6 2 6 3" xfId="25434"/>
    <cellStyle name="SAPBEXexcCritical6 2 6 3 2" xfId="25435"/>
    <cellStyle name="SAPBEXexcCritical6 2 6 4" xfId="25436"/>
    <cellStyle name="SAPBEXexcCritical6 2 6 4 2" xfId="25437"/>
    <cellStyle name="SAPBEXexcCritical6 2 6 5" xfId="25438"/>
    <cellStyle name="SAPBEXexcCritical6 2 6 5 2" xfId="25439"/>
    <cellStyle name="SAPBEXexcCritical6 2 6 6" xfId="25440"/>
    <cellStyle name="SAPBEXexcCritical6 2 6 6 2" xfId="25441"/>
    <cellStyle name="SAPBEXexcCritical6 2 6 6 3" xfId="25442"/>
    <cellStyle name="SAPBEXexcCritical6 2 6 7" xfId="25443"/>
    <cellStyle name="SAPBEXexcCritical6 2 6 8" xfId="25444"/>
    <cellStyle name="SAPBEXexcCritical6 2 6 9" xfId="25445"/>
    <cellStyle name="SAPBEXexcCritical6 2 7" xfId="25446"/>
    <cellStyle name="SAPBEXexcCritical6 2 7 10" xfId="25447"/>
    <cellStyle name="SAPBEXexcCritical6 2 7 2" xfId="25448"/>
    <cellStyle name="SAPBEXexcCritical6 2 7 2 2" xfId="25449"/>
    <cellStyle name="SAPBEXexcCritical6 2 7 2 2 2" xfId="25450"/>
    <cellStyle name="SAPBEXexcCritical6 2 7 2 3" xfId="25451"/>
    <cellStyle name="SAPBEXexcCritical6 2 7 2 4" xfId="25452"/>
    <cellStyle name="SAPBEXexcCritical6 2 7 3" xfId="25453"/>
    <cellStyle name="SAPBEXexcCritical6 2 7 3 2" xfId="25454"/>
    <cellStyle name="SAPBEXexcCritical6 2 7 4" xfId="25455"/>
    <cellStyle name="SAPBEXexcCritical6 2 7 4 2" xfId="25456"/>
    <cellStyle name="SAPBEXexcCritical6 2 7 5" xfId="25457"/>
    <cellStyle name="SAPBEXexcCritical6 2 7 5 2" xfId="25458"/>
    <cellStyle name="SAPBEXexcCritical6 2 7 6" xfId="25459"/>
    <cellStyle name="SAPBEXexcCritical6 2 7 6 2" xfId="25460"/>
    <cellStyle name="SAPBEXexcCritical6 2 7 6 3" xfId="25461"/>
    <cellStyle name="SAPBEXexcCritical6 2 7 7" xfId="25462"/>
    <cellStyle name="SAPBEXexcCritical6 2 7 8" xfId="25463"/>
    <cellStyle name="SAPBEXexcCritical6 2 7 9" xfId="25464"/>
    <cellStyle name="SAPBEXexcCritical6 2 8" xfId="25465"/>
    <cellStyle name="SAPBEXexcCritical6 2 8 10" xfId="25466"/>
    <cellStyle name="SAPBEXexcCritical6 2 8 2" xfId="25467"/>
    <cellStyle name="SAPBEXexcCritical6 2 8 2 2" xfId="25468"/>
    <cellStyle name="SAPBEXexcCritical6 2 8 2 2 2" xfId="25469"/>
    <cellStyle name="SAPBEXexcCritical6 2 8 2 3" xfId="25470"/>
    <cellStyle name="SAPBEXexcCritical6 2 8 2 4" xfId="25471"/>
    <cellStyle name="SAPBEXexcCritical6 2 8 3" xfId="25472"/>
    <cellStyle name="SAPBEXexcCritical6 2 8 3 2" xfId="25473"/>
    <cellStyle name="SAPBEXexcCritical6 2 8 4" xfId="25474"/>
    <cellStyle name="SAPBEXexcCritical6 2 8 4 2" xfId="25475"/>
    <cellStyle name="SAPBEXexcCritical6 2 8 5" xfId="25476"/>
    <cellStyle name="SAPBEXexcCritical6 2 8 5 2" xfId="25477"/>
    <cellStyle name="SAPBEXexcCritical6 2 8 6" xfId="25478"/>
    <cellStyle name="SAPBEXexcCritical6 2 8 6 2" xfId="25479"/>
    <cellStyle name="SAPBEXexcCritical6 2 8 6 3" xfId="25480"/>
    <cellStyle name="SAPBEXexcCritical6 2 8 7" xfId="25481"/>
    <cellStyle name="SAPBEXexcCritical6 2 8 8" xfId="25482"/>
    <cellStyle name="SAPBEXexcCritical6 2 8 9" xfId="25483"/>
    <cellStyle name="SAPBEXexcCritical6 2 9" xfId="25484"/>
    <cellStyle name="SAPBEXexcCritical6 2 9 10" xfId="25485"/>
    <cellStyle name="SAPBEXexcCritical6 2 9 2" xfId="25486"/>
    <cellStyle name="SAPBEXexcCritical6 2 9 2 2" xfId="25487"/>
    <cellStyle name="SAPBEXexcCritical6 2 9 2 2 2" xfId="25488"/>
    <cellStyle name="SAPBEXexcCritical6 2 9 2 3" xfId="25489"/>
    <cellStyle name="SAPBEXexcCritical6 2 9 2 4" xfId="25490"/>
    <cellStyle name="SAPBEXexcCritical6 2 9 3" xfId="25491"/>
    <cellStyle name="SAPBEXexcCritical6 2 9 3 2" xfId="25492"/>
    <cellStyle name="SAPBEXexcCritical6 2 9 4" xfId="25493"/>
    <cellStyle name="SAPBEXexcCritical6 2 9 4 2" xfId="25494"/>
    <cellStyle name="SAPBEXexcCritical6 2 9 5" xfId="25495"/>
    <cellStyle name="SAPBEXexcCritical6 2 9 5 2" xfId="25496"/>
    <cellStyle name="SAPBEXexcCritical6 2 9 6" xfId="25497"/>
    <cellStyle name="SAPBEXexcCritical6 2 9 6 2" xfId="25498"/>
    <cellStyle name="SAPBEXexcCritical6 2 9 6 3" xfId="25499"/>
    <cellStyle name="SAPBEXexcCritical6 2 9 7" xfId="25500"/>
    <cellStyle name="SAPBEXexcCritical6 2 9 8" xfId="25501"/>
    <cellStyle name="SAPBEXexcCritical6 2 9 9" xfId="25502"/>
    <cellStyle name="SAPBEXexcCritical6 3" xfId="25503"/>
    <cellStyle name="SAPBEXexcCritical6 3 10" xfId="25504"/>
    <cellStyle name="SAPBEXexcCritical6 3 2" xfId="25505"/>
    <cellStyle name="SAPBEXexcCritical6 3 2 2" xfId="25506"/>
    <cellStyle name="SAPBEXexcCritical6 3 2 2 2" xfId="25507"/>
    <cellStyle name="SAPBEXexcCritical6 3 2 3" xfId="25508"/>
    <cellStyle name="SAPBEXexcCritical6 3 2 4" xfId="25509"/>
    <cellStyle name="SAPBEXexcCritical6 3 3" xfId="25510"/>
    <cellStyle name="SAPBEXexcCritical6 3 3 2" xfId="25511"/>
    <cellStyle name="SAPBEXexcCritical6 3 4" xfId="25512"/>
    <cellStyle name="SAPBEXexcCritical6 3 4 2" xfId="25513"/>
    <cellStyle name="SAPBEXexcCritical6 3 5" xfId="25514"/>
    <cellStyle name="SAPBEXexcCritical6 3 5 2" xfId="25515"/>
    <cellStyle name="SAPBEXexcCritical6 3 6" xfId="25516"/>
    <cellStyle name="SAPBEXexcCritical6 3 6 2" xfId="25517"/>
    <cellStyle name="SAPBEXexcCritical6 3 6 3" xfId="25518"/>
    <cellStyle name="SAPBEXexcCritical6 3 7" xfId="25519"/>
    <cellStyle name="SAPBEXexcCritical6 3 8" xfId="25520"/>
    <cellStyle name="SAPBEXexcCritical6 3 9" xfId="25521"/>
    <cellStyle name="SAPBEXexcCritical6 4" xfId="25522"/>
    <cellStyle name="SAPBEXexcCritical6 4 10" xfId="25523"/>
    <cellStyle name="SAPBEXexcCritical6 4 2" xfId="25524"/>
    <cellStyle name="SAPBEXexcCritical6 4 2 2" xfId="25525"/>
    <cellStyle name="SAPBEXexcCritical6 4 2 2 2" xfId="25526"/>
    <cellStyle name="SAPBEXexcCritical6 4 2 3" xfId="25527"/>
    <cellStyle name="SAPBEXexcCritical6 4 2 4" xfId="25528"/>
    <cellStyle name="SAPBEXexcCritical6 4 3" xfId="25529"/>
    <cellStyle name="SAPBEXexcCritical6 4 3 2" xfId="25530"/>
    <cellStyle name="SAPBEXexcCritical6 4 4" xfId="25531"/>
    <cellStyle name="SAPBEXexcCritical6 4 4 2" xfId="25532"/>
    <cellStyle name="SAPBEXexcCritical6 4 5" xfId="25533"/>
    <cellStyle name="SAPBEXexcCritical6 4 5 2" xfId="25534"/>
    <cellStyle name="SAPBEXexcCritical6 4 6" xfId="25535"/>
    <cellStyle name="SAPBEXexcCritical6 4 6 2" xfId="25536"/>
    <cellStyle name="SAPBEXexcCritical6 4 6 3" xfId="25537"/>
    <cellStyle name="SAPBEXexcCritical6 4 7" xfId="25538"/>
    <cellStyle name="SAPBEXexcCritical6 4 8" xfId="25539"/>
    <cellStyle name="SAPBEXexcCritical6 4 9" xfId="25540"/>
    <cellStyle name="SAPBEXexcCritical6 5" xfId="25541"/>
    <cellStyle name="SAPBEXexcCritical6 5 10" xfId="25542"/>
    <cellStyle name="SAPBEXexcCritical6 5 2" xfId="25543"/>
    <cellStyle name="SAPBEXexcCritical6 5 2 2" xfId="25544"/>
    <cellStyle name="SAPBEXexcCritical6 5 2 2 2" xfId="25545"/>
    <cellStyle name="SAPBEXexcCritical6 5 2 3" xfId="25546"/>
    <cellStyle name="SAPBEXexcCritical6 5 2 4" xfId="25547"/>
    <cellStyle name="SAPBEXexcCritical6 5 3" xfId="25548"/>
    <cellStyle name="SAPBEXexcCritical6 5 3 2" xfId="25549"/>
    <cellStyle name="SAPBEXexcCritical6 5 4" xfId="25550"/>
    <cellStyle name="SAPBEXexcCritical6 5 4 2" xfId="25551"/>
    <cellStyle name="SAPBEXexcCritical6 5 5" xfId="25552"/>
    <cellStyle name="SAPBEXexcCritical6 5 5 2" xfId="25553"/>
    <cellStyle name="SAPBEXexcCritical6 5 6" xfId="25554"/>
    <cellStyle name="SAPBEXexcCritical6 5 6 2" xfId="25555"/>
    <cellStyle name="SAPBEXexcCritical6 5 6 3" xfId="25556"/>
    <cellStyle name="SAPBEXexcCritical6 5 7" xfId="25557"/>
    <cellStyle name="SAPBEXexcCritical6 5 8" xfId="25558"/>
    <cellStyle name="SAPBEXexcCritical6 5 9" xfId="25559"/>
    <cellStyle name="SAPBEXexcCritical6 6" xfId="25560"/>
    <cellStyle name="SAPBEXexcCritical6 6 10" xfId="25561"/>
    <cellStyle name="SAPBEXexcCritical6 6 2" xfId="25562"/>
    <cellStyle name="SAPBEXexcCritical6 6 2 2" xfId="25563"/>
    <cellStyle name="SAPBEXexcCritical6 6 2 2 2" xfId="25564"/>
    <cellStyle name="SAPBEXexcCritical6 6 2 3" xfId="25565"/>
    <cellStyle name="SAPBEXexcCritical6 6 2 4" xfId="25566"/>
    <cellStyle name="SAPBEXexcCritical6 6 3" xfId="25567"/>
    <cellStyle name="SAPBEXexcCritical6 6 3 2" xfId="25568"/>
    <cellStyle name="SAPBEXexcCritical6 6 4" xfId="25569"/>
    <cellStyle name="SAPBEXexcCritical6 6 4 2" xfId="25570"/>
    <cellStyle name="SAPBEXexcCritical6 6 5" xfId="25571"/>
    <cellStyle name="SAPBEXexcCritical6 6 5 2" xfId="25572"/>
    <cellStyle name="SAPBEXexcCritical6 6 6" xfId="25573"/>
    <cellStyle name="SAPBEXexcCritical6 6 6 2" xfId="25574"/>
    <cellStyle name="SAPBEXexcCritical6 6 6 3" xfId="25575"/>
    <cellStyle name="SAPBEXexcCritical6 6 7" xfId="25576"/>
    <cellStyle name="SAPBEXexcCritical6 6 8" xfId="25577"/>
    <cellStyle name="SAPBEXexcCritical6 6 9" xfId="25578"/>
    <cellStyle name="SAPBEXexcCritical6 7" xfId="25579"/>
    <cellStyle name="SAPBEXexcCritical6 7 10" xfId="25580"/>
    <cellStyle name="SAPBEXexcCritical6 7 2" xfId="25581"/>
    <cellStyle name="SAPBEXexcCritical6 7 2 2" xfId="25582"/>
    <cellStyle name="SAPBEXexcCritical6 7 2 2 2" xfId="25583"/>
    <cellStyle name="SAPBEXexcCritical6 7 2 3" xfId="25584"/>
    <cellStyle name="SAPBEXexcCritical6 7 2 4" xfId="25585"/>
    <cellStyle name="SAPBEXexcCritical6 7 3" xfId="25586"/>
    <cellStyle name="SAPBEXexcCritical6 7 3 2" xfId="25587"/>
    <cellStyle name="SAPBEXexcCritical6 7 4" xfId="25588"/>
    <cellStyle name="SAPBEXexcCritical6 7 4 2" xfId="25589"/>
    <cellStyle name="SAPBEXexcCritical6 7 5" xfId="25590"/>
    <cellStyle name="SAPBEXexcCritical6 7 5 2" xfId="25591"/>
    <cellStyle name="SAPBEXexcCritical6 7 6" xfId="25592"/>
    <cellStyle name="SAPBEXexcCritical6 7 6 2" xfId="25593"/>
    <cellStyle name="SAPBEXexcCritical6 7 6 3" xfId="25594"/>
    <cellStyle name="SAPBEXexcCritical6 7 7" xfId="25595"/>
    <cellStyle name="SAPBEXexcCritical6 7 8" xfId="25596"/>
    <cellStyle name="SAPBEXexcCritical6 7 9" xfId="25597"/>
    <cellStyle name="SAPBEXexcCritical6 8" xfId="25598"/>
    <cellStyle name="SAPBEXexcCritical6 8 10" xfId="25599"/>
    <cellStyle name="SAPBEXexcCritical6 8 2" xfId="25600"/>
    <cellStyle name="SAPBEXexcCritical6 8 2 2" xfId="25601"/>
    <cellStyle name="SAPBEXexcCritical6 8 2 2 2" xfId="25602"/>
    <cellStyle name="SAPBEXexcCritical6 8 2 3" xfId="25603"/>
    <cellStyle name="SAPBEXexcCritical6 8 2 4" xfId="25604"/>
    <cellStyle name="SAPBEXexcCritical6 8 3" xfId="25605"/>
    <cellStyle name="SAPBEXexcCritical6 8 3 2" xfId="25606"/>
    <cellStyle name="SAPBEXexcCritical6 8 4" xfId="25607"/>
    <cellStyle name="SAPBEXexcCritical6 8 4 2" xfId="25608"/>
    <cellStyle name="SAPBEXexcCritical6 8 5" xfId="25609"/>
    <cellStyle name="SAPBEXexcCritical6 8 5 2" xfId="25610"/>
    <cellStyle name="SAPBEXexcCritical6 8 6" xfId="25611"/>
    <cellStyle name="SAPBEXexcCritical6 8 6 2" xfId="25612"/>
    <cellStyle name="SAPBEXexcCritical6 8 6 3" xfId="25613"/>
    <cellStyle name="SAPBEXexcCritical6 8 7" xfId="25614"/>
    <cellStyle name="SAPBEXexcCritical6 8 8" xfId="25615"/>
    <cellStyle name="SAPBEXexcCritical6 8 9" xfId="25616"/>
    <cellStyle name="SAPBEXexcCritical6 9" xfId="25617"/>
    <cellStyle name="SAPBEXexcCritical6 9 2" xfId="25618"/>
    <cellStyle name="SAPBEXexcCritical6 9 2 2" xfId="25619"/>
    <cellStyle name="SAPBEXexcCritical6 9 3" xfId="25620"/>
    <cellStyle name="SAPBEXexcCritical6 9 4" xfId="25621"/>
    <cellStyle name="SAPBEXexcCritical6_20110918_Additional measures_ECB" xfId="25622"/>
    <cellStyle name="SAPBEXexcGood" xfId="25623"/>
    <cellStyle name="SAPBEXexcGood1" xfId="25624"/>
    <cellStyle name="SAPBEXexcGood1 10" xfId="25625"/>
    <cellStyle name="SAPBEXexcGood1 10 2" xfId="25626"/>
    <cellStyle name="SAPBEXexcGood1 11" xfId="25627"/>
    <cellStyle name="SAPBEXexcGood1 11 2" xfId="25628"/>
    <cellStyle name="SAPBEXexcGood1 12" xfId="25629"/>
    <cellStyle name="SAPBEXexcGood1 12 2" xfId="25630"/>
    <cellStyle name="SAPBEXexcGood1 13" xfId="25631"/>
    <cellStyle name="SAPBEXexcGood1 13 2" xfId="25632"/>
    <cellStyle name="SAPBEXexcGood1 13 3" xfId="25633"/>
    <cellStyle name="SAPBEXexcGood1 14" xfId="25634"/>
    <cellStyle name="SAPBEXexcGood1 15" xfId="25635"/>
    <cellStyle name="SAPBEXexcGood1 16" xfId="25636"/>
    <cellStyle name="SAPBEXexcGood1 17" xfId="25637"/>
    <cellStyle name="SAPBEXexcGood1 2" xfId="25638"/>
    <cellStyle name="SAPBEXexcGood1 2 10" xfId="25639"/>
    <cellStyle name="SAPBEXexcGood1 2 10 10" xfId="25640"/>
    <cellStyle name="SAPBEXexcGood1 2 10 2" xfId="25641"/>
    <cellStyle name="SAPBEXexcGood1 2 10 2 2" xfId="25642"/>
    <cellStyle name="SAPBEXexcGood1 2 10 2 2 2" xfId="25643"/>
    <cellStyle name="SAPBEXexcGood1 2 10 2 3" xfId="25644"/>
    <cellStyle name="SAPBEXexcGood1 2 10 2 4" xfId="25645"/>
    <cellStyle name="SAPBEXexcGood1 2 10 3" xfId="25646"/>
    <cellStyle name="SAPBEXexcGood1 2 10 3 2" xfId="25647"/>
    <cellStyle name="SAPBEXexcGood1 2 10 4" xfId="25648"/>
    <cellStyle name="SAPBEXexcGood1 2 10 4 2" xfId="25649"/>
    <cellStyle name="SAPBEXexcGood1 2 10 5" xfId="25650"/>
    <cellStyle name="SAPBEXexcGood1 2 10 5 2" xfId="25651"/>
    <cellStyle name="SAPBEXexcGood1 2 10 6" xfId="25652"/>
    <cellStyle name="SAPBEXexcGood1 2 10 6 2" xfId="25653"/>
    <cellStyle name="SAPBEXexcGood1 2 10 6 3" xfId="25654"/>
    <cellStyle name="SAPBEXexcGood1 2 10 7" xfId="25655"/>
    <cellStyle name="SAPBEXexcGood1 2 10 8" xfId="25656"/>
    <cellStyle name="SAPBEXexcGood1 2 10 9" xfId="25657"/>
    <cellStyle name="SAPBEXexcGood1 2 11" xfId="25658"/>
    <cellStyle name="SAPBEXexcGood1 2 11 10" xfId="25659"/>
    <cellStyle name="SAPBEXexcGood1 2 11 2" xfId="25660"/>
    <cellStyle name="SAPBEXexcGood1 2 11 2 2" xfId="25661"/>
    <cellStyle name="SAPBEXexcGood1 2 11 2 2 2" xfId="25662"/>
    <cellStyle name="SAPBEXexcGood1 2 11 2 3" xfId="25663"/>
    <cellStyle name="SAPBEXexcGood1 2 11 2 4" xfId="25664"/>
    <cellStyle name="SAPBEXexcGood1 2 11 3" xfId="25665"/>
    <cellStyle name="SAPBEXexcGood1 2 11 3 2" xfId="25666"/>
    <cellStyle name="SAPBEXexcGood1 2 11 4" xfId="25667"/>
    <cellStyle name="SAPBEXexcGood1 2 11 4 2" xfId="25668"/>
    <cellStyle name="SAPBEXexcGood1 2 11 5" xfId="25669"/>
    <cellStyle name="SAPBEXexcGood1 2 11 5 2" xfId="25670"/>
    <cellStyle name="SAPBEXexcGood1 2 11 6" xfId="25671"/>
    <cellStyle name="SAPBEXexcGood1 2 11 6 2" xfId="25672"/>
    <cellStyle name="SAPBEXexcGood1 2 11 6 3" xfId="25673"/>
    <cellStyle name="SAPBEXexcGood1 2 11 7" xfId="25674"/>
    <cellStyle name="SAPBEXexcGood1 2 11 8" xfId="25675"/>
    <cellStyle name="SAPBEXexcGood1 2 11 9" xfId="25676"/>
    <cellStyle name="SAPBEXexcGood1 2 12" xfId="25677"/>
    <cellStyle name="SAPBEXexcGood1 2 12 10" xfId="25678"/>
    <cellStyle name="SAPBEXexcGood1 2 12 2" xfId="25679"/>
    <cellStyle name="SAPBEXexcGood1 2 12 2 2" xfId="25680"/>
    <cellStyle name="SAPBEXexcGood1 2 12 2 2 2" xfId="25681"/>
    <cellStyle name="SAPBEXexcGood1 2 12 2 3" xfId="25682"/>
    <cellStyle name="SAPBEXexcGood1 2 12 2 4" xfId="25683"/>
    <cellStyle name="SAPBEXexcGood1 2 12 3" xfId="25684"/>
    <cellStyle name="SAPBEXexcGood1 2 12 3 2" xfId="25685"/>
    <cellStyle name="SAPBEXexcGood1 2 12 4" xfId="25686"/>
    <cellStyle name="SAPBEXexcGood1 2 12 4 2" xfId="25687"/>
    <cellStyle name="SAPBEXexcGood1 2 12 5" xfId="25688"/>
    <cellStyle name="SAPBEXexcGood1 2 12 5 2" xfId="25689"/>
    <cellStyle name="SAPBEXexcGood1 2 12 6" xfId="25690"/>
    <cellStyle name="SAPBEXexcGood1 2 12 6 2" xfId="25691"/>
    <cellStyle name="SAPBEXexcGood1 2 12 6 3" xfId="25692"/>
    <cellStyle name="SAPBEXexcGood1 2 12 7" xfId="25693"/>
    <cellStyle name="SAPBEXexcGood1 2 12 8" xfId="25694"/>
    <cellStyle name="SAPBEXexcGood1 2 12 9" xfId="25695"/>
    <cellStyle name="SAPBEXexcGood1 2 13" xfId="25696"/>
    <cellStyle name="SAPBEXexcGood1 2 13 10" xfId="25697"/>
    <cellStyle name="SAPBEXexcGood1 2 13 2" xfId="25698"/>
    <cellStyle name="SAPBEXexcGood1 2 13 2 2" xfId="25699"/>
    <cellStyle name="SAPBEXexcGood1 2 13 2 2 2" xfId="25700"/>
    <cellStyle name="SAPBEXexcGood1 2 13 2 3" xfId="25701"/>
    <cellStyle name="SAPBEXexcGood1 2 13 2 4" xfId="25702"/>
    <cellStyle name="SAPBEXexcGood1 2 13 3" xfId="25703"/>
    <cellStyle name="SAPBEXexcGood1 2 13 3 2" xfId="25704"/>
    <cellStyle name="SAPBEXexcGood1 2 13 4" xfId="25705"/>
    <cellStyle name="SAPBEXexcGood1 2 13 4 2" xfId="25706"/>
    <cellStyle name="SAPBEXexcGood1 2 13 5" xfId="25707"/>
    <cellStyle name="SAPBEXexcGood1 2 13 5 2" xfId="25708"/>
    <cellStyle name="SAPBEXexcGood1 2 13 6" xfId="25709"/>
    <cellStyle name="SAPBEXexcGood1 2 13 6 2" xfId="25710"/>
    <cellStyle name="SAPBEXexcGood1 2 13 6 3" xfId="25711"/>
    <cellStyle name="SAPBEXexcGood1 2 13 7" xfId="25712"/>
    <cellStyle name="SAPBEXexcGood1 2 13 8" xfId="25713"/>
    <cellStyle name="SAPBEXexcGood1 2 13 9" xfId="25714"/>
    <cellStyle name="SAPBEXexcGood1 2 14" xfId="25715"/>
    <cellStyle name="SAPBEXexcGood1 2 14 10" xfId="25716"/>
    <cellStyle name="SAPBEXexcGood1 2 14 2" xfId="25717"/>
    <cellStyle name="SAPBEXexcGood1 2 14 2 2" xfId="25718"/>
    <cellStyle name="SAPBEXexcGood1 2 14 2 2 2" xfId="25719"/>
    <cellStyle name="SAPBEXexcGood1 2 14 2 3" xfId="25720"/>
    <cellStyle name="SAPBEXexcGood1 2 14 2 4" xfId="25721"/>
    <cellStyle name="SAPBEXexcGood1 2 14 3" xfId="25722"/>
    <cellStyle name="SAPBEXexcGood1 2 14 3 2" xfId="25723"/>
    <cellStyle name="SAPBEXexcGood1 2 14 4" xfId="25724"/>
    <cellStyle name="SAPBEXexcGood1 2 14 4 2" xfId="25725"/>
    <cellStyle name="SAPBEXexcGood1 2 14 5" xfId="25726"/>
    <cellStyle name="SAPBEXexcGood1 2 14 5 2" xfId="25727"/>
    <cellStyle name="SAPBEXexcGood1 2 14 6" xfId="25728"/>
    <cellStyle name="SAPBEXexcGood1 2 14 6 2" xfId="25729"/>
    <cellStyle name="SAPBEXexcGood1 2 14 6 3" xfId="25730"/>
    <cellStyle name="SAPBEXexcGood1 2 14 7" xfId="25731"/>
    <cellStyle name="SAPBEXexcGood1 2 14 8" xfId="25732"/>
    <cellStyle name="SAPBEXexcGood1 2 14 9" xfId="25733"/>
    <cellStyle name="SAPBEXexcGood1 2 15" xfId="25734"/>
    <cellStyle name="SAPBEXexcGood1 2 15 10" xfId="25735"/>
    <cellStyle name="SAPBEXexcGood1 2 15 2" xfId="25736"/>
    <cellStyle name="SAPBEXexcGood1 2 15 2 2" xfId="25737"/>
    <cellStyle name="SAPBEXexcGood1 2 15 2 2 2" xfId="25738"/>
    <cellStyle name="SAPBEXexcGood1 2 15 2 3" xfId="25739"/>
    <cellStyle name="SAPBEXexcGood1 2 15 2 4" xfId="25740"/>
    <cellStyle name="SAPBEXexcGood1 2 15 3" xfId="25741"/>
    <cellStyle name="SAPBEXexcGood1 2 15 3 2" xfId="25742"/>
    <cellStyle name="SAPBEXexcGood1 2 15 4" xfId="25743"/>
    <cellStyle name="SAPBEXexcGood1 2 15 4 2" xfId="25744"/>
    <cellStyle name="SAPBEXexcGood1 2 15 5" xfId="25745"/>
    <cellStyle name="SAPBEXexcGood1 2 15 5 2" xfId="25746"/>
    <cellStyle name="SAPBEXexcGood1 2 15 6" xfId="25747"/>
    <cellStyle name="SAPBEXexcGood1 2 15 6 2" xfId="25748"/>
    <cellStyle name="SAPBEXexcGood1 2 15 6 3" xfId="25749"/>
    <cellStyle name="SAPBEXexcGood1 2 15 7" xfId="25750"/>
    <cellStyle name="SAPBEXexcGood1 2 15 8" xfId="25751"/>
    <cellStyle name="SAPBEXexcGood1 2 15 9" xfId="25752"/>
    <cellStyle name="SAPBEXexcGood1 2 16" xfId="25753"/>
    <cellStyle name="SAPBEXexcGood1 2 16 10" xfId="25754"/>
    <cellStyle name="SAPBEXexcGood1 2 16 2" xfId="25755"/>
    <cellStyle name="SAPBEXexcGood1 2 16 2 2" xfId="25756"/>
    <cellStyle name="SAPBEXexcGood1 2 16 2 2 2" xfId="25757"/>
    <cellStyle name="SAPBEXexcGood1 2 16 2 3" xfId="25758"/>
    <cellStyle name="SAPBEXexcGood1 2 16 2 4" xfId="25759"/>
    <cellStyle name="SAPBEXexcGood1 2 16 3" xfId="25760"/>
    <cellStyle name="SAPBEXexcGood1 2 16 3 2" xfId="25761"/>
    <cellStyle name="SAPBEXexcGood1 2 16 4" xfId="25762"/>
    <cellStyle name="SAPBEXexcGood1 2 16 4 2" xfId="25763"/>
    <cellStyle name="SAPBEXexcGood1 2 16 5" xfId="25764"/>
    <cellStyle name="SAPBEXexcGood1 2 16 5 2" xfId="25765"/>
    <cellStyle name="SAPBEXexcGood1 2 16 6" xfId="25766"/>
    <cellStyle name="SAPBEXexcGood1 2 16 6 2" xfId="25767"/>
    <cellStyle name="SAPBEXexcGood1 2 16 6 3" xfId="25768"/>
    <cellStyle name="SAPBEXexcGood1 2 16 7" xfId="25769"/>
    <cellStyle name="SAPBEXexcGood1 2 16 8" xfId="25770"/>
    <cellStyle name="SAPBEXexcGood1 2 16 9" xfId="25771"/>
    <cellStyle name="SAPBEXexcGood1 2 17" xfId="25772"/>
    <cellStyle name="SAPBEXexcGood1 2 17 10" xfId="25773"/>
    <cellStyle name="SAPBEXexcGood1 2 17 2" xfId="25774"/>
    <cellStyle name="SAPBEXexcGood1 2 17 2 2" xfId="25775"/>
    <cellStyle name="SAPBEXexcGood1 2 17 2 2 2" xfId="25776"/>
    <cellStyle name="SAPBEXexcGood1 2 17 2 3" xfId="25777"/>
    <cellStyle name="SAPBEXexcGood1 2 17 2 4" xfId="25778"/>
    <cellStyle name="SAPBEXexcGood1 2 17 3" xfId="25779"/>
    <cellStyle name="SAPBEXexcGood1 2 17 3 2" xfId="25780"/>
    <cellStyle name="SAPBEXexcGood1 2 17 4" xfId="25781"/>
    <cellStyle name="SAPBEXexcGood1 2 17 4 2" xfId="25782"/>
    <cellStyle name="SAPBEXexcGood1 2 17 5" xfId="25783"/>
    <cellStyle name="SAPBEXexcGood1 2 17 5 2" xfId="25784"/>
    <cellStyle name="SAPBEXexcGood1 2 17 6" xfId="25785"/>
    <cellStyle name="SAPBEXexcGood1 2 17 6 2" xfId="25786"/>
    <cellStyle name="SAPBEXexcGood1 2 17 6 3" xfId="25787"/>
    <cellStyle name="SAPBEXexcGood1 2 17 7" xfId="25788"/>
    <cellStyle name="SAPBEXexcGood1 2 17 8" xfId="25789"/>
    <cellStyle name="SAPBEXexcGood1 2 17 9" xfId="25790"/>
    <cellStyle name="SAPBEXexcGood1 2 18" xfId="25791"/>
    <cellStyle name="SAPBEXexcGood1 2 18 2" xfId="25792"/>
    <cellStyle name="SAPBEXexcGood1 2 18 2 2" xfId="25793"/>
    <cellStyle name="SAPBEXexcGood1 2 18 3" xfId="25794"/>
    <cellStyle name="SAPBEXexcGood1 2 18 4" xfId="25795"/>
    <cellStyle name="SAPBEXexcGood1 2 19" xfId="25796"/>
    <cellStyle name="SAPBEXexcGood1 2 19 2" xfId="25797"/>
    <cellStyle name="SAPBEXexcGood1 2 2" xfId="25798"/>
    <cellStyle name="SAPBEXexcGood1 2 2 10" xfId="25799"/>
    <cellStyle name="SAPBEXexcGood1 2 2 2" xfId="25800"/>
    <cellStyle name="SAPBEXexcGood1 2 2 2 2" xfId="25801"/>
    <cellStyle name="SAPBEXexcGood1 2 2 2 2 2" xfId="25802"/>
    <cellStyle name="SAPBEXexcGood1 2 2 2 3" xfId="25803"/>
    <cellStyle name="SAPBEXexcGood1 2 2 2 4" xfId="25804"/>
    <cellStyle name="SAPBEXexcGood1 2 2 3" xfId="25805"/>
    <cellStyle name="SAPBEXexcGood1 2 2 3 2" xfId="25806"/>
    <cellStyle name="SAPBEXexcGood1 2 2 4" xfId="25807"/>
    <cellStyle name="SAPBEXexcGood1 2 2 4 2" xfId="25808"/>
    <cellStyle name="SAPBEXexcGood1 2 2 5" xfId="25809"/>
    <cellStyle name="SAPBEXexcGood1 2 2 5 2" xfId="25810"/>
    <cellStyle name="SAPBEXexcGood1 2 2 6" xfId="25811"/>
    <cellStyle name="SAPBEXexcGood1 2 2 6 2" xfId="25812"/>
    <cellStyle name="SAPBEXexcGood1 2 2 6 3" xfId="25813"/>
    <cellStyle name="SAPBEXexcGood1 2 2 7" xfId="25814"/>
    <cellStyle name="SAPBEXexcGood1 2 2 8" xfId="25815"/>
    <cellStyle name="SAPBEXexcGood1 2 2 9" xfId="25816"/>
    <cellStyle name="SAPBEXexcGood1 2 20" xfId="25817"/>
    <cellStyle name="SAPBEXexcGood1 2 20 2" xfId="25818"/>
    <cellStyle name="SAPBEXexcGood1 2 21" xfId="25819"/>
    <cellStyle name="SAPBEXexcGood1 2 21 2" xfId="25820"/>
    <cellStyle name="SAPBEXexcGood1 2 22" xfId="25821"/>
    <cellStyle name="SAPBEXexcGood1 2 22 2" xfId="25822"/>
    <cellStyle name="SAPBEXexcGood1 2 22 3" xfId="25823"/>
    <cellStyle name="SAPBEXexcGood1 2 23" xfId="25824"/>
    <cellStyle name="SAPBEXexcGood1 2 24" xfId="25825"/>
    <cellStyle name="SAPBEXexcGood1 2 25" xfId="25826"/>
    <cellStyle name="SAPBEXexcGood1 2 26" xfId="25827"/>
    <cellStyle name="SAPBEXexcGood1 2 3" xfId="25828"/>
    <cellStyle name="SAPBEXexcGood1 2 3 10" xfId="25829"/>
    <cellStyle name="SAPBEXexcGood1 2 3 2" xfId="25830"/>
    <cellStyle name="SAPBEXexcGood1 2 3 2 2" xfId="25831"/>
    <cellStyle name="SAPBEXexcGood1 2 3 2 2 2" xfId="25832"/>
    <cellStyle name="SAPBEXexcGood1 2 3 2 3" xfId="25833"/>
    <cellStyle name="SAPBEXexcGood1 2 3 2 4" xfId="25834"/>
    <cellStyle name="SAPBEXexcGood1 2 3 3" xfId="25835"/>
    <cellStyle name="SAPBEXexcGood1 2 3 3 2" xfId="25836"/>
    <cellStyle name="SAPBEXexcGood1 2 3 4" xfId="25837"/>
    <cellStyle name="SAPBEXexcGood1 2 3 4 2" xfId="25838"/>
    <cellStyle name="SAPBEXexcGood1 2 3 5" xfId="25839"/>
    <cellStyle name="SAPBEXexcGood1 2 3 5 2" xfId="25840"/>
    <cellStyle name="SAPBEXexcGood1 2 3 6" xfId="25841"/>
    <cellStyle name="SAPBEXexcGood1 2 3 6 2" xfId="25842"/>
    <cellStyle name="SAPBEXexcGood1 2 3 6 3" xfId="25843"/>
    <cellStyle name="SAPBEXexcGood1 2 3 7" xfId="25844"/>
    <cellStyle name="SAPBEXexcGood1 2 3 8" xfId="25845"/>
    <cellStyle name="SAPBEXexcGood1 2 3 9" xfId="25846"/>
    <cellStyle name="SAPBEXexcGood1 2 4" xfId="25847"/>
    <cellStyle name="SAPBEXexcGood1 2 4 10" xfId="25848"/>
    <cellStyle name="SAPBEXexcGood1 2 4 2" xfId="25849"/>
    <cellStyle name="SAPBEXexcGood1 2 4 2 2" xfId="25850"/>
    <cellStyle name="SAPBEXexcGood1 2 4 2 2 2" xfId="25851"/>
    <cellStyle name="SAPBEXexcGood1 2 4 2 3" xfId="25852"/>
    <cellStyle name="SAPBEXexcGood1 2 4 2 4" xfId="25853"/>
    <cellStyle name="SAPBEXexcGood1 2 4 3" xfId="25854"/>
    <cellStyle name="SAPBEXexcGood1 2 4 3 2" xfId="25855"/>
    <cellStyle name="SAPBEXexcGood1 2 4 4" xfId="25856"/>
    <cellStyle name="SAPBEXexcGood1 2 4 4 2" xfId="25857"/>
    <cellStyle name="SAPBEXexcGood1 2 4 5" xfId="25858"/>
    <cellStyle name="SAPBEXexcGood1 2 4 5 2" xfId="25859"/>
    <cellStyle name="SAPBEXexcGood1 2 4 6" xfId="25860"/>
    <cellStyle name="SAPBEXexcGood1 2 4 6 2" xfId="25861"/>
    <cellStyle name="SAPBEXexcGood1 2 4 6 3" xfId="25862"/>
    <cellStyle name="SAPBEXexcGood1 2 4 7" xfId="25863"/>
    <cellStyle name="SAPBEXexcGood1 2 4 8" xfId="25864"/>
    <cellStyle name="SAPBEXexcGood1 2 4 9" xfId="25865"/>
    <cellStyle name="SAPBEXexcGood1 2 5" xfId="25866"/>
    <cellStyle name="SAPBEXexcGood1 2 5 10" xfId="25867"/>
    <cellStyle name="SAPBEXexcGood1 2 5 2" xfId="25868"/>
    <cellStyle name="SAPBEXexcGood1 2 5 2 2" xfId="25869"/>
    <cellStyle name="SAPBEXexcGood1 2 5 2 2 2" xfId="25870"/>
    <cellStyle name="SAPBEXexcGood1 2 5 2 3" xfId="25871"/>
    <cellStyle name="SAPBEXexcGood1 2 5 2 4" xfId="25872"/>
    <cellStyle name="SAPBEXexcGood1 2 5 3" xfId="25873"/>
    <cellStyle name="SAPBEXexcGood1 2 5 3 2" xfId="25874"/>
    <cellStyle name="SAPBEXexcGood1 2 5 4" xfId="25875"/>
    <cellStyle name="SAPBEXexcGood1 2 5 4 2" xfId="25876"/>
    <cellStyle name="SAPBEXexcGood1 2 5 5" xfId="25877"/>
    <cellStyle name="SAPBEXexcGood1 2 5 5 2" xfId="25878"/>
    <cellStyle name="SAPBEXexcGood1 2 5 6" xfId="25879"/>
    <cellStyle name="SAPBEXexcGood1 2 5 6 2" xfId="25880"/>
    <cellStyle name="SAPBEXexcGood1 2 5 6 3" xfId="25881"/>
    <cellStyle name="SAPBEXexcGood1 2 5 7" xfId="25882"/>
    <cellStyle name="SAPBEXexcGood1 2 5 8" xfId="25883"/>
    <cellStyle name="SAPBEXexcGood1 2 5 9" xfId="25884"/>
    <cellStyle name="SAPBEXexcGood1 2 6" xfId="25885"/>
    <cellStyle name="SAPBEXexcGood1 2 6 10" xfId="25886"/>
    <cellStyle name="SAPBEXexcGood1 2 6 2" xfId="25887"/>
    <cellStyle name="SAPBEXexcGood1 2 6 2 2" xfId="25888"/>
    <cellStyle name="SAPBEXexcGood1 2 6 2 2 2" xfId="25889"/>
    <cellStyle name="SAPBEXexcGood1 2 6 2 3" xfId="25890"/>
    <cellStyle name="SAPBEXexcGood1 2 6 2 4" xfId="25891"/>
    <cellStyle name="SAPBEXexcGood1 2 6 3" xfId="25892"/>
    <cellStyle name="SAPBEXexcGood1 2 6 3 2" xfId="25893"/>
    <cellStyle name="SAPBEXexcGood1 2 6 4" xfId="25894"/>
    <cellStyle name="SAPBEXexcGood1 2 6 4 2" xfId="25895"/>
    <cellStyle name="SAPBEXexcGood1 2 6 5" xfId="25896"/>
    <cellStyle name="SAPBEXexcGood1 2 6 5 2" xfId="25897"/>
    <cellStyle name="SAPBEXexcGood1 2 6 6" xfId="25898"/>
    <cellStyle name="SAPBEXexcGood1 2 6 6 2" xfId="25899"/>
    <cellStyle name="SAPBEXexcGood1 2 6 6 3" xfId="25900"/>
    <cellStyle name="SAPBEXexcGood1 2 6 7" xfId="25901"/>
    <cellStyle name="SAPBEXexcGood1 2 6 8" xfId="25902"/>
    <cellStyle name="SAPBEXexcGood1 2 6 9" xfId="25903"/>
    <cellStyle name="SAPBEXexcGood1 2 7" xfId="25904"/>
    <cellStyle name="SAPBEXexcGood1 2 7 10" xfId="25905"/>
    <cellStyle name="SAPBEXexcGood1 2 7 2" xfId="25906"/>
    <cellStyle name="SAPBEXexcGood1 2 7 2 2" xfId="25907"/>
    <cellStyle name="SAPBEXexcGood1 2 7 2 2 2" xfId="25908"/>
    <cellStyle name="SAPBEXexcGood1 2 7 2 3" xfId="25909"/>
    <cellStyle name="SAPBEXexcGood1 2 7 2 4" xfId="25910"/>
    <cellStyle name="SAPBEXexcGood1 2 7 3" xfId="25911"/>
    <cellStyle name="SAPBEXexcGood1 2 7 3 2" xfId="25912"/>
    <cellStyle name="SAPBEXexcGood1 2 7 4" xfId="25913"/>
    <cellStyle name="SAPBEXexcGood1 2 7 4 2" xfId="25914"/>
    <cellStyle name="SAPBEXexcGood1 2 7 5" xfId="25915"/>
    <cellStyle name="SAPBEXexcGood1 2 7 5 2" xfId="25916"/>
    <cellStyle name="SAPBEXexcGood1 2 7 6" xfId="25917"/>
    <cellStyle name="SAPBEXexcGood1 2 7 6 2" xfId="25918"/>
    <cellStyle name="SAPBEXexcGood1 2 7 6 3" xfId="25919"/>
    <cellStyle name="SAPBEXexcGood1 2 7 7" xfId="25920"/>
    <cellStyle name="SAPBEXexcGood1 2 7 8" xfId="25921"/>
    <cellStyle name="SAPBEXexcGood1 2 7 9" xfId="25922"/>
    <cellStyle name="SAPBEXexcGood1 2 8" xfId="25923"/>
    <cellStyle name="SAPBEXexcGood1 2 8 10" xfId="25924"/>
    <cellStyle name="SAPBEXexcGood1 2 8 2" xfId="25925"/>
    <cellStyle name="SAPBEXexcGood1 2 8 2 2" xfId="25926"/>
    <cellStyle name="SAPBEXexcGood1 2 8 2 2 2" xfId="25927"/>
    <cellStyle name="SAPBEXexcGood1 2 8 2 3" xfId="25928"/>
    <cellStyle name="SAPBEXexcGood1 2 8 2 4" xfId="25929"/>
    <cellStyle name="SAPBEXexcGood1 2 8 3" xfId="25930"/>
    <cellStyle name="SAPBEXexcGood1 2 8 3 2" xfId="25931"/>
    <cellStyle name="SAPBEXexcGood1 2 8 4" xfId="25932"/>
    <cellStyle name="SAPBEXexcGood1 2 8 4 2" xfId="25933"/>
    <cellStyle name="SAPBEXexcGood1 2 8 5" xfId="25934"/>
    <cellStyle name="SAPBEXexcGood1 2 8 5 2" xfId="25935"/>
    <cellStyle name="SAPBEXexcGood1 2 8 6" xfId="25936"/>
    <cellStyle name="SAPBEXexcGood1 2 8 6 2" xfId="25937"/>
    <cellStyle name="SAPBEXexcGood1 2 8 6 3" xfId="25938"/>
    <cellStyle name="SAPBEXexcGood1 2 8 7" xfId="25939"/>
    <cellStyle name="SAPBEXexcGood1 2 8 8" xfId="25940"/>
    <cellStyle name="SAPBEXexcGood1 2 8 9" xfId="25941"/>
    <cellStyle name="SAPBEXexcGood1 2 9" xfId="25942"/>
    <cellStyle name="SAPBEXexcGood1 2 9 10" xfId="25943"/>
    <cellStyle name="SAPBEXexcGood1 2 9 2" xfId="25944"/>
    <cellStyle name="SAPBEXexcGood1 2 9 2 2" xfId="25945"/>
    <cellStyle name="SAPBEXexcGood1 2 9 2 2 2" xfId="25946"/>
    <cellStyle name="SAPBEXexcGood1 2 9 2 3" xfId="25947"/>
    <cellStyle name="SAPBEXexcGood1 2 9 2 4" xfId="25948"/>
    <cellStyle name="SAPBEXexcGood1 2 9 3" xfId="25949"/>
    <cellStyle name="SAPBEXexcGood1 2 9 3 2" xfId="25950"/>
    <cellStyle name="SAPBEXexcGood1 2 9 4" xfId="25951"/>
    <cellStyle name="SAPBEXexcGood1 2 9 4 2" xfId="25952"/>
    <cellStyle name="SAPBEXexcGood1 2 9 5" xfId="25953"/>
    <cellStyle name="SAPBEXexcGood1 2 9 5 2" xfId="25954"/>
    <cellStyle name="SAPBEXexcGood1 2 9 6" xfId="25955"/>
    <cellStyle name="SAPBEXexcGood1 2 9 6 2" xfId="25956"/>
    <cellStyle name="SAPBEXexcGood1 2 9 6 3" xfId="25957"/>
    <cellStyle name="SAPBEXexcGood1 2 9 7" xfId="25958"/>
    <cellStyle name="SAPBEXexcGood1 2 9 8" xfId="25959"/>
    <cellStyle name="SAPBEXexcGood1 2 9 9" xfId="25960"/>
    <cellStyle name="SAPBEXexcGood1 3" xfId="25961"/>
    <cellStyle name="SAPBEXexcGood1 3 10" xfId="25962"/>
    <cellStyle name="SAPBEXexcGood1 3 2" xfId="25963"/>
    <cellStyle name="SAPBEXexcGood1 3 2 2" xfId="25964"/>
    <cellStyle name="SAPBEXexcGood1 3 2 2 2" xfId="25965"/>
    <cellStyle name="SAPBEXexcGood1 3 2 3" xfId="25966"/>
    <cellStyle name="SAPBEXexcGood1 3 2 4" xfId="25967"/>
    <cellStyle name="SAPBEXexcGood1 3 3" xfId="25968"/>
    <cellStyle name="SAPBEXexcGood1 3 3 2" xfId="25969"/>
    <cellStyle name="SAPBEXexcGood1 3 4" xfId="25970"/>
    <cellStyle name="SAPBEXexcGood1 3 4 2" xfId="25971"/>
    <cellStyle name="SAPBEXexcGood1 3 5" xfId="25972"/>
    <cellStyle name="SAPBEXexcGood1 3 5 2" xfId="25973"/>
    <cellStyle name="SAPBEXexcGood1 3 6" xfId="25974"/>
    <cellStyle name="SAPBEXexcGood1 3 6 2" xfId="25975"/>
    <cellStyle name="SAPBEXexcGood1 3 6 3" xfId="25976"/>
    <cellStyle name="SAPBEXexcGood1 3 7" xfId="25977"/>
    <cellStyle name="SAPBEXexcGood1 3 8" xfId="25978"/>
    <cellStyle name="SAPBEXexcGood1 3 9" xfId="25979"/>
    <cellStyle name="SAPBEXexcGood1 4" xfId="25980"/>
    <cellStyle name="SAPBEXexcGood1 4 10" xfId="25981"/>
    <cellStyle name="SAPBEXexcGood1 4 2" xfId="25982"/>
    <cellStyle name="SAPBEXexcGood1 4 2 2" xfId="25983"/>
    <cellStyle name="SAPBEXexcGood1 4 2 2 2" xfId="25984"/>
    <cellStyle name="SAPBEXexcGood1 4 2 3" xfId="25985"/>
    <cellStyle name="SAPBEXexcGood1 4 2 4" xfId="25986"/>
    <cellStyle name="SAPBEXexcGood1 4 3" xfId="25987"/>
    <cellStyle name="SAPBEXexcGood1 4 3 2" xfId="25988"/>
    <cellStyle name="SAPBEXexcGood1 4 4" xfId="25989"/>
    <cellStyle name="SAPBEXexcGood1 4 4 2" xfId="25990"/>
    <cellStyle name="SAPBEXexcGood1 4 5" xfId="25991"/>
    <cellStyle name="SAPBEXexcGood1 4 5 2" xfId="25992"/>
    <cellStyle name="SAPBEXexcGood1 4 6" xfId="25993"/>
    <cellStyle name="SAPBEXexcGood1 4 6 2" xfId="25994"/>
    <cellStyle name="SAPBEXexcGood1 4 6 3" xfId="25995"/>
    <cellStyle name="SAPBEXexcGood1 4 7" xfId="25996"/>
    <cellStyle name="SAPBEXexcGood1 4 8" xfId="25997"/>
    <cellStyle name="SAPBEXexcGood1 4 9" xfId="25998"/>
    <cellStyle name="SAPBEXexcGood1 5" xfId="25999"/>
    <cellStyle name="SAPBEXexcGood1 5 10" xfId="26000"/>
    <cellStyle name="SAPBEXexcGood1 5 2" xfId="26001"/>
    <cellStyle name="SAPBEXexcGood1 5 2 2" xfId="26002"/>
    <cellStyle name="SAPBEXexcGood1 5 2 2 2" xfId="26003"/>
    <cellStyle name="SAPBEXexcGood1 5 2 3" xfId="26004"/>
    <cellStyle name="SAPBEXexcGood1 5 2 4" xfId="26005"/>
    <cellStyle name="SAPBEXexcGood1 5 3" xfId="26006"/>
    <cellStyle name="SAPBEXexcGood1 5 3 2" xfId="26007"/>
    <cellStyle name="SAPBEXexcGood1 5 4" xfId="26008"/>
    <cellStyle name="SAPBEXexcGood1 5 4 2" xfId="26009"/>
    <cellStyle name="SAPBEXexcGood1 5 5" xfId="26010"/>
    <cellStyle name="SAPBEXexcGood1 5 5 2" xfId="26011"/>
    <cellStyle name="SAPBEXexcGood1 5 6" xfId="26012"/>
    <cellStyle name="SAPBEXexcGood1 5 6 2" xfId="26013"/>
    <cellStyle name="SAPBEXexcGood1 5 6 3" xfId="26014"/>
    <cellStyle name="SAPBEXexcGood1 5 7" xfId="26015"/>
    <cellStyle name="SAPBEXexcGood1 5 8" xfId="26016"/>
    <cellStyle name="SAPBEXexcGood1 5 9" xfId="26017"/>
    <cellStyle name="SAPBEXexcGood1 6" xfId="26018"/>
    <cellStyle name="SAPBEXexcGood1 6 10" xfId="26019"/>
    <cellStyle name="SAPBEXexcGood1 6 2" xfId="26020"/>
    <cellStyle name="SAPBEXexcGood1 6 2 2" xfId="26021"/>
    <cellStyle name="SAPBEXexcGood1 6 2 2 2" xfId="26022"/>
    <cellStyle name="SAPBEXexcGood1 6 2 3" xfId="26023"/>
    <cellStyle name="SAPBEXexcGood1 6 2 4" xfId="26024"/>
    <cellStyle name="SAPBEXexcGood1 6 3" xfId="26025"/>
    <cellStyle name="SAPBEXexcGood1 6 3 2" xfId="26026"/>
    <cellStyle name="SAPBEXexcGood1 6 4" xfId="26027"/>
    <cellStyle name="SAPBEXexcGood1 6 4 2" xfId="26028"/>
    <cellStyle name="SAPBEXexcGood1 6 5" xfId="26029"/>
    <cellStyle name="SAPBEXexcGood1 6 5 2" xfId="26030"/>
    <cellStyle name="SAPBEXexcGood1 6 6" xfId="26031"/>
    <cellStyle name="SAPBEXexcGood1 6 6 2" xfId="26032"/>
    <cellStyle name="SAPBEXexcGood1 6 6 3" xfId="26033"/>
    <cellStyle name="SAPBEXexcGood1 6 7" xfId="26034"/>
    <cellStyle name="SAPBEXexcGood1 6 8" xfId="26035"/>
    <cellStyle name="SAPBEXexcGood1 6 9" xfId="26036"/>
    <cellStyle name="SAPBEXexcGood1 7" xfId="26037"/>
    <cellStyle name="SAPBEXexcGood1 7 10" xfId="26038"/>
    <cellStyle name="SAPBEXexcGood1 7 2" xfId="26039"/>
    <cellStyle name="SAPBEXexcGood1 7 2 2" xfId="26040"/>
    <cellStyle name="SAPBEXexcGood1 7 2 2 2" xfId="26041"/>
    <cellStyle name="SAPBEXexcGood1 7 2 3" xfId="26042"/>
    <cellStyle name="SAPBEXexcGood1 7 2 4" xfId="26043"/>
    <cellStyle name="SAPBEXexcGood1 7 3" xfId="26044"/>
    <cellStyle name="SAPBEXexcGood1 7 3 2" xfId="26045"/>
    <cellStyle name="SAPBEXexcGood1 7 4" xfId="26046"/>
    <cellStyle name="SAPBEXexcGood1 7 4 2" xfId="26047"/>
    <cellStyle name="SAPBEXexcGood1 7 5" xfId="26048"/>
    <cellStyle name="SAPBEXexcGood1 7 5 2" xfId="26049"/>
    <cellStyle name="SAPBEXexcGood1 7 6" xfId="26050"/>
    <cellStyle name="SAPBEXexcGood1 7 6 2" xfId="26051"/>
    <cellStyle name="SAPBEXexcGood1 7 6 3" xfId="26052"/>
    <cellStyle name="SAPBEXexcGood1 7 7" xfId="26053"/>
    <cellStyle name="SAPBEXexcGood1 7 8" xfId="26054"/>
    <cellStyle name="SAPBEXexcGood1 7 9" xfId="26055"/>
    <cellStyle name="SAPBEXexcGood1 8" xfId="26056"/>
    <cellStyle name="SAPBEXexcGood1 8 10" xfId="26057"/>
    <cellStyle name="SAPBEXexcGood1 8 2" xfId="26058"/>
    <cellStyle name="SAPBEXexcGood1 8 2 2" xfId="26059"/>
    <cellStyle name="SAPBEXexcGood1 8 2 2 2" xfId="26060"/>
    <cellStyle name="SAPBEXexcGood1 8 2 3" xfId="26061"/>
    <cellStyle name="SAPBEXexcGood1 8 2 4" xfId="26062"/>
    <cellStyle name="SAPBEXexcGood1 8 3" xfId="26063"/>
    <cellStyle name="SAPBEXexcGood1 8 3 2" xfId="26064"/>
    <cellStyle name="SAPBEXexcGood1 8 4" xfId="26065"/>
    <cellStyle name="SAPBEXexcGood1 8 4 2" xfId="26066"/>
    <cellStyle name="SAPBEXexcGood1 8 5" xfId="26067"/>
    <cellStyle name="SAPBEXexcGood1 8 5 2" xfId="26068"/>
    <cellStyle name="SAPBEXexcGood1 8 6" xfId="26069"/>
    <cellStyle name="SAPBEXexcGood1 8 6 2" xfId="26070"/>
    <cellStyle name="SAPBEXexcGood1 8 6 3" xfId="26071"/>
    <cellStyle name="SAPBEXexcGood1 8 7" xfId="26072"/>
    <cellStyle name="SAPBEXexcGood1 8 8" xfId="26073"/>
    <cellStyle name="SAPBEXexcGood1 8 9" xfId="26074"/>
    <cellStyle name="SAPBEXexcGood1 9" xfId="26075"/>
    <cellStyle name="SAPBEXexcGood1 9 2" xfId="26076"/>
    <cellStyle name="SAPBEXexcGood1 9 2 2" xfId="26077"/>
    <cellStyle name="SAPBEXexcGood1 9 3" xfId="26078"/>
    <cellStyle name="SAPBEXexcGood1 9 4" xfId="26079"/>
    <cellStyle name="SAPBEXexcGood1_20110918_Additional measures_ECB" xfId="26080"/>
    <cellStyle name="SAPBEXexcGood2" xfId="26081"/>
    <cellStyle name="SAPBEXexcGood2 10" xfId="26082"/>
    <cellStyle name="SAPBEXexcGood2 10 2" xfId="26083"/>
    <cellStyle name="SAPBEXexcGood2 11" xfId="26084"/>
    <cellStyle name="SAPBEXexcGood2 11 2" xfId="26085"/>
    <cellStyle name="SAPBEXexcGood2 12" xfId="26086"/>
    <cellStyle name="SAPBEXexcGood2 12 2" xfId="26087"/>
    <cellStyle name="SAPBEXexcGood2 13" xfId="26088"/>
    <cellStyle name="SAPBEXexcGood2 13 2" xfId="26089"/>
    <cellStyle name="SAPBEXexcGood2 13 3" xfId="26090"/>
    <cellStyle name="SAPBEXexcGood2 14" xfId="26091"/>
    <cellStyle name="SAPBEXexcGood2 15" xfId="26092"/>
    <cellStyle name="SAPBEXexcGood2 16" xfId="26093"/>
    <cellStyle name="SAPBEXexcGood2 17" xfId="26094"/>
    <cellStyle name="SAPBEXexcGood2 2" xfId="26095"/>
    <cellStyle name="SAPBEXexcGood2 2 10" xfId="26096"/>
    <cellStyle name="SAPBEXexcGood2 2 10 10" xfId="26097"/>
    <cellStyle name="SAPBEXexcGood2 2 10 2" xfId="26098"/>
    <cellStyle name="SAPBEXexcGood2 2 10 2 2" xfId="26099"/>
    <cellStyle name="SAPBEXexcGood2 2 10 2 2 2" xfId="26100"/>
    <cellStyle name="SAPBEXexcGood2 2 10 2 3" xfId="26101"/>
    <cellStyle name="SAPBEXexcGood2 2 10 2 4" xfId="26102"/>
    <cellStyle name="SAPBEXexcGood2 2 10 3" xfId="26103"/>
    <cellStyle name="SAPBEXexcGood2 2 10 3 2" xfId="26104"/>
    <cellStyle name="SAPBEXexcGood2 2 10 4" xfId="26105"/>
    <cellStyle name="SAPBEXexcGood2 2 10 4 2" xfId="26106"/>
    <cellStyle name="SAPBEXexcGood2 2 10 5" xfId="26107"/>
    <cellStyle name="SAPBEXexcGood2 2 10 5 2" xfId="26108"/>
    <cellStyle name="SAPBEXexcGood2 2 10 6" xfId="26109"/>
    <cellStyle name="SAPBEXexcGood2 2 10 6 2" xfId="26110"/>
    <cellStyle name="SAPBEXexcGood2 2 10 6 3" xfId="26111"/>
    <cellStyle name="SAPBEXexcGood2 2 10 7" xfId="26112"/>
    <cellStyle name="SAPBEXexcGood2 2 10 8" xfId="26113"/>
    <cellStyle name="SAPBEXexcGood2 2 10 9" xfId="26114"/>
    <cellStyle name="SAPBEXexcGood2 2 11" xfId="26115"/>
    <cellStyle name="SAPBEXexcGood2 2 11 10" xfId="26116"/>
    <cellStyle name="SAPBEXexcGood2 2 11 2" xfId="26117"/>
    <cellStyle name="SAPBEXexcGood2 2 11 2 2" xfId="26118"/>
    <cellStyle name="SAPBEXexcGood2 2 11 2 2 2" xfId="26119"/>
    <cellStyle name="SAPBEXexcGood2 2 11 2 3" xfId="26120"/>
    <cellStyle name="SAPBEXexcGood2 2 11 2 4" xfId="26121"/>
    <cellStyle name="SAPBEXexcGood2 2 11 3" xfId="26122"/>
    <cellStyle name="SAPBEXexcGood2 2 11 3 2" xfId="26123"/>
    <cellStyle name="SAPBEXexcGood2 2 11 4" xfId="26124"/>
    <cellStyle name="SAPBEXexcGood2 2 11 4 2" xfId="26125"/>
    <cellStyle name="SAPBEXexcGood2 2 11 5" xfId="26126"/>
    <cellStyle name="SAPBEXexcGood2 2 11 5 2" xfId="26127"/>
    <cellStyle name="SAPBEXexcGood2 2 11 6" xfId="26128"/>
    <cellStyle name="SAPBEXexcGood2 2 11 6 2" xfId="26129"/>
    <cellStyle name="SAPBEXexcGood2 2 11 6 3" xfId="26130"/>
    <cellStyle name="SAPBEXexcGood2 2 11 7" xfId="26131"/>
    <cellStyle name="SAPBEXexcGood2 2 11 8" xfId="26132"/>
    <cellStyle name="SAPBEXexcGood2 2 11 9" xfId="26133"/>
    <cellStyle name="SAPBEXexcGood2 2 12" xfId="26134"/>
    <cellStyle name="SAPBEXexcGood2 2 12 10" xfId="26135"/>
    <cellStyle name="SAPBEXexcGood2 2 12 2" xfId="26136"/>
    <cellStyle name="SAPBEXexcGood2 2 12 2 2" xfId="26137"/>
    <cellStyle name="SAPBEXexcGood2 2 12 2 2 2" xfId="26138"/>
    <cellStyle name="SAPBEXexcGood2 2 12 2 3" xfId="26139"/>
    <cellStyle name="SAPBEXexcGood2 2 12 2 4" xfId="26140"/>
    <cellStyle name="SAPBEXexcGood2 2 12 3" xfId="26141"/>
    <cellStyle name="SAPBEXexcGood2 2 12 3 2" xfId="26142"/>
    <cellStyle name="SAPBEXexcGood2 2 12 4" xfId="26143"/>
    <cellStyle name="SAPBEXexcGood2 2 12 4 2" xfId="26144"/>
    <cellStyle name="SAPBEXexcGood2 2 12 5" xfId="26145"/>
    <cellStyle name="SAPBEXexcGood2 2 12 5 2" xfId="26146"/>
    <cellStyle name="SAPBEXexcGood2 2 12 6" xfId="26147"/>
    <cellStyle name="SAPBEXexcGood2 2 12 6 2" xfId="26148"/>
    <cellStyle name="SAPBEXexcGood2 2 12 6 3" xfId="26149"/>
    <cellStyle name="SAPBEXexcGood2 2 12 7" xfId="26150"/>
    <cellStyle name="SAPBEXexcGood2 2 12 8" xfId="26151"/>
    <cellStyle name="SAPBEXexcGood2 2 12 9" xfId="26152"/>
    <cellStyle name="SAPBEXexcGood2 2 13" xfId="26153"/>
    <cellStyle name="SAPBEXexcGood2 2 13 10" xfId="26154"/>
    <cellStyle name="SAPBEXexcGood2 2 13 2" xfId="26155"/>
    <cellStyle name="SAPBEXexcGood2 2 13 2 2" xfId="26156"/>
    <cellStyle name="SAPBEXexcGood2 2 13 2 2 2" xfId="26157"/>
    <cellStyle name="SAPBEXexcGood2 2 13 2 3" xfId="26158"/>
    <cellStyle name="SAPBEXexcGood2 2 13 2 4" xfId="26159"/>
    <cellStyle name="SAPBEXexcGood2 2 13 3" xfId="26160"/>
    <cellStyle name="SAPBEXexcGood2 2 13 3 2" xfId="26161"/>
    <cellStyle name="SAPBEXexcGood2 2 13 4" xfId="26162"/>
    <cellStyle name="SAPBEXexcGood2 2 13 4 2" xfId="26163"/>
    <cellStyle name="SAPBEXexcGood2 2 13 5" xfId="26164"/>
    <cellStyle name="SAPBEXexcGood2 2 13 5 2" xfId="26165"/>
    <cellStyle name="SAPBEXexcGood2 2 13 6" xfId="26166"/>
    <cellStyle name="SAPBEXexcGood2 2 13 6 2" xfId="26167"/>
    <cellStyle name="SAPBEXexcGood2 2 13 6 3" xfId="26168"/>
    <cellStyle name="SAPBEXexcGood2 2 13 7" xfId="26169"/>
    <cellStyle name="SAPBEXexcGood2 2 13 8" xfId="26170"/>
    <cellStyle name="SAPBEXexcGood2 2 13 9" xfId="26171"/>
    <cellStyle name="SAPBEXexcGood2 2 14" xfId="26172"/>
    <cellStyle name="SAPBEXexcGood2 2 14 10" xfId="26173"/>
    <cellStyle name="SAPBEXexcGood2 2 14 2" xfId="26174"/>
    <cellStyle name="SAPBEXexcGood2 2 14 2 2" xfId="26175"/>
    <cellStyle name="SAPBEXexcGood2 2 14 2 2 2" xfId="26176"/>
    <cellStyle name="SAPBEXexcGood2 2 14 2 3" xfId="26177"/>
    <cellStyle name="SAPBEXexcGood2 2 14 2 4" xfId="26178"/>
    <cellStyle name="SAPBEXexcGood2 2 14 3" xfId="26179"/>
    <cellStyle name="SAPBEXexcGood2 2 14 3 2" xfId="26180"/>
    <cellStyle name="SAPBEXexcGood2 2 14 4" xfId="26181"/>
    <cellStyle name="SAPBEXexcGood2 2 14 4 2" xfId="26182"/>
    <cellStyle name="SAPBEXexcGood2 2 14 5" xfId="26183"/>
    <cellStyle name="SAPBEXexcGood2 2 14 5 2" xfId="26184"/>
    <cellStyle name="SAPBEXexcGood2 2 14 6" xfId="26185"/>
    <cellStyle name="SAPBEXexcGood2 2 14 6 2" xfId="26186"/>
    <cellStyle name="SAPBEXexcGood2 2 14 6 3" xfId="26187"/>
    <cellStyle name="SAPBEXexcGood2 2 14 7" xfId="26188"/>
    <cellStyle name="SAPBEXexcGood2 2 14 8" xfId="26189"/>
    <cellStyle name="SAPBEXexcGood2 2 14 9" xfId="26190"/>
    <cellStyle name="SAPBEXexcGood2 2 15" xfId="26191"/>
    <cellStyle name="SAPBEXexcGood2 2 15 10" xfId="26192"/>
    <cellStyle name="SAPBEXexcGood2 2 15 2" xfId="26193"/>
    <cellStyle name="SAPBEXexcGood2 2 15 2 2" xfId="26194"/>
    <cellStyle name="SAPBEXexcGood2 2 15 2 2 2" xfId="26195"/>
    <cellStyle name="SAPBEXexcGood2 2 15 2 3" xfId="26196"/>
    <cellStyle name="SAPBEXexcGood2 2 15 2 4" xfId="26197"/>
    <cellStyle name="SAPBEXexcGood2 2 15 3" xfId="26198"/>
    <cellStyle name="SAPBEXexcGood2 2 15 3 2" xfId="26199"/>
    <cellStyle name="SAPBEXexcGood2 2 15 4" xfId="26200"/>
    <cellStyle name="SAPBEXexcGood2 2 15 4 2" xfId="26201"/>
    <cellStyle name="SAPBEXexcGood2 2 15 5" xfId="26202"/>
    <cellStyle name="SAPBEXexcGood2 2 15 5 2" xfId="26203"/>
    <cellStyle name="SAPBEXexcGood2 2 15 6" xfId="26204"/>
    <cellStyle name="SAPBEXexcGood2 2 15 6 2" xfId="26205"/>
    <cellStyle name="SAPBEXexcGood2 2 15 6 3" xfId="26206"/>
    <cellStyle name="SAPBEXexcGood2 2 15 7" xfId="26207"/>
    <cellStyle name="SAPBEXexcGood2 2 15 8" xfId="26208"/>
    <cellStyle name="SAPBEXexcGood2 2 15 9" xfId="26209"/>
    <cellStyle name="SAPBEXexcGood2 2 16" xfId="26210"/>
    <cellStyle name="SAPBEXexcGood2 2 16 10" xfId="26211"/>
    <cellStyle name="SAPBEXexcGood2 2 16 2" xfId="26212"/>
    <cellStyle name="SAPBEXexcGood2 2 16 2 2" xfId="26213"/>
    <cellStyle name="SAPBEXexcGood2 2 16 2 2 2" xfId="26214"/>
    <cellStyle name="SAPBEXexcGood2 2 16 2 3" xfId="26215"/>
    <cellStyle name="SAPBEXexcGood2 2 16 2 4" xfId="26216"/>
    <cellStyle name="SAPBEXexcGood2 2 16 3" xfId="26217"/>
    <cellStyle name="SAPBEXexcGood2 2 16 3 2" xfId="26218"/>
    <cellStyle name="SAPBEXexcGood2 2 16 4" xfId="26219"/>
    <cellStyle name="SAPBEXexcGood2 2 16 4 2" xfId="26220"/>
    <cellStyle name="SAPBEXexcGood2 2 16 5" xfId="26221"/>
    <cellStyle name="SAPBEXexcGood2 2 16 5 2" xfId="26222"/>
    <cellStyle name="SAPBEXexcGood2 2 16 6" xfId="26223"/>
    <cellStyle name="SAPBEXexcGood2 2 16 6 2" xfId="26224"/>
    <cellStyle name="SAPBEXexcGood2 2 16 6 3" xfId="26225"/>
    <cellStyle name="SAPBEXexcGood2 2 16 7" xfId="26226"/>
    <cellStyle name="SAPBEXexcGood2 2 16 8" xfId="26227"/>
    <cellStyle name="SAPBEXexcGood2 2 16 9" xfId="26228"/>
    <cellStyle name="SAPBEXexcGood2 2 17" xfId="26229"/>
    <cellStyle name="SAPBEXexcGood2 2 17 10" xfId="26230"/>
    <cellStyle name="SAPBEXexcGood2 2 17 2" xfId="26231"/>
    <cellStyle name="SAPBEXexcGood2 2 17 2 2" xfId="26232"/>
    <cellStyle name="SAPBEXexcGood2 2 17 2 2 2" xfId="26233"/>
    <cellStyle name="SAPBEXexcGood2 2 17 2 3" xfId="26234"/>
    <cellStyle name="SAPBEXexcGood2 2 17 2 4" xfId="26235"/>
    <cellStyle name="SAPBEXexcGood2 2 17 3" xfId="26236"/>
    <cellStyle name="SAPBEXexcGood2 2 17 3 2" xfId="26237"/>
    <cellStyle name="SAPBEXexcGood2 2 17 4" xfId="26238"/>
    <cellStyle name="SAPBEXexcGood2 2 17 4 2" xfId="26239"/>
    <cellStyle name="SAPBEXexcGood2 2 17 5" xfId="26240"/>
    <cellStyle name="SAPBEXexcGood2 2 17 5 2" xfId="26241"/>
    <cellStyle name="SAPBEXexcGood2 2 17 6" xfId="26242"/>
    <cellStyle name="SAPBEXexcGood2 2 17 6 2" xfId="26243"/>
    <cellStyle name="SAPBEXexcGood2 2 17 6 3" xfId="26244"/>
    <cellStyle name="SAPBEXexcGood2 2 17 7" xfId="26245"/>
    <cellStyle name="SAPBEXexcGood2 2 17 8" xfId="26246"/>
    <cellStyle name="SAPBEXexcGood2 2 17 9" xfId="26247"/>
    <cellStyle name="SAPBEXexcGood2 2 18" xfId="26248"/>
    <cellStyle name="SAPBEXexcGood2 2 18 2" xfId="26249"/>
    <cellStyle name="SAPBEXexcGood2 2 18 2 2" xfId="26250"/>
    <cellStyle name="SAPBEXexcGood2 2 18 3" xfId="26251"/>
    <cellStyle name="SAPBEXexcGood2 2 18 4" xfId="26252"/>
    <cellStyle name="SAPBEXexcGood2 2 19" xfId="26253"/>
    <cellStyle name="SAPBEXexcGood2 2 19 2" xfId="26254"/>
    <cellStyle name="SAPBEXexcGood2 2 2" xfId="26255"/>
    <cellStyle name="SAPBEXexcGood2 2 2 10" xfId="26256"/>
    <cellStyle name="SAPBEXexcGood2 2 2 2" xfId="26257"/>
    <cellStyle name="SAPBEXexcGood2 2 2 2 2" xfId="26258"/>
    <cellStyle name="SAPBEXexcGood2 2 2 2 2 2" xfId="26259"/>
    <cellStyle name="SAPBEXexcGood2 2 2 2 3" xfId="26260"/>
    <cellStyle name="SAPBEXexcGood2 2 2 2 4" xfId="26261"/>
    <cellStyle name="SAPBEXexcGood2 2 2 3" xfId="26262"/>
    <cellStyle name="SAPBEXexcGood2 2 2 3 2" xfId="26263"/>
    <cellStyle name="SAPBEXexcGood2 2 2 4" xfId="26264"/>
    <cellStyle name="SAPBEXexcGood2 2 2 4 2" xfId="26265"/>
    <cellStyle name="SAPBEXexcGood2 2 2 5" xfId="26266"/>
    <cellStyle name="SAPBEXexcGood2 2 2 5 2" xfId="26267"/>
    <cellStyle name="SAPBEXexcGood2 2 2 6" xfId="26268"/>
    <cellStyle name="SAPBEXexcGood2 2 2 6 2" xfId="26269"/>
    <cellStyle name="SAPBEXexcGood2 2 2 6 3" xfId="26270"/>
    <cellStyle name="SAPBEXexcGood2 2 2 7" xfId="26271"/>
    <cellStyle name="SAPBEXexcGood2 2 2 8" xfId="26272"/>
    <cellStyle name="SAPBEXexcGood2 2 2 9" xfId="26273"/>
    <cellStyle name="SAPBEXexcGood2 2 20" xfId="26274"/>
    <cellStyle name="SAPBEXexcGood2 2 20 2" xfId="26275"/>
    <cellStyle name="SAPBEXexcGood2 2 21" xfId="26276"/>
    <cellStyle name="SAPBEXexcGood2 2 21 2" xfId="26277"/>
    <cellStyle name="SAPBEXexcGood2 2 22" xfId="26278"/>
    <cellStyle name="SAPBEXexcGood2 2 22 2" xfId="26279"/>
    <cellStyle name="SAPBEXexcGood2 2 22 3" xfId="26280"/>
    <cellStyle name="SAPBEXexcGood2 2 23" xfId="26281"/>
    <cellStyle name="SAPBEXexcGood2 2 24" xfId="26282"/>
    <cellStyle name="SAPBEXexcGood2 2 25" xfId="26283"/>
    <cellStyle name="SAPBEXexcGood2 2 26" xfId="26284"/>
    <cellStyle name="SAPBEXexcGood2 2 3" xfId="26285"/>
    <cellStyle name="SAPBEXexcGood2 2 3 10" xfId="26286"/>
    <cellStyle name="SAPBEXexcGood2 2 3 2" xfId="26287"/>
    <cellStyle name="SAPBEXexcGood2 2 3 2 2" xfId="26288"/>
    <cellStyle name="SAPBEXexcGood2 2 3 2 2 2" xfId="26289"/>
    <cellStyle name="SAPBEXexcGood2 2 3 2 3" xfId="26290"/>
    <cellStyle name="SAPBEXexcGood2 2 3 2 4" xfId="26291"/>
    <cellStyle name="SAPBEXexcGood2 2 3 3" xfId="26292"/>
    <cellStyle name="SAPBEXexcGood2 2 3 3 2" xfId="26293"/>
    <cellStyle name="SAPBEXexcGood2 2 3 4" xfId="26294"/>
    <cellStyle name="SAPBEXexcGood2 2 3 4 2" xfId="26295"/>
    <cellStyle name="SAPBEXexcGood2 2 3 5" xfId="26296"/>
    <cellStyle name="SAPBEXexcGood2 2 3 5 2" xfId="26297"/>
    <cellStyle name="SAPBEXexcGood2 2 3 6" xfId="26298"/>
    <cellStyle name="SAPBEXexcGood2 2 3 6 2" xfId="26299"/>
    <cellStyle name="SAPBEXexcGood2 2 3 6 3" xfId="26300"/>
    <cellStyle name="SAPBEXexcGood2 2 3 7" xfId="26301"/>
    <cellStyle name="SAPBEXexcGood2 2 3 8" xfId="26302"/>
    <cellStyle name="SAPBEXexcGood2 2 3 9" xfId="26303"/>
    <cellStyle name="SAPBEXexcGood2 2 4" xfId="26304"/>
    <cellStyle name="SAPBEXexcGood2 2 4 10" xfId="26305"/>
    <cellStyle name="SAPBEXexcGood2 2 4 2" xfId="26306"/>
    <cellStyle name="SAPBEXexcGood2 2 4 2 2" xfId="26307"/>
    <cellStyle name="SAPBEXexcGood2 2 4 2 2 2" xfId="26308"/>
    <cellStyle name="SAPBEXexcGood2 2 4 2 3" xfId="26309"/>
    <cellStyle name="SAPBEXexcGood2 2 4 2 4" xfId="26310"/>
    <cellStyle name="SAPBEXexcGood2 2 4 3" xfId="26311"/>
    <cellStyle name="SAPBEXexcGood2 2 4 3 2" xfId="26312"/>
    <cellStyle name="SAPBEXexcGood2 2 4 4" xfId="26313"/>
    <cellStyle name="SAPBEXexcGood2 2 4 4 2" xfId="26314"/>
    <cellStyle name="SAPBEXexcGood2 2 4 5" xfId="26315"/>
    <cellStyle name="SAPBEXexcGood2 2 4 5 2" xfId="26316"/>
    <cellStyle name="SAPBEXexcGood2 2 4 6" xfId="26317"/>
    <cellStyle name="SAPBEXexcGood2 2 4 6 2" xfId="26318"/>
    <cellStyle name="SAPBEXexcGood2 2 4 6 3" xfId="26319"/>
    <cellStyle name="SAPBEXexcGood2 2 4 7" xfId="26320"/>
    <cellStyle name="SAPBEXexcGood2 2 4 8" xfId="26321"/>
    <cellStyle name="SAPBEXexcGood2 2 4 9" xfId="26322"/>
    <cellStyle name="SAPBEXexcGood2 2 5" xfId="26323"/>
    <cellStyle name="SAPBEXexcGood2 2 5 10" xfId="26324"/>
    <cellStyle name="SAPBEXexcGood2 2 5 2" xfId="26325"/>
    <cellStyle name="SAPBEXexcGood2 2 5 2 2" xfId="26326"/>
    <cellStyle name="SAPBEXexcGood2 2 5 2 2 2" xfId="26327"/>
    <cellStyle name="SAPBEXexcGood2 2 5 2 3" xfId="26328"/>
    <cellStyle name="SAPBEXexcGood2 2 5 2 4" xfId="26329"/>
    <cellStyle name="SAPBEXexcGood2 2 5 3" xfId="26330"/>
    <cellStyle name="SAPBEXexcGood2 2 5 3 2" xfId="26331"/>
    <cellStyle name="SAPBEXexcGood2 2 5 4" xfId="26332"/>
    <cellStyle name="SAPBEXexcGood2 2 5 4 2" xfId="26333"/>
    <cellStyle name="SAPBEXexcGood2 2 5 5" xfId="26334"/>
    <cellStyle name="SAPBEXexcGood2 2 5 5 2" xfId="26335"/>
    <cellStyle name="SAPBEXexcGood2 2 5 6" xfId="26336"/>
    <cellStyle name="SAPBEXexcGood2 2 5 6 2" xfId="26337"/>
    <cellStyle name="SAPBEXexcGood2 2 5 6 3" xfId="26338"/>
    <cellStyle name="SAPBEXexcGood2 2 5 7" xfId="26339"/>
    <cellStyle name="SAPBEXexcGood2 2 5 8" xfId="26340"/>
    <cellStyle name="SAPBEXexcGood2 2 5 9" xfId="26341"/>
    <cellStyle name="SAPBEXexcGood2 2 6" xfId="26342"/>
    <cellStyle name="SAPBEXexcGood2 2 6 10" xfId="26343"/>
    <cellStyle name="SAPBEXexcGood2 2 6 2" xfId="26344"/>
    <cellStyle name="SAPBEXexcGood2 2 6 2 2" xfId="26345"/>
    <cellStyle name="SAPBEXexcGood2 2 6 2 2 2" xfId="26346"/>
    <cellStyle name="SAPBEXexcGood2 2 6 2 3" xfId="26347"/>
    <cellStyle name="SAPBEXexcGood2 2 6 2 4" xfId="26348"/>
    <cellStyle name="SAPBEXexcGood2 2 6 3" xfId="26349"/>
    <cellStyle name="SAPBEXexcGood2 2 6 3 2" xfId="26350"/>
    <cellStyle name="SAPBEXexcGood2 2 6 4" xfId="26351"/>
    <cellStyle name="SAPBEXexcGood2 2 6 4 2" xfId="26352"/>
    <cellStyle name="SAPBEXexcGood2 2 6 5" xfId="26353"/>
    <cellStyle name="SAPBEXexcGood2 2 6 5 2" xfId="26354"/>
    <cellStyle name="SAPBEXexcGood2 2 6 6" xfId="26355"/>
    <cellStyle name="SAPBEXexcGood2 2 6 6 2" xfId="26356"/>
    <cellStyle name="SAPBEXexcGood2 2 6 6 3" xfId="26357"/>
    <cellStyle name="SAPBEXexcGood2 2 6 7" xfId="26358"/>
    <cellStyle name="SAPBEXexcGood2 2 6 8" xfId="26359"/>
    <cellStyle name="SAPBEXexcGood2 2 6 9" xfId="26360"/>
    <cellStyle name="SAPBEXexcGood2 2 7" xfId="26361"/>
    <cellStyle name="SAPBEXexcGood2 2 7 10" xfId="26362"/>
    <cellStyle name="SAPBEXexcGood2 2 7 2" xfId="26363"/>
    <cellStyle name="SAPBEXexcGood2 2 7 2 2" xfId="26364"/>
    <cellStyle name="SAPBEXexcGood2 2 7 2 2 2" xfId="26365"/>
    <cellStyle name="SAPBEXexcGood2 2 7 2 3" xfId="26366"/>
    <cellStyle name="SAPBEXexcGood2 2 7 2 4" xfId="26367"/>
    <cellStyle name="SAPBEXexcGood2 2 7 3" xfId="26368"/>
    <cellStyle name="SAPBEXexcGood2 2 7 3 2" xfId="26369"/>
    <cellStyle name="SAPBEXexcGood2 2 7 4" xfId="26370"/>
    <cellStyle name="SAPBEXexcGood2 2 7 4 2" xfId="26371"/>
    <cellStyle name="SAPBEXexcGood2 2 7 5" xfId="26372"/>
    <cellStyle name="SAPBEXexcGood2 2 7 5 2" xfId="26373"/>
    <cellStyle name="SAPBEXexcGood2 2 7 6" xfId="26374"/>
    <cellStyle name="SAPBEXexcGood2 2 7 6 2" xfId="26375"/>
    <cellStyle name="SAPBEXexcGood2 2 7 6 3" xfId="26376"/>
    <cellStyle name="SAPBEXexcGood2 2 7 7" xfId="26377"/>
    <cellStyle name="SAPBEXexcGood2 2 7 8" xfId="26378"/>
    <cellStyle name="SAPBEXexcGood2 2 7 9" xfId="26379"/>
    <cellStyle name="SAPBEXexcGood2 2 8" xfId="26380"/>
    <cellStyle name="SAPBEXexcGood2 2 8 10" xfId="26381"/>
    <cellStyle name="SAPBEXexcGood2 2 8 2" xfId="26382"/>
    <cellStyle name="SAPBEXexcGood2 2 8 2 2" xfId="26383"/>
    <cellStyle name="SAPBEXexcGood2 2 8 2 2 2" xfId="26384"/>
    <cellStyle name="SAPBEXexcGood2 2 8 2 3" xfId="26385"/>
    <cellStyle name="SAPBEXexcGood2 2 8 2 4" xfId="26386"/>
    <cellStyle name="SAPBEXexcGood2 2 8 3" xfId="26387"/>
    <cellStyle name="SAPBEXexcGood2 2 8 3 2" xfId="26388"/>
    <cellStyle name="SAPBEXexcGood2 2 8 4" xfId="26389"/>
    <cellStyle name="SAPBEXexcGood2 2 8 4 2" xfId="26390"/>
    <cellStyle name="SAPBEXexcGood2 2 8 5" xfId="26391"/>
    <cellStyle name="SAPBEXexcGood2 2 8 5 2" xfId="26392"/>
    <cellStyle name="SAPBEXexcGood2 2 8 6" xfId="26393"/>
    <cellStyle name="SAPBEXexcGood2 2 8 6 2" xfId="26394"/>
    <cellStyle name="SAPBEXexcGood2 2 8 6 3" xfId="26395"/>
    <cellStyle name="SAPBEXexcGood2 2 8 7" xfId="26396"/>
    <cellStyle name="SAPBEXexcGood2 2 8 8" xfId="26397"/>
    <cellStyle name="SAPBEXexcGood2 2 8 9" xfId="26398"/>
    <cellStyle name="SAPBEXexcGood2 2 9" xfId="26399"/>
    <cellStyle name="SAPBEXexcGood2 2 9 10" xfId="26400"/>
    <cellStyle name="SAPBEXexcGood2 2 9 2" xfId="26401"/>
    <cellStyle name="SAPBEXexcGood2 2 9 2 2" xfId="26402"/>
    <cellStyle name="SAPBEXexcGood2 2 9 2 2 2" xfId="26403"/>
    <cellStyle name="SAPBEXexcGood2 2 9 2 3" xfId="26404"/>
    <cellStyle name="SAPBEXexcGood2 2 9 2 4" xfId="26405"/>
    <cellStyle name="SAPBEXexcGood2 2 9 3" xfId="26406"/>
    <cellStyle name="SAPBEXexcGood2 2 9 3 2" xfId="26407"/>
    <cellStyle name="SAPBEXexcGood2 2 9 4" xfId="26408"/>
    <cellStyle name="SAPBEXexcGood2 2 9 4 2" xfId="26409"/>
    <cellStyle name="SAPBEXexcGood2 2 9 5" xfId="26410"/>
    <cellStyle name="SAPBEXexcGood2 2 9 5 2" xfId="26411"/>
    <cellStyle name="SAPBEXexcGood2 2 9 6" xfId="26412"/>
    <cellStyle name="SAPBEXexcGood2 2 9 6 2" xfId="26413"/>
    <cellStyle name="SAPBEXexcGood2 2 9 6 3" xfId="26414"/>
    <cellStyle name="SAPBEXexcGood2 2 9 7" xfId="26415"/>
    <cellStyle name="SAPBEXexcGood2 2 9 8" xfId="26416"/>
    <cellStyle name="SAPBEXexcGood2 2 9 9" xfId="26417"/>
    <cellStyle name="SAPBEXexcGood2 3" xfId="26418"/>
    <cellStyle name="SAPBEXexcGood2 3 10" xfId="26419"/>
    <cellStyle name="SAPBEXexcGood2 3 2" xfId="26420"/>
    <cellStyle name="SAPBEXexcGood2 3 2 2" xfId="26421"/>
    <cellStyle name="SAPBEXexcGood2 3 2 2 2" xfId="26422"/>
    <cellStyle name="SAPBEXexcGood2 3 2 3" xfId="26423"/>
    <cellStyle name="SAPBEXexcGood2 3 2 4" xfId="26424"/>
    <cellStyle name="SAPBEXexcGood2 3 3" xfId="26425"/>
    <cellStyle name="SAPBEXexcGood2 3 3 2" xfId="26426"/>
    <cellStyle name="SAPBEXexcGood2 3 4" xfId="26427"/>
    <cellStyle name="SAPBEXexcGood2 3 4 2" xfId="26428"/>
    <cellStyle name="SAPBEXexcGood2 3 5" xfId="26429"/>
    <cellStyle name="SAPBEXexcGood2 3 5 2" xfId="26430"/>
    <cellStyle name="SAPBEXexcGood2 3 6" xfId="26431"/>
    <cellStyle name="SAPBEXexcGood2 3 6 2" xfId="26432"/>
    <cellStyle name="SAPBEXexcGood2 3 6 3" xfId="26433"/>
    <cellStyle name="SAPBEXexcGood2 3 7" xfId="26434"/>
    <cellStyle name="SAPBEXexcGood2 3 8" xfId="26435"/>
    <cellStyle name="SAPBEXexcGood2 3 9" xfId="26436"/>
    <cellStyle name="SAPBEXexcGood2 4" xfId="26437"/>
    <cellStyle name="SAPBEXexcGood2 4 10" xfId="26438"/>
    <cellStyle name="SAPBEXexcGood2 4 2" xfId="26439"/>
    <cellStyle name="SAPBEXexcGood2 4 2 2" xfId="26440"/>
    <cellStyle name="SAPBEXexcGood2 4 2 2 2" xfId="26441"/>
    <cellStyle name="SAPBEXexcGood2 4 2 3" xfId="26442"/>
    <cellStyle name="SAPBEXexcGood2 4 2 4" xfId="26443"/>
    <cellStyle name="SAPBEXexcGood2 4 3" xfId="26444"/>
    <cellStyle name="SAPBEXexcGood2 4 3 2" xfId="26445"/>
    <cellStyle name="SAPBEXexcGood2 4 4" xfId="26446"/>
    <cellStyle name="SAPBEXexcGood2 4 4 2" xfId="26447"/>
    <cellStyle name="SAPBEXexcGood2 4 5" xfId="26448"/>
    <cellStyle name="SAPBEXexcGood2 4 5 2" xfId="26449"/>
    <cellStyle name="SAPBEXexcGood2 4 6" xfId="26450"/>
    <cellStyle name="SAPBEXexcGood2 4 6 2" xfId="26451"/>
    <cellStyle name="SAPBEXexcGood2 4 6 3" xfId="26452"/>
    <cellStyle name="SAPBEXexcGood2 4 7" xfId="26453"/>
    <cellStyle name="SAPBEXexcGood2 4 8" xfId="26454"/>
    <cellStyle name="SAPBEXexcGood2 4 9" xfId="26455"/>
    <cellStyle name="SAPBEXexcGood2 5" xfId="26456"/>
    <cellStyle name="SAPBEXexcGood2 5 10" xfId="26457"/>
    <cellStyle name="SAPBEXexcGood2 5 2" xfId="26458"/>
    <cellStyle name="SAPBEXexcGood2 5 2 2" xfId="26459"/>
    <cellStyle name="SAPBEXexcGood2 5 2 2 2" xfId="26460"/>
    <cellStyle name="SAPBEXexcGood2 5 2 3" xfId="26461"/>
    <cellStyle name="SAPBEXexcGood2 5 2 4" xfId="26462"/>
    <cellStyle name="SAPBEXexcGood2 5 3" xfId="26463"/>
    <cellStyle name="SAPBEXexcGood2 5 3 2" xfId="26464"/>
    <cellStyle name="SAPBEXexcGood2 5 4" xfId="26465"/>
    <cellStyle name="SAPBEXexcGood2 5 4 2" xfId="26466"/>
    <cellStyle name="SAPBEXexcGood2 5 5" xfId="26467"/>
    <cellStyle name="SAPBEXexcGood2 5 5 2" xfId="26468"/>
    <cellStyle name="SAPBEXexcGood2 5 6" xfId="26469"/>
    <cellStyle name="SAPBEXexcGood2 5 6 2" xfId="26470"/>
    <cellStyle name="SAPBEXexcGood2 5 6 3" xfId="26471"/>
    <cellStyle name="SAPBEXexcGood2 5 7" xfId="26472"/>
    <cellStyle name="SAPBEXexcGood2 5 8" xfId="26473"/>
    <cellStyle name="SAPBEXexcGood2 5 9" xfId="26474"/>
    <cellStyle name="SAPBEXexcGood2 6" xfId="26475"/>
    <cellStyle name="SAPBEXexcGood2 6 10" xfId="26476"/>
    <cellStyle name="SAPBEXexcGood2 6 2" xfId="26477"/>
    <cellStyle name="SAPBEXexcGood2 6 2 2" xfId="26478"/>
    <cellStyle name="SAPBEXexcGood2 6 2 2 2" xfId="26479"/>
    <cellStyle name="SAPBEXexcGood2 6 2 3" xfId="26480"/>
    <cellStyle name="SAPBEXexcGood2 6 2 4" xfId="26481"/>
    <cellStyle name="SAPBEXexcGood2 6 3" xfId="26482"/>
    <cellStyle name="SAPBEXexcGood2 6 3 2" xfId="26483"/>
    <cellStyle name="SAPBEXexcGood2 6 4" xfId="26484"/>
    <cellStyle name="SAPBEXexcGood2 6 4 2" xfId="26485"/>
    <cellStyle name="SAPBEXexcGood2 6 5" xfId="26486"/>
    <cellStyle name="SAPBEXexcGood2 6 5 2" xfId="26487"/>
    <cellStyle name="SAPBEXexcGood2 6 6" xfId="26488"/>
    <cellStyle name="SAPBEXexcGood2 6 6 2" xfId="26489"/>
    <cellStyle name="SAPBEXexcGood2 6 6 3" xfId="26490"/>
    <cellStyle name="SAPBEXexcGood2 6 7" xfId="26491"/>
    <cellStyle name="SAPBEXexcGood2 6 8" xfId="26492"/>
    <cellStyle name="SAPBEXexcGood2 6 9" xfId="26493"/>
    <cellStyle name="SAPBEXexcGood2 7" xfId="26494"/>
    <cellStyle name="SAPBEXexcGood2 7 10" xfId="26495"/>
    <cellStyle name="SAPBEXexcGood2 7 2" xfId="26496"/>
    <cellStyle name="SAPBEXexcGood2 7 2 2" xfId="26497"/>
    <cellStyle name="SAPBEXexcGood2 7 2 2 2" xfId="26498"/>
    <cellStyle name="SAPBEXexcGood2 7 2 3" xfId="26499"/>
    <cellStyle name="SAPBEXexcGood2 7 2 4" xfId="26500"/>
    <cellStyle name="SAPBEXexcGood2 7 3" xfId="26501"/>
    <cellStyle name="SAPBEXexcGood2 7 3 2" xfId="26502"/>
    <cellStyle name="SAPBEXexcGood2 7 4" xfId="26503"/>
    <cellStyle name="SAPBEXexcGood2 7 4 2" xfId="26504"/>
    <cellStyle name="SAPBEXexcGood2 7 5" xfId="26505"/>
    <cellStyle name="SAPBEXexcGood2 7 5 2" xfId="26506"/>
    <cellStyle name="SAPBEXexcGood2 7 6" xfId="26507"/>
    <cellStyle name="SAPBEXexcGood2 7 6 2" xfId="26508"/>
    <cellStyle name="SAPBEXexcGood2 7 6 3" xfId="26509"/>
    <cellStyle name="SAPBEXexcGood2 7 7" xfId="26510"/>
    <cellStyle name="SAPBEXexcGood2 7 8" xfId="26511"/>
    <cellStyle name="SAPBEXexcGood2 7 9" xfId="26512"/>
    <cellStyle name="SAPBEXexcGood2 8" xfId="26513"/>
    <cellStyle name="SAPBEXexcGood2 8 10" xfId="26514"/>
    <cellStyle name="SAPBEXexcGood2 8 2" xfId="26515"/>
    <cellStyle name="SAPBEXexcGood2 8 2 2" xfId="26516"/>
    <cellStyle name="SAPBEXexcGood2 8 2 2 2" xfId="26517"/>
    <cellStyle name="SAPBEXexcGood2 8 2 3" xfId="26518"/>
    <cellStyle name="SAPBEXexcGood2 8 2 4" xfId="26519"/>
    <cellStyle name="SAPBEXexcGood2 8 3" xfId="26520"/>
    <cellStyle name="SAPBEXexcGood2 8 3 2" xfId="26521"/>
    <cellStyle name="SAPBEXexcGood2 8 4" xfId="26522"/>
    <cellStyle name="SAPBEXexcGood2 8 4 2" xfId="26523"/>
    <cellStyle name="SAPBEXexcGood2 8 5" xfId="26524"/>
    <cellStyle name="SAPBEXexcGood2 8 5 2" xfId="26525"/>
    <cellStyle name="SAPBEXexcGood2 8 6" xfId="26526"/>
    <cellStyle name="SAPBEXexcGood2 8 6 2" xfId="26527"/>
    <cellStyle name="SAPBEXexcGood2 8 6 3" xfId="26528"/>
    <cellStyle name="SAPBEXexcGood2 8 7" xfId="26529"/>
    <cellStyle name="SAPBEXexcGood2 8 8" xfId="26530"/>
    <cellStyle name="SAPBEXexcGood2 8 9" xfId="26531"/>
    <cellStyle name="SAPBEXexcGood2 9" xfId="26532"/>
    <cellStyle name="SAPBEXexcGood2 9 2" xfId="26533"/>
    <cellStyle name="SAPBEXexcGood2 9 2 2" xfId="26534"/>
    <cellStyle name="SAPBEXexcGood2 9 3" xfId="26535"/>
    <cellStyle name="SAPBEXexcGood2 9 4" xfId="26536"/>
    <cellStyle name="SAPBEXexcGood2_20110918_Additional measures_ECB" xfId="26537"/>
    <cellStyle name="SAPBEXexcGood3" xfId="26538"/>
    <cellStyle name="SAPBEXexcGood3 10" xfId="26539"/>
    <cellStyle name="SAPBEXexcGood3 10 2" xfId="26540"/>
    <cellStyle name="SAPBEXexcGood3 11" xfId="26541"/>
    <cellStyle name="SAPBEXexcGood3 11 2" xfId="26542"/>
    <cellStyle name="SAPBEXexcGood3 12" xfId="26543"/>
    <cellStyle name="SAPBEXexcGood3 12 2" xfId="26544"/>
    <cellStyle name="SAPBEXexcGood3 13" xfId="26545"/>
    <cellStyle name="SAPBEXexcGood3 13 2" xfId="26546"/>
    <cellStyle name="SAPBEXexcGood3 13 3" xfId="26547"/>
    <cellStyle name="SAPBEXexcGood3 14" xfId="26548"/>
    <cellStyle name="SAPBEXexcGood3 15" xfId="26549"/>
    <cellStyle name="SAPBEXexcGood3 16" xfId="26550"/>
    <cellStyle name="SAPBEXexcGood3 17" xfId="26551"/>
    <cellStyle name="SAPBEXexcGood3 2" xfId="26552"/>
    <cellStyle name="SAPBEXexcGood3 2 10" xfId="26553"/>
    <cellStyle name="SAPBEXexcGood3 2 10 10" xfId="26554"/>
    <cellStyle name="SAPBEXexcGood3 2 10 2" xfId="26555"/>
    <cellStyle name="SAPBEXexcGood3 2 10 2 2" xfId="26556"/>
    <cellStyle name="SAPBEXexcGood3 2 10 2 2 2" xfId="26557"/>
    <cellStyle name="SAPBEXexcGood3 2 10 2 3" xfId="26558"/>
    <cellStyle name="SAPBEXexcGood3 2 10 2 4" xfId="26559"/>
    <cellStyle name="SAPBEXexcGood3 2 10 3" xfId="26560"/>
    <cellStyle name="SAPBEXexcGood3 2 10 3 2" xfId="26561"/>
    <cellStyle name="SAPBEXexcGood3 2 10 4" xfId="26562"/>
    <cellStyle name="SAPBEXexcGood3 2 10 4 2" xfId="26563"/>
    <cellStyle name="SAPBEXexcGood3 2 10 5" xfId="26564"/>
    <cellStyle name="SAPBEXexcGood3 2 10 5 2" xfId="26565"/>
    <cellStyle name="SAPBEXexcGood3 2 10 6" xfId="26566"/>
    <cellStyle name="SAPBEXexcGood3 2 10 6 2" xfId="26567"/>
    <cellStyle name="SAPBEXexcGood3 2 10 6 3" xfId="26568"/>
    <cellStyle name="SAPBEXexcGood3 2 10 7" xfId="26569"/>
    <cellStyle name="SAPBEXexcGood3 2 10 8" xfId="26570"/>
    <cellStyle name="SAPBEXexcGood3 2 10 9" xfId="26571"/>
    <cellStyle name="SAPBEXexcGood3 2 11" xfId="26572"/>
    <cellStyle name="SAPBEXexcGood3 2 11 10" xfId="26573"/>
    <cellStyle name="SAPBEXexcGood3 2 11 2" xfId="26574"/>
    <cellStyle name="SAPBEXexcGood3 2 11 2 2" xfId="26575"/>
    <cellStyle name="SAPBEXexcGood3 2 11 2 2 2" xfId="26576"/>
    <cellStyle name="SAPBEXexcGood3 2 11 2 3" xfId="26577"/>
    <cellStyle name="SAPBEXexcGood3 2 11 2 4" xfId="26578"/>
    <cellStyle name="SAPBEXexcGood3 2 11 3" xfId="26579"/>
    <cellStyle name="SAPBEXexcGood3 2 11 3 2" xfId="26580"/>
    <cellStyle name="SAPBEXexcGood3 2 11 4" xfId="26581"/>
    <cellStyle name="SAPBEXexcGood3 2 11 4 2" xfId="26582"/>
    <cellStyle name="SAPBEXexcGood3 2 11 5" xfId="26583"/>
    <cellStyle name="SAPBEXexcGood3 2 11 5 2" xfId="26584"/>
    <cellStyle name="SAPBEXexcGood3 2 11 6" xfId="26585"/>
    <cellStyle name="SAPBEXexcGood3 2 11 6 2" xfId="26586"/>
    <cellStyle name="SAPBEXexcGood3 2 11 6 3" xfId="26587"/>
    <cellStyle name="SAPBEXexcGood3 2 11 7" xfId="26588"/>
    <cellStyle name="SAPBEXexcGood3 2 11 8" xfId="26589"/>
    <cellStyle name="SAPBEXexcGood3 2 11 9" xfId="26590"/>
    <cellStyle name="SAPBEXexcGood3 2 12" xfId="26591"/>
    <cellStyle name="SAPBEXexcGood3 2 12 10" xfId="26592"/>
    <cellStyle name="SAPBEXexcGood3 2 12 2" xfId="26593"/>
    <cellStyle name="SAPBEXexcGood3 2 12 2 2" xfId="26594"/>
    <cellStyle name="SAPBEXexcGood3 2 12 2 2 2" xfId="26595"/>
    <cellStyle name="SAPBEXexcGood3 2 12 2 3" xfId="26596"/>
    <cellStyle name="SAPBEXexcGood3 2 12 2 4" xfId="26597"/>
    <cellStyle name="SAPBEXexcGood3 2 12 3" xfId="26598"/>
    <cellStyle name="SAPBEXexcGood3 2 12 3 2" xfId="26599"/>
    <cellStyle name="SAPBEXexcGood3 2 12 4" xfId="26600"/>
    <cellStyle name="SAPBEXexcGood3 2 12 4 2" xfId="26601"/>
    <cellStyle name="SAPBEXexcGood3 2 12 5" xfId="26602"/>
    <cellStyle name="SAPBEXexcGood3 2 12 5 2" xfId="26603"/>
    <cellStyle name="SAPBEXexcGood3 2 12 6" xfId="26604"/>
    <cellStyle name="SAPBEXexcGood3 2 12 6 2" xfId="26605"/>
    <cellStyle name="SAPBEXexcGood3 2 12 6 3" xfId="26606"/>
    <cellStyle name="SAPBEXexcGood3 2 12 7" xfId="26607"/>
    <cellStyle name="SAPBEXexcGood3 2 12 8" xfId="26608"/>
    <cellStyle name="SAPBEXexcGood3 2 12 9" xfId="26609"/>
    <cellStyle name="SAPBEXexcGood3 2 13" xfId="26610"/>
    <cellStyle name="SAPBEXexcGood3 2 13 10" xfId="26611"/>
    <cellStyle name="SAPBEXexcGood3 2 13 2" xfId="26612"/>
    <cellStyle name="SAPBEXexcGood3 2 13 2 2" xfId="26613"/>
    <cellStyle name="SAPBEXexcGood3 2 13 2 2 2" xfId="26614"/>
    <cellStyle name="SAPBEXexcGood3 2 13 2 3" xfId="26615"/>
    <cellStyle name="SAPBEXexcGood3 2 13 2 4" xfId="26616"/>
    <cellStyle name="SAPBEXexcGood3 2 13 3" xfId="26617"/>
    <cellStyle name="SAPBEXexcGood3 2 13 3 2" xfId="26618"/>
    <cellStyle name="SAPBEXexcGood3 2 13 4" xfId="26619"/>
    <cellStyle name="SAPBEXexcGood3 2 13 4 2" xfId="26620"/>
    <cellStyle name="SAPBEXexcGood3 2 13 5" xfId="26621"/>
    <cellStyle name="SAPBEXexcGood3 2 13 5 2" xfId="26622"/>
    <cellStyle name="SAPBEXexcGood3 2 13 6" xfId="26623"/>
    <cellStyle name="SAPBEXexcGood3 2 13 6 2" xfId="26624"/>
    <cellStyle name="SAPBEXexcGood3 2 13 6 3" xfId="26625"/>
    <cellStyle name="SAPBEXexcGood3 2 13 7" xfId="26626"/>
    <cellStyle name="SAPBEXexcGood3 2 13 8" xfId="26627"/>
    <cellStyle name="SAPBEXexcGood3 2 13 9" xfId="26628"/>
    <cellStyle name="SAPBEXexcGood3 2 14" xfId="26629"/>
    <cellStyle name="SAPBEXexcGood3 2 14 10" xfId="26630"/>
    <cellStyle name="SAPBEXexcGood3 2 14 2" xfId="26631"/>
    <cellStyle name="SAPBEXexcGood3 2 14 2 2" xfId="26632"/>
    <cellStyle name="SAPBEXexcGood3 2 14 2 2 2" xfId="26633"/>
    <cellStyle name="SAPBEXexcGood3 2 14 2 3" xfId="26634"/>
    <cellStyle name="SAPBEXexcGood3 2 14 2 4" xfId="26635"/>
    <cellStyle name="SAPBEXexcGood3 2 14 3" xfId="26636"/>
    <cellStyle name="SAPBEXexcGood3 2 14 3 2" xfId="26637"/>
    <cellStyle name="SAPBEXexcGood3 2 14 4" xfId="26638"/>
    <cellStyle name="SAPBEXexcGood3 2 14 4 2" xfId="26639"/>
    <cellStyle name="SAPBEXexcGood3 2 14 5" xfId="26640"/>
    <cellStyle name="SAPBEXexcGood3 2 14 5 2" xfId="26641"/>
    <cellStyle name="SAPBEXexcGood3 2 14 6" xfId="26642"/>
    <cellStyle name="SAPBEXexcGood3 2 14 6 2" xfId="26643"/>
    <cellStyle name="SAPBEXexcGood3 2 14 6 3" xfId="26644"/>
    <cellStyle name="SAPBEXexcGood3 2 14 7" xfId="26645"/>
    <cellStyle name="SAPBEXexcGood3 2 14 8" xfId="26646"/>
    <cellStyle name="SAPBEXexcGood3 2 14 9" xfId="26647"/>
    <cellStyle name="SAPBEXexcGood3 2 15" xfId="26648"/>
    <cellStyle name="SAPBEXexcGood3 2 15 10" xfId="26649"/>
    <cellStyle name="SAPBEXexcGood3 2 15 2" xfId="26650"/>
    <cellStyle name="SAPBEXexcGood3 2 15 2 2" xfId="26651"/>
    <cellStyle name="SAPBEXexcGood3 2 15 2 2 2" xfId="26652"/>
    <cellStyle name="SAPBEXexcGood3 2 15 2 3" xfId="26653"/>
    <cellStyle name="SAPBEXexcGood3 2 15 2 4" xfId="26654"/>
    <cellStyle name="SAPBEXexcGood3 2 15 3" xfId="26655"/>
    <cellStyle name="SAPBEXexcGood3 2 15 3 2" xfId="26656"/>
    <cellStyle name="SAPBEXexcGood3 2 15 4" xfId="26657"/>
    <cellStyle name="SAPBEXexcGood3 2 15 4 2" xfId="26658"/>
    <cellStyle name="SAPBEXexcGood3 2 15 5" xfId="26659"/>
    <cellStyle name="SAPBEXexcGood3 2 15 5 2" xfId="26660"/>
    <cellStyle name="SAPBEXexcGood3 2 15 6" xfId="26661"/>
    <cellStyle name="SAPBEXexcGood3 2 15 6 2" xfId="26662"/>
    <cellStyle name="SAPBEXexcGood3 2 15 6 3" xfId="26663"/>
    <cellStyle name="SAPBEXexcGood3 2 15 7" xfId="26664"/>
    <cellStyle name="SAPBEXexcGood3 2 15 8" xfId="26665"/>
    <cellStyle name="SAPBEXexcGood3 2 15 9" xfId="26666"/>
    <cellStyle name="SAPBEXexcGood3 2 16" xfId="26667"/>
    <cellStyle name="SAPBEXexcGood3 2 16 10" xfId="26668"/>
    <cellStyle name="SAPBEXexcGood3 2 16 2" xfId="26669"/>
    <cellStyle name="SAPBEXexcGood3 2 16 2 2" xfId="26670"/>
    <cellStyle name="SAPBEXexcGood3 2 16 2 2 2" xfId="26671"/>
    <cellStyle name="SAPBEXexcGood3 2 16 2 3" xfId="26672"/>
    <cellStyle name="SAPBEXexcGood3 2 16 2 4" xfId="26673"/>
    <cellStyle name="SAPBEXexcGood3 2 16 3" xfId="26674"/>
    <cellStyle name="SAPBEXexcGood3 2 16 3 2" xfId="26675"/>
    <cellStyle name="SAPBEXexcGood3 2 16 4" xfId="26676"/>
    <cellStyle name="SAPBEXexcGood3 2 16 4 2" xfId="26677"/>
    <cellStyle name="SAPBEXexcGood3 2 16 5" xfId="26678"/>
    <cellStyle name="SAPBEXexcGood3 2 16 5 2" xfId="26679"/>
    <cellStyle name="SAPBEXexcGood3 2 16 6" xfId="26680"/>
    <cellStyle name="SAPBEXexcGood3 2 16 6 2" xfId="26681"/>
    <cellStyle name="SAPBEXexcGood3 2 16 6 3" xfId="26682"/>
    <cellStyle name="SAPBEXexcGood3 2 16 7" xfId="26683"/>
    <cellStyle name="SAPBEXexcGood3 2 16 8" xfId="26684"/>
    <cellStyle name="SAPBEXexcGood3 2 16 9" xfId="26685"/>
    <cellStyle name="SAPBEXexcGood3 2 17" xfId="26686"/>
    <cellStyle name="SAPBEXexcGood3 2 17 10" xfId="26687"/>
    <cellStyle name="SAPBEXexcGood3 2 17 2" xfId="26688"/>
    <cellStyle name="SAPBEXexcGood3 2 17 2 2" xfId="26689"/>
    <cellStyle name="SAPBEXexcGood3 2 17 2 2 2" xfId="26690"/>
    <cellStyle name="SAPBEXexcGood3 2 17 2 3" xfId="26691"/>
    <cellStyle name="SAPBEXexcGood3 2 17 2 4" xfId="26692"/>
    <cellStyle name="SAPBEXexcGood3 2 17 3" xfId="26693"/>
    <cellStyle name="SAPBEXexcGood3 2 17 3 2" xfId="26694"/>
    <cellStyle name="SAPBEXexcGood3 2 17 4" xfId="26695"/>
    <cellStyle name="SAPBEXexcGood3 2 17 4 2" xfId="26696"/>
    <cellStyle name="SAPBEXexcGood3 2 17 5" xfId="26697"/>
    <cellStyle name="SAPBEXexcGood3 2 17 5 2" xfId="26698"/>
    <cellStyle name="SAPBEXexcGood3 2 17 6" xfId="26699"/>
    <cellStyle name="SAPBEXexcGood3 2 17 6 2" xfId="26700"/>
    <cellStyle name="SAPBEXexcGood3 2 17 6 3" xfId="26701"/>
    <cellStyle name="SAPBEXexcGood3 2 17 7" xfId="26702"/>
    <cellStyle name="SAPBEXexcGood3 2 17 8" xfId="26703"/>
    <cellStyle name="SAPBEXexcGood3 2 17 9" xfId="26704"/>
    <cellStyle name="SAPBEXexcGood3 2 18" xfId="26705"/>
    <cellStyle name="SAPBEXexcGood3 2 18 2" xfId="26706"/>
    <cellStyle name="SAPBEXexcGood3 2 18 2 2" xfId="26707"/>
    <cellStyle name="SAPBEXexcGood3 2 18 3" xfId="26708"/>
    <cellStyle name="SAPBEXexcGood3 2 18 4" xfId="26709"/>
    <cellStyle name="SAPBEXexcGood3 2 19" xfId="26710"/>
    <cellStyle name="SAPBEXexcGood3 2 19 2" xfId="26711"/>
    <cellStyle name="SAPBEXexcGood3 2 2" xfId="26712"/>
    <cellStyle name="SAPBEXexcGood3 2 2 10" xfId="26713"/>
    <cellStyle name="SAPBEXexcGood3 2 2 2" xfId="26714"/>
    <cellStyle name="SAPBEXexcGood3 2 2 2 2" xfId="26715"/>
    <cellStyle name="SAPBEXexcGood3 2 2 2 2 2" xfId="26716"/>
    <cellStyle name="SAPBEXexcGood3 2 2 2 3" xfId="26717"/>
    <cellStyle name="SAPBEXexcGood3 2 2 2 4" xfId="26718"/>
    <cellStyle name="SAPBEXexcGood3 2 2 3" xfId="26719"/>
    <cellStyle name="SAPBEXexcGood3 2 2 3 2" xfId="26720"/>
    <cellStyle name="SAPBEXexcGood3 2 2 4" xfId="26721"/>
    <cellStyle name="SAPBEXexcGood3 2 2 4 2" xfId="26722"/>
    <cellStyle name="SAPBEXexcGood3 2 2 5" xfId="26723"/>
    <cellStyle name="SAPBEXexcGood3 2 2 5 2" xfId="26724"/>
    <cellStyle name="SAPBEXexcGood3 2 2 6" xfId="26725"/>
    <cellStyle name="SAPBEXexcGood3 2 2 6 2" xfId="26726"/>
    <cellStyle name="SAPBEXexcGood3 2 2 6 3" xfId="26727"/>
    <cellStyle name="SAPBEXexcGood3 2 2 7" xfId="26728"/>
    <cellStyle name="SAPBEXexcGood3 2 2 8" xfId="26729"/>
    <cellStyle name="SAPBEXexcGood3 2 2 9" xfId="26730"/>
    <cellStyle name="SAPBEXexcGood3 2 20" xfId="26731"/>
    <cellStyle name="SAPBEXexcGood3 2 20 2" xfId="26732"/>
    <cellStyle name="SAPBEXexcGood3 2 21" xfId="26733"/>
    <cellStyle name="SAPBEXexcGood3 2 21 2" xfId="26734"/>
    <cellStyle name="SAPBEXexcGood3 2 22" xfId="26735"/>
    <cellStyle name="SAPBEXexcGood3 2 22 2" xfId="26736"/>
    <cellStyle name="SAPBEXexcGood3 2 22 3" xfId="26737"/>
    <cellStyle name="SAPBEXexcGood3 2 23" xfId="26738"/>
    <cellStyle name="SAPBEXexcGood3 2 24" xfId="26739"/>
    <cellStyle name="SAPBEXexcGood3 2 25" xfId="26740"/>
    <cellStyle name="SAPBEXexcGood3 2 26" xfId="26741"/>
    <cellStyle name="SAPBEXexcGood3 2 3" xfId="26742"/>
    <cellStyle name="SAPBEXexcGood3 2 3 10" xfId="26743"/>
    <cellStyle name="SAPBEXexcGood3 2 3 2" xfId="26744"/>
    <cellStyle name="SAPBEXexcGood3 2 3 2 2" xfId="26745"/>
    <cellStyle name="SAPBEXexcGood3 2 3 2 2 2" xfId="26746"/>
    <cellStyle name="SAPBEXexcGood3 2 3 2 3" xfId="26747"/>
    <cellStyle name="SAPBEXexcGood3 2 3 2 4" xfId="26748"/>
    <cellStyle name="SAPBEXexcGood3 2 3 3" xfId="26749"/>
    <cellStyle name="SAPBEXexcGood3 2 3 3 2" xfId="26750"/>
    <cellStyle name="SAPBEXexcGood3 2 3 4" xfId="26751"/>
    <cellStyle name="SAPBEXexcGood3 2 3 4 2" xfId="26752"/>
    <cellStyle name="SAPBEXexcGood3 2 3 5" xfId="26753"/>
    <cellStyle name="SAPBEXexcGood3 2 3 5 2" xfId="26754"/>
    <cellStyle name="SAPBEXexcGood3 2 3 6" xfId="26755"/>
    <cellStyle name="SAPBEXexcGood3 2 3 6 2" xfId="26756"/>
    <cellStyle name="SAPBEXexcGood3 2 3 6 3" xfId="26757"/>
    <cellStyle name="SAPBEXexcGood3 2 3 7" xfId="26758"/>
    <cellStyle name="SAPBEXexcGood3 2 3 8" xfId="26759"/>
    <cellStyle name="SAPBEXexcGood3 2 3 9" xfId="26760"/>
    <cellStyle name="SAPBEXexcGood3 2 4" xfId="26761"/>
    <cellStyle name="SAPBEXexcGood3 2 4 10" xfId="26762"/>
    <cellStyle name="SAPBEXexcGood3 2 4 2" xfId="26763"/>
    <cellStyle name="SAPBEXexcGood3 2 4 2 2" xfId="26764"/>
    <cellStyle name="SAPBEXexcGood3 2 4 2 2 2" xfId="26765"/>
    <cellStyle name="SAPBEXexcGood3 2 4 2 3" xfId="26766"/>
    <cellStyle name="SAPBEXexcGood3 2 4 2 4" xfId="26767"/>
    <cellStyle name="SAPBEXexcGood3 2 4 3" xfId="26768"/>
    <cellStyle name="SAPBEXexcGood3 2 4 3 2" xfId="26769"/>
    <cellStyle name="SAPBEXexcGood3 2 4 4" xfId="26770"/>
    <cellStyle name="SAPBEXexcGood3 2 4 4 2" xfId="26771"/>
    <cellStyle name="SAPBEXexcGood3 2 4 5" xfId="26772"/>
    <cellStyle name="SAPBEXexcGood3 2 4 5 2" xfId="26773"/>
    <cellStyle name="SAPBEXexcGood3 2 4 6" xfId="26774"/>
    <cellStyle name="SAPBEXexcGood3 2 4 6 2" xfId="26775"/>
    <cellStyle name="SAPBEXexcGood3 2 4 6 3" xfId="26776"/>
    <cellStyle name="SAPBEXexcGood3 2 4 7" xfId="26777"/>
    <cellStyle name="SAPBEXexcGood3 2 4 8" xfId="26778"/>
    <cellStyle name="SAPBEXexcGood3 2 4 9" xfId="26779"/>
    <cellStyle name="SAPBEXexcGood3 2 5" xfId="26780"/>
    <cellStyle name="SAPBEXexcGood3 2 5 10" xfId="26781"/>
    <cellStyle name="SAPBEXexcGood3 2 5 2" xfId="26782"/>
    <cellStyle name="SAPBEXexcGood3 2 5 2 2" xfId="26783"/>
    <cellStyle name="SAPBEXexcGood3 2 5 2 2 2" xfId="26784"/>
    <cellStyle name="SAPBEXexcGood3 2 5 2 3" xfId="26785"/>
    <cellStyle name="SAPBEXexcGood3 2 5 2 4" xfId="26786"/>
    <cellStyle name="SAPBEXexcGood3 2 5 3" xfId="26787"/>
    <cellStyle name="SAPBEXexcGood3 2 5 3 2" xfId="26788"/>
    <cellStyle name="SAPBEXexcGood3 2 5 4" xfId="26789"/>
    <cellStyle name="SAPBEXexcGood3 2 5 4 2" xfId="26790"/>
    <cellStyle name="SAPBEXexcGood3 2 5 5" xfId="26791"/>
    <cellStyle name="SAPBEXexcGood3 2 5 5 2" xfId="26792"/>
    <cellStyle name="SAPBEXexcGood3 2 5 6" xfId="26793"/>
    <cellStyle name="SAPBEXexcGood3 2 5 6 2" xfId="26794"/>
    <cellStyle name="SAPBEXexcGood3 2 5 6 3" xfId="26795"/>
    <cellStyle name="SAPBEXexcGood3 2 5 7" xfId="26796"/>
    <cellStyle name="SAPBEXexcGood3 2 5 8" xfId="26797"/>
    <cellStyle name="SAPBEXexcGood3 2 5 9" xfId="26798"/>
    <cellStyle name="SAPBEXexcGood3 2 6" xfId="26799"/>
    <cellStyle name="SAPBEXexcGood3 2 6 10" xfId="26800"/>
    <cellStyle name="SAPBEXexcGood3 2 6 2" xfId="26801"/>
    <cellStyle name="SAPBEXexcGood3 2 6 2 2" xfId="26802"/>
    <cellStyle name="SAPBEXexcGood3 2 6 2 2 2" xfId="26803"/>
    <cellStyle name="SAPBEXexcGood3 2 6 2 3" xfId="26804"/>
    <cellStyle name="SAPBEXexcGood3 2 6 2 4" xfId="26805"/>
    <cellStyle name="SAPBEXexcGood3 2 6 3" xfId="26806"/>
    <cellStyle name="SAPBEXexcGood3 2 6 3 2" xfId="26807"/>
    <cellStyle name="SAPBEXexcGood3 2 6 4" xfId="26808"/>
    <cellStyle name="SAPBEXexcGood3 2 6 4 2" xfId="26809"/>
    <cellStyle name="SAPBEXexcGood3 2 6 5" xfId="26810"/>
    <cellStyle name="SAPBEXexcGood3 2 6 5 2" xfId="26811"/>
    <cellStyle name="SAPBEXexcGood3 2 6 6" xfId="26812"/>
    <cellStyle name="SAPBEXexcGood3 2 6 6 2" xfId="26813"/>
    <cellStyle name="SAPBEXexcGood3 2 6 6 3" xfId="26814"/>
    <cellStyle name="SAPBEXexcGood3 2 6 7" xfId="26815"/>
    <cellStyle name="SAPBEXexcGood3 2 6 8" xfId="26816"/>
    <cellStyle name="SAPBEXexcGood3 2 6 9" xfId="26817"/>
    <cellStyle name="SAPBEXexcGood3 2 7" xfId="26818"/>
    <cellStyle name="SAPBEXexcGood3 2 7 10" xfId="26819"/>
    <cellStyle name="SAPBEXexcGood3 2 7 2" xfId="26820"/>
    <cellStyle name="SAPBEXexcGood3 2 7 2 2" xfId="26821"/>
    <cellStyle name="SAPBEXexcGood3 2 7 2 2 2" xfId="26822"/>
    <cellStyle name="SAPBEXexcGood3 2 7 2 3" xfId="26823"/>
    <cellStyle name="SAPBEXexcGood3 2 7 2 4" xfId="26824"/>
    <cellStyle name="SAPBEXexcGood3 2 7 3" xfId="26825"/>
    <cellStyle name="SAPBEXexcGood3 2 7 3 2" xfId="26826"/>
    <cellStyle name="SAPBEXexcGood3 2 7 4" xfId="26827"/>
    <cellStyle name="SAPBEXexcGood3 2 7 4 2" xfId="26828"/>
    <cellStyle name="SAPBEXexcGood3 2 7 5" xfId="26829"/>
    <cellStyle name="SAPBEXexcGood3 2 7 5 2" xfId="26830"/>
    <cellStyle name="SAPBEXexcGood3 2 7 6" xfId="26831"/>
    <cellStyle name="SAPBEXexcGood3 2 7 6 2" xfId="26832"/>
    <cellStyle name="SAPBEXexcGood3 2 7 6 3" xfId="26833"/>
    <cellStyle name="SAPBEXexcGood3 2 7 7" xfId="26834"/>
    <cellStyle name="SAPBEXexcGood3 2 7 8" xfId="26835"/>
    <cellStyle name="SAPBEXexcGood3 2 7 9" xfId="26836"/>
    <cellStyle name="SAPBEXexcGood3 2 8" xfId="26837"/>
    <cellStyle name="SAPBEXexcGood3 2 8 10" xfId="26838"/>
    <cellStyle name="SAPBEXexcGood3 2 8 2" xfId="26839"/>
    <cellStyle name="SAPBEXexcGood3 2 8 2 2" xfId="26840"/>
    <cellStyle name="SAPBEXexcGood3 2 8 2 2 2" xfId="26841"/>
    <cellStyle name="SAPBEXexcGood3 2 8 2 3" xfId="26842"/>
    <cellStyle name="SAPBEXexcGood3 2 8 2 4" xfId="26843"/>
    <cellStyle name="SAPBEXexcGood3 2 8 3" xfId="26844"/>
    <cellStyle name="SAPBEXexcGood3 2 8 3 2" xfId="26845"/>
    <cellStyle name="SAPBEXexcGood3 2 8 4" xfId="26846"/>
    <cellStyle name="SAPBEXexcGood3 2 8 4 2" xfId="26847"/>
    <cellStyle name="SAPBEXexcGood3 2 8 5" xfId="26848"/>
    <cellStyle name="SAPBEXexcGood3 2 8 5 2" xfId="26849"/>
    <cellStyle name="SAPBEXexcGood3 2 8 6" xfId="26850"/>
    <cellStyle name="SAPBEXexcGood3 2 8 6 2" xfId="26851"/>
    <cellStyle name="SAPBEXexcGood3 2 8 6 3" xfId="26852"/>
    <cellStyle name="SAPBEXexcGood3 2 8 7" xfId="26853"/>
    <cellStyle name="SAPBEXexcGood3 2 8 8" xfId="26854"/>
    <cellStyle name="SAPBEXexcGood3 2 8 9" xfId="26855"/>
    <cellStyle name="SAPBEXexcGood3 2 9" xfId="26856"/>
    <cellStyle name="SAPBEXexcGood3 2 9 10" xfId="26857"/>
    <cellStyle name="SAPBEXexcGood3 2 9 2" xfId="26858"/>
    <cellStyle name="SAPBEXexcGood3 2 9 2 2" xfId="26859"/>
    <cellStyle name="SAPBEXexcGood3 2 9 2 2 2" xfId="26860"/>
    <cellStyle name="SAPBEXexcGood3 2 9 2 3" xfId="26861"/>
    <cellStyle name="SAPBEXexcGood3 2 9 2 4" xfId="26862"/>
    <cellStyle name="SAPBEXexcGood3 2 9 3" xfId="26863"/>
    <cellStyle name="SAPBEXexcGood3 2 9 3 2" xfId="26864"/>
    <cellStyle name="SAPBEXexcGood3 2 9 4" xfId="26865"/>
    <cellStyle name="SAPBEXexcGood3 2 9 4 2" xfId="26866"/>
    <cellStyle name="SAPBEXexcGood3 2 9 5" xfId="26867"/>
    <cellStyle name="SAPBEXexcGood3 2 9 5 2" xfId="26868"/>
    <cellStyle name="SAPBEXexcGood3 2 9 6" xfId="26869"/>
    <cellStyle name="SAPBEXexcGood3 2 9 6 2" xfId="26870"/>
    <cellStyle name="SAPBEXexcGood3 2 9 6 3" xfId="26871"/>
    <cellStyle name="SAPBEXexcGood3 2 9 7" xfId="26872"/>
    <cellStyle name="SAPBEXexcGood3 2 9 8" xfId="26873"/>
    <cellStyle name="SAPBEXexcGood3 2 9 9" xfId="26874"/>
    <cellStyle name="SAPBEXexcGood3 3" xfId="26875"/>
    <cellStyle name="SAPBEXexcGood3 3 10" xfId="26876"/>
    <cellStyle name="SAPBEXexcGood3 3 2" xfId="26877"/>
    <cellStyle name="SAPBEXexcGood3 3 2 2" xfId="26878"/>
    <cellStyle name="SAPBEXexcGood3 3 2 2 2" xfId="26879"/>
    <cellStyle name="SAPBEXexcGood3 3 2 3" xfId="26880"/>
    <cellStyle name="SAPBEXexcGood3 3 2 4" xfId="26881"/>
    <cellStyle name="SAPBEXexcGood3 3 3" xfId="26882"/>
    <cellStyle name="SAPBEXexcGood3 3 3 2" xfId="26883"/>
    <cellStyle name="SAPBEXexcGood3 3 4" xfId="26884"/>
    <cellStyle name="SAPBEXexcGood3 3 4 2" xfId="26885"/>
    <cellStyle name="SAPBEXexcGood3 3 5" xfId="26886"/>
    <cellStyle name="SAPBEXexcGood3 3 5 2" xfId="26887"/>
    <cellStyle name="SAPBEXexcGood3 3 6" xfId="26888"/>
    <cellStyle name="SAPBEXexcGood3 3 6 2" xfId="26889"/>
    <cellStyle name="SAPBEXexcGood3 3 6 3" xfId="26890"/>
    <cellStyle name="SAPBEXexcGood3 3 7" xfId="26891"/>
    <cellStyle name="SAPBEXexcGood3 3 8" xfId="26892"/>
    <cellStyle name="SAPBEXexcGood3 3 9" xfId="26893"/>
    <cellStyle name="SAPBEXexcGood3 4" xfId="26894"/>
    <cellStyle name="SAPBEXexcGood3 4 10" xfId="26895"/>
    <cellStyle name="SAPBEXexcGood3 4 2" xfId="26896"/>
    <cellStyle name="SAPBEXexcGood3 4 2 2" xfId="26897"/>
    <cellStyle name="SAPBEXexcGood3 4 2 2 2" xfId="26898"/>
    <cellStyle name="SAPBEXexcGood3 4 2 3" xfId="26899"/>
    <cellStyle name="SAPBEXexcGood3 4 2 4" xfId="26900"/>
    <cellStyle name="SAPBEXexcGood3 4 3" xfId="26901"/>
    <cellStyle name="SAPBEXexcGood3 4 3 2" xfId="26902"/>
    <cellStyle name="SAPBEXexcGood3 4 4" xfId="26903"/>
    <cellStyle name="SAPBEXexcGood3 4 4 2" xfId="26904"/>
    <cellStyle name="SAPBEXexcGood3 4 5" xfId="26905"/>
    <cellStyle name="SAPBEXexcGood3 4 5 2" xfId="26906"/>
    <cellStyle name="SAPBEXexcGood3 4 6" xfId="26907"/>
    <cellStyle name="SAPBEXexcGood3 4 6 2" xfId="26908"/>
    <cellStyle name="SAPBEXexcGood3 4 6 3" xfId="26909"/>
    <cellStyle name="SAPBEXexcGood3 4 7" xfId="26910"/>
    <cellStyle name="SAPBEXexcGood3 4 8" xfId="26911"/>
    <cellStyle name="SAPBEXexcGood3 4 9" xfId="26912"/>
    <cellStyle name="SAPBEXexcGood3 5" xfId="26913"/>
    <cellStyle name="SAPBEXexcGood3 5 10" xfId="26914"/>
    <cellStyle name="SAPBEXexcGood3 5 2" xfId="26915"/>
    <cellStyle name="SAPBEXexcGood3 5 2 2" xfId="26916"/>
    <cellStyle name="SAPBEXexcGood3 5 2 2 2" xfId="26917"/>
    <cellStyle name="SAPBEXexcGood3 5 2 3" xfId="26918"/>
    <cellStyle name="SAPBEXexcGood3 5 2 4" xfId="26919"/>
    <cellStyle name="SAPBEXexcGood3 5 3" xfId="26920"/>
    <cellStyle name="SAPBEXexcGood3 5 3 2" xfId="26921"/>
    <cellStyle name="SAPBEXexcGood3 5 4" xfId="26922"/>
    <cellStyle name="SAPBEXexcGood3 5 4 2" xfId="26923"/>
    <cellStyle name="SAPBEXexcGood3 5 5" xfId="26924"/>
    <cellStyle name="SAPBEXexcGood3 5 5 2" xfId="26925"/>
    <cellStyle name="SAPBEXexcGood3 5 6" xfId="26926"/>
    <cellStyle name="SAPBEXexcGood3 5 6 2" xfId="26927"/>
    <cellStyle name="SAPBEXexcGood3 5 6 3" xfId="26928"/>
    <cellStyle name="SAPBEXexcGood3 5 7" xfId="26929"/>
    <cellStyle name="SAPBEXexcGood3 5 8" xfId="26930"/>
    <cellStyle name="SAPBEXexcGood3 5 9" xfId="26931"/>
    <cellStyle name="SAPBEXexcGood3 6" xfId="26932"/>
    <cellStyle name="SAPBEXexcGood3 6 10" xfId="26933"/>
    <cellStyle name="SAPBEXexcGood3 6 2" xfId="26934"/>
    <cellStyle name="SAPBEXexcGood3 6 2 2" xfId="26935"/>
    <cellStyle name="SAPBEXexcGood3 6 2 2 2" xfId="26936"/>
    <cellStyle name="SAPBEXexcGood3 6 2 3" xfId="26937"/>
    <cellStyle name="SAPBEXexcGood3 6 2 4" xfId="26938"/>
    <cellStyle name="SAPBEXexcGood3 6 3" xfId="26939"/>
    <cellStyle name="SAPBEXexcGood3 6 3 2" xfId="26940"/>
    <cellStyle name="SAPBEXexcGood3 6 4" xfId="26941"/>
    <cellStyle name="SAPBEXexcGood3 6 4 2" xfId="26942"/>
    <cellStyle name="SAPBEXexcGood3 6 5" xfId="26943"/>
    <cellStyle name="SAPBEXexcGood3 6 5 2" xfId="26944"/>
    <cellStyle name="SAPBEXexcGood3 6 6" xfId="26945"/>
    <cellStyle name="SAPBEXexcGood3 6 6 2" xfId="26946"/>
    <cellStyle name="SAPBEXexcGood3 6 6 3" xfId="26947"/>
    <cellStyle name="SAPBEXexcGood3 6 7" xfId="26948"/>
    <cellStyle name="SAPBEXexcGood3 6 8" xfId="26949"/>
    <cellStyle name="SAPBEXexcGood3 6 9" xfId="26950"/>
    <cellStyle name="SAPBEXexcGood3 7" xfId="26951"/>
    <cellStyle name="SAPBEXexcGood3 7 10" xfId="26952"/>
    <cellStyle name="SAPBEXexcGood3 7 2" xfId="26953"/>
    <cellStyle name="SAPBEXexcGood3 7 2 2" xfId="26954"/>
    <cellStyle name="SAPBEXexcGood3 7 2 2 2" xfId="26955"/>
    <cellStyle name="SAPBEXexcGood3 7 2 3" xfId="26956"/>
    <cellStyle name="SAPBEXexcGood3 7 2 4" xfId="26957"/>
    <cellStyle name="SAPBEXexcGood3 7 3" xfId="26958"/>
    <cellStyle name="SAPBEXexcGood3 7 3 2" xfId="26959"/>
    <cellStyle name="SAPBEXexcGood3 7 4" xfId="26960"/>
    <cellStyle name="SAPBEXexcGood3 7 4 2" xfId="26961"/>
    <cellStyle name="SAPBEXexcGood3 7 5" xfId="26962"/>
    <cellStyle name="SAPBEXexcGood3 7 5 2" xfId="26963"/>
    <cellStyle name="SAPBEXexcGood3 7 6" xfId="26964"/>
    <cellStyle name="SAPBEXexcGood3 7 6 2" xfId="26965"/>
    <cellStyle name="SAPBEXexcGood3 7 6 3" xfId="26966"/>
    <cellStyle name="SAPBEXexcGood3 7 7" xfId="26967"/>
    <cellStyle name="SAPBEXexcGood3 7 8" xfId="26968"/>
    <cellStyle name="SAPBEXexcGood3 7 9" xfId="26969"/>
    <cellStyle name="SAPBEXexcGood3 8" xfId="26970"/>
    <cellStyle name="SAPBEXexcGood3 8 10" xfId="26971"/>
    <cellStyle name="SAPBEXexcGood3 8 2" xfId="26972"/>
    <cellStyle name="SAPBEXexcGood3 8 2 2" xfId="26973"/>
    <cellStyle name="SAPBEXexcGood3 8 2 2 2" xfId="26974"/>
    <cellStyle name="SAPBEXexcGood3 8 2 3" xfId="26975"/>
    <cellStyle name="SAPBEXexcGood3 8 2 4" xfId="26976"/>
    <cellStyle name="SAPBEXexcGood3 8 3" xfId="26977"/>
    <cellStyle name="SAPBEXexcGood3 8 3 2" xfId="26978"/>
    <cellStyle name="SAPBEXexcGood3 8 4" xfId="26979"/>
    <cellStyle name="SAPBEXexcGood3 8 4 2" xfId="26980"/>
    <cellStyle name="SAPBEXexcGood3 8 5" xfId="26981"/>
    <cellStyle name="SAPBEXexcGood3 8 5 2" xfId="26982"/>
    <cellStyle name="SAPBEXexcGood3 8 6" xfId="26983"/>
    <cellStyle name="SAPBEXexcGood3 8 6 2" xfId="26984"/>
    <cellStyle name="SAPBEXexcGood3 8 6 3" xfId="26985"/>
    <cellStyle name="SAPBEXexcGood3 8 7" xfId="26986"/>
    <cellStyle name="SAPBEXexcGood3 8 8" xfId="26987"/>
    <cellStyle name="SAPBEXexcGood3 8 9" xfId="26988"/>
    <cellStyle name="SAPBEXexcGood3 9" xfId="26989"/>
    <cellStyle name="SAPBEXexcGood3 9 2" xfId="26990"/>
    <cellStyle name="SAPBEXexcGood3 9 2 2" xfId="26991"/>
    <cellStyle name="SAPBEXexcGood3 9 3" xfId="26992"/>
    <cellStyle name="SAPBEXexcGood3 9 4" xfId="26993"/>
    <cellStyle name="SAPBEXexcGood3_20110918_Additional measures_ECB" xfId="26994"/>
    <cellStyle name="SAPBEXexcVeryBad" xfId="26995"/>
    <cellStyle name="SAPBEXfilterDrill" xfId="26996"/>
    <cellStyle name="SAPBEXfilterItem" xfId="26997"/>
    <cellStyle name="SAPBEXfilterText" xfId="26998"/>
    <cellStyle name="SAPBEXformats" xfId="26999"/>
    <cellStyle name="SAPBEXheaderData" xfId="27000"/>
    <cellStyle name="SAPBEXheaderItem" xfId="27001"/>
    <cellStyle name="SAPBEXheaderText" xfId="27002"/>
    <cellStyle name="SAPBEXHLevel0" xfId="27003"/>
    <cellStyle name="SAPBEXHLevel0 10" xfId="27004"/>
    <cellStyle name="SAPBEXHLevel0 10 2" xfId="27005"/>
    <cellStyle name="SAPBEXHLevel0 10 2 2" xfId="27006"/>
    <cellStyle name="SAPBEXHLevel0 10 2 2 2" xfId="27007"/>
    <cellStyle name="SAPBEXHLevel0 10 2 3" xfId="27008"/>
    <cellStyle name="SAPBEXHLevel0 10 3" xfId="27009"/>
    <cellStyle name="SAPBEXHLevel0 10 3 2" xfId="27010"/>
    <cellStyle name="SAPBEXHLevel0 10 4" xfId="27011"/>
    <cellStyle name="SAPBEXHLevel0 10 4 2" xfId="27012"/>
    <cellStyle name="SAPBEXHLevel0 10 5" xfId="27013"/>
    <cellStyle name="SAPBEXHLevel0 10 5 2" xfId="27014"/>
    <cellStyle name="SAPBEXHLevel0 10 6" xfId="27015"/>
    <cellStyle name="SAPBEXHLevel0 10 7" xfId="27016"/>
    <cellStyle name="SAPBEXHLevel0 10 8" xfId="27017"/>
    <cellStyle name="SAPBEXHLevel0 11" xfId="27018"/>
    <cellStyle name="SAPBEXHLevel0 11 2" xfId="27019"/>
    <cellStyle name="SAPBEXHLevel0 11 2 2" xfId="27020"/>
    <cellStyle name="SAPBEXHLevel0 11 2 2 2" xfId="27021"/>
    <cellStyle name="SAPBEXHLevel0 11 2 3" xfId="27022"/>
    <cellStyle name="SAPBEXHLevel0 11 3" xfId="27023"/>
    <cellStyle name="SAPBEXHLevel0 11 3 2" xfId="27024"/>
    <cellStyle name="SAPBEXHLevel0 11 4" xfId="27025"/>
    <cellStyle name="SAPBEXHLevel0 11 4 2" xfId="27026"/>
    <cellStyle name="SAPBEXHLevel0 11 5" xfId="27027"/>
    <cellStyle name="SAPBEXHLevel0 11 5 2" xfId="27028"/>
    <cellStyle name="SAPBEXHLevel0 11 6" xfId="27029"/>
    <cellStyle name="SAPBEXHLevel0 11 7" xfId="27030"/>
    <cellStyle name="SAPBEXHLevel0 12" xfId="27031"/>
    <cellStyle name="SAPBEXHLevel0 12 2" xfId="27032"/>
    <cellStyle name="SAPBEXHLevel0 12 2 2" xfId="27033"/>
    <cellStyle name="SAPBEXHLevel0 12 3" xfId="27034"/>
    <cellStyle name="SAPBEXHLevel0 12 4" xfId="27035"/>
    <cellStyle name="SAPBEXHLevel0 13" xfId="27036"/>
    <cellStyle name="SAPBEXHLevel0 13 2" xfId="27037"/>
    <cellStyle name="SAPBEXHLevel0 13 2 2" xfId="27038"/>
    <cellStyle name="SAPBEXHLevel0 13 3" xfId="27039"/>
    <cellStyle name="SAPBEXHLevel0 13 4" xfId="27040"/>
    <cellStyle name="SAPBEXHLevel0 13 5" xfId="27041"/>
    <cellStyle name="SAPBEXHLevel0 14" xfId="27042"/>
    <cellStyle name="SAPBEXHLevel0 14 2" xfId="27043"/>
    <cellStyle name="SAPBEXHLevel0 14 2 2" xfId="27044"/>
    <cellStyle name="SAPBEXHLevel0 14 3" xfId="27045"/>
    <cellStyle name="SAPBEXHLevel0 14 4" xfId="27046"/>
    <cellStyle name="SAPBEXHLevel0 14 5" xfId="27047"/>
    <cellStyle name="SAPBEXHLevel0 15" xfId="27048"/>
    <cellStyle name="SAPBEXHLevel0 15 2" xfId="27049"/>
    <cellStyle name="SAPBEXHLevel0 15 3" xfId="27050"/>
    <cellStyle name="SAPBEXHLevel0 15 4" xfId="27051"/>
    <cellStyle name="SAPBEXHLevel0 16" xfId="27052"/>
    <cellStyle name="SAPBEXHLevel0 16 2" xfId="27053"/>
    <cellStyle name="SAPBEXHLevel0 17" xfId="27054"/>
    <cellStyle name="SAPBEXHLevel0 17 2" xfId="27055"/>
    <cellStyle name="SAPBEXHLevel0 18" xfId="27056"/>
    <cellStyle name="SAPBEXHLevel0 19" xfId="27057"/>
    <cellStyle name="SAPBEXHLevel0 2" xfId="27058"/>
    <cellStyle name="SAPBEXHLevel0 2 10" xfId="27059"/>
    <cellStyle name="SAPBEXHLevel0 2 10 10" xfId="27060"/>
    <cellStyle name="SAPBEXHLevel0 2 10 11" xfId="27061"/>
    <cellStyle name="SAPBEXHLevel0 2 10 2" xfId="27062"/>
    <cellStyle name="SAPBEXHLevel0 2 10 2 2" xfId="27063"/>
    <cellStyle name="SAPBEXHLevel0 2 10 2 2 2" xfId="27064"/>
    <cellStyle name="SAPBEXHLevel0 2 10 2 2 2 2" xfId="27065"/>
    <cellStyle name="SAPBEXHLevel0 2 10 2 2 3" xfId="27066"/>
    <cellStyle name="SAPBEXHLevel0 2 10 2 3" xfId="27067"/>
    <cellStyle name="SAPBEXHLevel0 2 10 2 3 2" xfId="27068"/>
    <cellStyle name="SAPBEXHLevel0 2 10 2 4" xfId="27069"/>
    <cellStyle name="SAPBEXHLevel0 2 10 2 4 2" xfId="27070"/>
    <cellStyle name="SAPBEXHLevel0 2 10 2 5" xfId="27071"/>
    <cellStyle name="SAPBEXHLevel0 2 10 2 5 2" xfId="27072"/>
    <cellStyle name="SAPBEXHLevel0 2 10 2 6" xfId="27073"/>
    <cellStyle name="SAPBEXHLevel0 2 10 3" xfId="27074"/>
    <cellStyle name="SAPBEXHLevel0 2 10 3 2" xfId="27075"/>
    <cellStyle name="SAPBEXHLevel0 2 10 3 2 2" xfId="27076"/>
    <cellStyle name="SAPBEXHLevel0 2 10 3 2 2 2" xfId="27077"/>
    <cellStyle name="SAPBEXHLevel0 2 10 3 2 3" xfId="27078"/>
    <cellStyle name="SAPBEXHLevel0 2 10 3 3" xfId="27079"/>
    <cellStyle name="SAPBEXHLevel0 2 10 3 3 2" xfId="27080"/>
    <cellStyle name="SAPBEXHLevel0 2 10 3 4" xfId="27081"/>
    <cellStyle name="SAPBEXHLevel0 2 10 3 4 2" xfId="27082"/>
    <cellStyle name="SAPBEXHLevel0 2 10 3 5" xfId="27083"/>
    <cellStyle name="SAPBEXHLevel0 2 10 3 5 2" xfId="27084"/>
    <cellStyle name="SAPBEXHLevel0 2 10 3 6" xfId="27085"/>
    <cellStyle name="SAPBEXHLevel0 2 10 3 7" xfId="27086"/>
    <cellStyle name="SAPBEXHLevel0 2 10 3 8" xfId="27087"/>
    <cellStyle name="SAPBEXHLevel0 2 10 4" xfId="27088"/>
    <cellStyle name="SAPBEXHLevel0 2 10 4 2" xfId="27089"/>
    <cellStyle name="SAPBEXHLevel0 2 10 4 2 2" xfId="27090"/>
    <cellStyle name="SAPBEXHLevel0 2 10 4 3" xfId="27091"/>
    <cellStyle name="SAPBEXHLevel0 2 10 4 4" xfId="27092"/>
    <cellStyle name="SAPBEXHLevel0 2 10 4 5" xfId="27093"/>
    <cellStyle name="SAPBEXHLevel0 2 10 5" xfId="27094"/>
    <cellStyle name="SAPBEXHLevel0 2 10 5 2" xfId="27095"/>
    <cellStyle name="SAPBEXHLevel0 2 10 5 2 2" xfId="27096"/>
    <cellStyle name="SAPBEXHLevel0 2 10 5 3" xfId="27097"/>
    <cellStyle name="SAPBEXHLevel0 2 10 5 4" xfId="27098"/>
    <cellStyle name="SAPBEXHLevel0 2 10 5 5" xfId="27099"/>
    <cellStyle name="SAPBEXHLevel0 2 10 6" xfId="27100"/>
    <cellStyle name="SAPBEXHLevel0 2 10 6 2" xfId="27101"/>
    <cellStyle name="SAPBEXHLevel0 2 10 6 2 2" xfId="27102"/>
    <cellStyle name="SAPBEXHLevel0 2 10 6 3" xfId="27103"/>
    <cellStyle name="SAPBEXHLevel0 2 10 6 4" xfId="27104"/>
    <cellStyle name="SAPBEXHLevel0 2 10 6 5" xfId="27105"/>
    <cellStyle name="SAPBEXHLevel0 2 10 7" xfId="27106"/>
    <cellStyle name="SAPBEXHLevel0 2 10 7 2" xfId="27107"/>
    <cellStyle name="SAPBEXHLevel0 2 10 7 3" xfId="27108"/>
    <cellStyle name="SAPBEXHLevel0 2 10 7 4" xfId="27109"/>
    <cellStyle name="SAPBEXHLevel0 2 10 8" xfId="27110"/>
    <cellStyle name="SAPBEXHLevel0 2 10 8 2" xfId="27111"/>
    <cellStyle name="SAPBEXHLevel0 2 10 8 3" xfId="27112"/>
    <cellStyle name="SAPBEXHLevel0 2 10 8 4" xfId="27113"/>
    <cellStyle name="SAPBEXHLevel0 2 10 9" xfId="27114"/>
    <cellStyle name="SAPBEXHLevel0 2 10 9 2" xfId="27115"/>
    <cellStyle name="SAPBEXHLevel0 2 11" xfId="27116"/>
    <cellStyle name="SAPBEXHLevel0 2 11 10" xfId="27117"/>
    <cellStyle name="SAPBEXHLevel0 2 11 11" xfId="27118"/>
    <cellStyle name="SAPBEXHLevel0 2 11 2" xfId="27119"/>
    <cellStyle name="SAPBEXHLevel0 2 11 2 2" xfId="27120"/>
    <cellStyle name="SAPBEXHLevel0 2 11 2 2 2" xfId="27121"/>
    <cellStyle name="SAPBEXHLevel0 2 11 2 2 2 2" xfId="27122"/>
    <cellStyle name="SAPBEXHLevel0 2 11 2 2 3" xfId="27123"/>
    <cellStyle name="SAPBEXHLevel0 2 11 2 3" xfId="27124"/>
    <cellStyle name="SAPBEXHLevel0 2 11 2 3 2" xfId="27125"/>
    <cellStyle name="SAPBEXHLevel0 2 11 2 4" xfId="27126"/>
    <cellStyle name="SAPBEXHLevel0 2 11 2 4 2" xfId="27127"/>
    <cellStyle name="SAPBEXHLevel0 2 11 2 5" xfId="27128"/>
    <cellStyle name="SAPBEXHLevel0 2 11 2 5 2" xfId="27129"/>
    <cellStyle name="SAPBEXHLevel0 2 11 2 6" xfId="27130"/>
    <cellStyle name="SAPBEXHLevel0 2 11 3" xfId="27131"/>
    <cellStyle name="SAPBEXHLevel0 2 11 3 2" xfId="27132"/>
    <cellStyle name="SAPBEXHLevel0 2 11 3 2 2" xfId="27133"/>
    <cellStyle name="SAPBEXHLevel0 2 11 3 2 2 2" xfId="27134"/>
    <cellStyle name="SAPBEXHLevel0 2 11 3 2 3" xfId="27135"/>
    <cellStyle name="SAPBEXHLevel0 2 11 3 3" xfId="27136"/>
    <cellStyle name="SAPBEXHLevel0 2 11 3 3 2" xfId="27137"/>
    <cellStyle name="SAPBEXHLevel0 2 11 3 4" xfId="27138"/>
    <cellStyle name="SAPBEXHLevel0 2 11 3 4 2" xfId="27139"/>
    <cellStyle name="SAPBEXHLevel0 2 11 3 5" xfId="27140"/>
    <cellStyle name="SAPBEXHLevel0 2 11 3 5 2" xfId="27141"/>
    <cellStyle name="SAPBEXHLevel0 2 11 3 6" xfId="27142"/>
    <cellStyle name="SAPBEXHLevel0 2 11 3 7" xfId="27143"/>
    <cellStyle name="SAPBEXHLevel0 2 11 3 8" xfId="27144"/>
    <cellStyle name="SAPBEXHLevel0 2 11 4" xfId="27145"/>
    <cellStyle name="SAPBEXHLevel0 2 11 4 2" xfId="27146"/>
    <cellStyle name="SAPBEXHLevel0 2 11 4 2 2" xfId="27147"/>
    <cellStyle name="SAPBEXHLevel0 2 11 4 3" xfId="27148"/>
    <cellStyle name="SAPBEXHLevel0 2 11 4 4" xfId="27149"/>
    <cellStyle name="SAPBEXHLevel0 2 11 4 5" xfId="27150"/>
    <cellStyle name="SAPBEXHLevel0 2 11 5" xfId="27151"/>
    <cellStyle name="SAPBEXHLevel0 2 11 5 2" xfId="27152"/>
    <cellStyle name="SAPBEXHLevel0 2 11 5 2 2" xfId="27153"/>
    <cellStyle name="SAPBEXHLevel0 2 11 5 3" xfId="27154"/>
    <cellStyle name="SAPBEXHLevel0 2 11 5 4" xfId="27155"/>
    <cellStyle name="SAPBEXHLevel0 2 11 5 5" xfId="27156"/>
    <cellStyle name="SAPBEXHLevel0 2 11 6" xfId="27157"/>
    <cellStyle name="SAPBEXHLevel0 2 11 6 2" xfId="27158"/>
    <cellStyle name="SAPBEXHLevel0 2 11 6 2 2" xfId="27159"/>
    <cellStyle name="SAPBEXHLevel0 2 11 6 3" xfId="27160"/>
    <cellStyle name="SAPBEXHLevel0 2 11 6 4" xfId="27161"/>
    <cellStyle name="SAPBEXHLevel0 2 11 6 5" xfId="27162"/>
    <cellStyle name="SAPBEXHLevel0 2 11 7" xfId="27163"/>
    <cellStyle name="SAPBEXHLevel0 2 11 7 2" xfId="27164"/>
    <cellStyle name="SAPBEXHLevel0 2 11 7 3" xfId="27165"/>
    <cellStyle name="SAPBEXHLevel0 2 11 7 4" xfId="27166"/>
    <cellStyle name="SAPBEXHLevel0 2 11 8" xfId="27167"/>
    <cellStyle name="SAPBEXHLevel0 2 11 8 2" xfId="27168"/>
    <cellStyle name="SAPBEXHLevel0 2 11 8 3" xfId="27169"/>
    <cellStyle name="SAPBEXHLevel0 2 11 8 4" xfId="27170"/>
    <cellStyle name="SAPBEXHLevel0 2 11 9" xfId="27171"/>
    <cellStyle name="SAPBEXHLevel0 2 11 9 2" xfId="27172"/>
    <cellStyle name="SAPBEXHLevel0 2 12" xfId="27173"/>
    <cellStyle name="SAPBEXHLevel0 2 12 10" xfId="27174"/>
    <cellStyle name="SAPBEXHLevel0 2 12 11" xfId="27175"/>
    <cellStyle name="SAPBEXHLevel0 2 12 2" xfId="27176"/>
    <cellStyle name="SAPBEXHLevel0 2 12 2 2" xfId="27177"/>
    <cellStyle name="SAPBEXHLevel0 2 12 2 2 2" xfId="27178"/>
    <cellStyle name="SAPBEXHLevel0 2 12 2 2 2 2" xfId="27179"/>
    <cellStyle name="SAPBEXHLevel0 2 12 2 2 3" xfId="27180"/>
    <cellStyle name="SAPBEXHLevel0 2 12 2 3" xfId="27181"/>
    <cellStyle name="SAPBEXHLevel0 2 12 2 3 2" xfId="27182"/>
    <cellStyle name="SAPBEXHLevel0 2 12 2 4" xfId="27183"/>
    <cellStyle name="SAPBEXHLevel0 2 12 2 4 2" xfId="27184"/>
    <cellStyle name="SAPBEXHLevel0 2 12 2 5" xfId="27185"/>
    <cellStyle name="SAPBEXHLevel0 2 12 2 5 2" xfId="27186"/>
    <cellStyle name="SAPBEXHLevel0 2 12 2 6" xfId="27187"/>
    <cellStyle name="SAPBEXHLevel0 2 12 3" xfId="27188"/>
    <cellStyle name="SAPBEXHLevel0 2 12 3 2" xfId="27189"/>
    <cellStyle name="SAPBEXHLevel0 2 12 3 2 2" xfId="27190"/>
    <cellStyle name="SAPBEXHLevel0 2 12 3 2 2 2" xfId="27191"/>
    <cellStyle name="SAPBEXHLevel0 2 12 3 2 3" xfId="27192"/>
    <cellStyle name="SAPBEXHLevel0 2 12 3 3" xfId="27193"/>
    <cellStyle name="SAPBEXHLevel0 2 12 3 3 2" xfId="27194"/>
    <cellStyle name="SAPBEXHLevel0 2 12 3 4" xfId="27195"/>
    <cellStyle name="SAPBEXHLevel0 2 12 3 4 2" xfId="27196"/>
    <cellStyle name="SAPBEXHLevel0 2 12 3 5" xfId="27197"/>
    <cellStyle name="SAPBEXHLevel0 2 12 3 5 2" xfId="27198"/>
    <cellStyle name="SAPBEXHLevel0 2 12 3 6" xfId="27199"/>
    <cellStyle name="SAPBEXHLevel0 2 12 3 7" xfId="27200"/>
    <cellStyle name="SAPBEXHLevel0 2 12 3 8" xfId="27201"/>
    <cellStyle name="SAPBEXHLevel0 2 12 4" xfId="27202"/>
    <cellStyle name="SAPBEXHLevel0 2 12 4 2" xfId="27203"/>
    <cellStyle name="SAPBEXHLevel0 2 12 4 2 2" xfId="27204"/>
    <cellStyle name="SAPBEXHLevel0 2 12 4 3" xfId="27205"/>
    <cellStyle name="SAPBEXHLevel0 2 12 4 4" xfId="27206"/>
    <cellStyle name="SAPBEXHLevel0 2 12 4 5" xfId="27207"/>
    <cellStyle name="SAPBEXHLevel0 2 12 5" xfId="27208"/>
    <cellStyle name="SAPBEXHLevel0 2 12 5 2" xfId="27209"/>
    <cellStyle name="SAPBEXHLevel0 2 12 5 2 2" xfId="27210"/>
    <cellStyle name="SAPBEXHLevel0 2 12 5 3" xfId="27211"/>
    <cellStyle name="SAPBEXHLevel0 2 12 5 4" xfId="27212"/>
    <cellStyle name="SAPBEXHLevel0 2 12 5 5" xfId="27213"/>
    <cellStyle name="SAPBEXHLevel0 2 12 6" xfId="27214"/>
    <cellStyle name="SAPBEXHLevel0 2 12 6 2" xfId="27215"/>
    <cellStyle name="SAPBEXHLevel0 2 12 6 2 2" xfId="27216"/>
    <cellStyle name="SAPBEXHLevel0 2 12 6 3" xfId="27217"/>
    <cellStyle name="SAPBEXHLevel0 2 12 6 4" xfId="27218"/>
    <cellStyle name="SAPBEXHLevel0 2 12 6 5" xfId="27219"/>
    <cellStyle name="SAPBEXHLevel0 2 12 7" xfId="27220"/>
    <cellStyle name="SAPBEXHLevel0 2 12 7 2" xfId="27221"/>
    <cellStyle name="SAPBEXHLevel0 2 12 7 3" xfId="27222"/>
    <cellStyle name="SAPBEXHLevel0 2 12 7 4" xfId="27223"/>
    <cellStyle name="SAPBEXHLevel0 2 12 8" xfId="27224"/>
    <cellStyle name="SAPBEXHLevel0 2 12 8 2" xfId="27225"/>
    <cellStyle name="SAPBEXHLevel0 2 12 8 3" xfId="27226"/>
    <cellStyle name="SAPBEXHLevel0 2 12 8 4" xfId="27227"/>
    <cellStyle name="SAPBEXHLevel0 2 12 9" xfId="27228"/>
    <cellStyle name="SAPBEXHLevel0 2 12 9 2" xfId="27229"/>
    <cellStyle name="SAPBEXHLevel0 2 13" xfId="27230"/>
    <cellStyle name="SAPBEXHLevel0 2 13 10" xfId="27231"/>
    <cellStyle name="SAPBEXHLevel0 2 13 11" xfId="27232"/>
    <cellStyle name="SAPBEXHLevel0 2 13 2" xfId="27233"/>
    <cellStyle name="SAPBEXHLevel0 2 13 2 2" xfId="27234"/>
    <cellStyle name="SAPBEXHLevel0 2 13 2 2 2" xfId="27235"/>
    <cellStyle name="SAPBEXHLevel0 2 13 2 2 2 2" xfId="27236"/>
    <cellStyle name="SAPBEXHLevel0 2 13 2 2 3" xfId="27237"/>
    <cellStyle name="SAPBEXHLevel0 2 13 2 3" xfId="27238"/>
    <cellStyle name="SAPBEXHLevel0 2 13 2 3 2" xfId="27239"/>
    <cellStyle name="SAPBEXHLevel0 2 13 2 4" xfId="27240"/>
    <cellStyle name="SAPBEXHLevel0 2 13 2 4 2" xfId="27241"/>
    <cellStyle name="SAPBEXHLevel0 2 13 2 5" xfId="27242"/>
    <cellStyle name="SAPBEXHLevel0 2 13 2 5 2" xfId="27243"/>
    <cellStyle name="SAPBEXHLevel0 2 13 2 6" xfId="27244"/>
    <cellStyle name="SAPBEXHLevel0 2 13 3" xfId="27245"/>
    <cellStyle name="SAPBEXHLevel0 2 13 3 2" xfId="27246"/>
    <cellStyle name="SAPBEXHLevel0 2 13 3 2 2" xfId="27247"/>
    <cellStyle name="SAPBEXHLevel0 2 13 3 2 2 2" xfId="27248"/>
    <cellStyle name="SAPBEXHLevel0 2 13 3 2 3" xfId="27249"/>
    <cellStyle name="SAPBEXHLevel0 2 13 3 3" xfId="27250"/>
    <cellStyle name="SAPBEXHLevel0 2 13 3 3 2" xfId="27251"/>
    <cellStyle name="SAPBEXHLevel0 2 13 3 4" xfId="27252"/>
    <cellStyle name="SAPBEXHLevel0 2 13 3 4 2" xfId="27253"/>
    <cellStyle name="SAPBEXHLevel0 2 13 3 5" xfId="27254"/>
    <cellStyle name="SAPBEXHLevel0 2 13 3 5 2" xfId="27255"/>
    <cellStyle name="SAPBEXHLevel0 2 13 3 6" xfId="27256"/>
    <cellStyle name="SAPBEXHLevel0 2 13 3 7" xfId="27257"/>
    <cellStyle name="SAPBEXHLevel0 2 13 3 8" xfId="27258"/>
    <cellStyle name="SAPBEXHLevel0 2 13 4" xfId="27259"/>
    <cellStyle name="SAPBEXHLevel0 2 13 4 2" xfId="27260"/>
    <cellStyle name="SAPBEXHLevel0 2 13 4 2 2" xfId="27261"/>
    <cellStyle name="SAPBEXHLevel0 2 13 4 3" xfId="27262"/>
    <cellStyle name="SAPBEXHLevel0 2 13 4 4" xfId="27263"/>
    <cellStyle name="SAPBEXHLevel0 2 13 4 5" xfId="27264"/>
    <cellStyle name="SAPBEXHLevel0 2 13 5" xfId="27265"/>
    <cellStyle name="SAPBEXHLevel0 2 13 5 2" xfId="27266"/>
    <cellStyle name="SAPBEXHLevel0 2 13 5 2 2" xfId="27267"/>
    <cellStyle name="SAPBEXHLevel0 2 13 5 3" xfId="27268"/>
    <cellStyle name="SAPBEXHLevel0 2 13 5 4" xfId="27269"/>
    <cellStyle name="SAPBEXHLevel0 2 13 5 5" xfId="27270"/>
    <cellStyle name="SAPBEXHLevel0 2 13 6" xfId="27271"/>
    <cellStyle name="SAPBEXHLevel0 2 13 6 2" xfId="27272"/>
    <cellStyle name="SAPBEXHLevel0 2 13 6 2 2" xfId="27273"/>
    <cellStyle name="SAPBEXHLevel0 2 13 6 3" xfId="27274"/>
    <cellStyle name="SAPBEXHLevel0 2 13 6 4" xfId="27275"/>
    <cellStyle name="SAPBEXHLevel0 2 13 6 5" xfId="27276"/>
    <cellStyle name="SAPBEXHLevel0 2 13 7" xfId="27277"/>
    <cellStyle name="SAPBEXHLevel0 2 13 7 2" xfId="27278"/>
    <cellStyle name="SAPBEXHLevel0 2 13 7 3" xfId="27279"/>
    <cellStyle name="SAPBEXHLevel0 2 13 7 4" xfId="27280"/>
    <cellStyle name="SAPBEXHLevel0 2 13 8" xfId="27281"/>
    <cellStyle name="SAPBEXHLevel0 2 13 8 2" xfId="27282"/>
    <cellStyle name="SAPBEXHLevel0 2 13 8 3" xfId="27283"/>
    <cellStyle name="SAPBEXHLevel0 2 13 8 4" xfId="27284"/>
    <cellStyle name="SAPBEXHLevel0 2 13 9" xfId="27285"/>
    <cellStyle name="SAPBEXHLevel0 2 13 9 2" xfId="27286"/>
    <cellStyle name="SAPBEXHLevel0 2 14" xfId="27287"/>
    <cellStyle name="SAPBEXHLevel0 2 14 10" xfId="27288"/>
    <cellStyle name="SAPBEXHLevel0 2 14 11" xfId="27289"/>
    <cellStyle name="SAPBEXHLevel0 2 14 2" xfId="27290"/>
    <cellStyle name="SAPBEXHLevel0 2 14 2 2" xfId="27291"/>
    <cellStyle name="SAPBEXHLevel0 2 14 2 2 2" xfId="27292"/>
    <cellStyle name="SAPBEXHLevel0 2 14 2 2 2 2" xfId="27293"/>
    <cellStyle name="SAPBEXHLevel0 2 14 2 2 3" xfId="27294"/>
    <cellStyle name="SAPBEXHLevel0 2 14 2 3" xfId="27295"/>
    <cellStyle name="SAPBEXHLevel0 2 14 2 3 2" xfId="27296"/>
    <cellStyle name="SAPBEXHLevel0 2 14 2 4" xfId="27297"/>
    <cellStyle name="SAPBEXHLevel0 2 14 2 4 2" xfId="27298"/>
    <cellStyle name="SAPBEXHLevel0 2 14 2 5" xfId="27299"/>
    <cellStyle name="SAPBEXHLevel0 2 14 2 5 2" xfId="27300"/>
    <cellStyle name="SAPBEXHLevel0 2 14 2 6" xfId="27301"/>
    <cellStyle name="SAPBEXHLevel0 2 14 3" xfId="27302"/>
    <cellStyle name="SAPBEXHLevel0 2 14 3 2" xfId="27303"/>
    <cellStyle name="SAPBEXHLevel0 2 14 3 2 2" xfId="27304"/>
    <cellStyle name="SAPBEXHLevel0 2 14 3 2 2 2" xfId="27305"/>
    <cellStyle name="SAPBEXHLevel0 2 14 3 2 3" xfId="27306"/>
    <cellStyle name="SAPBEXHLevel0 2 14 3 3" xfId="27307"/>
    <cellStyle name="SAPBEXHLevel0 2 14 3 3 2" xfId="27308"/>
    <cellStyle name="SAPBEXHLevel0 2 14 3 4" xfId="27309"/>
    <cellStyle name="SAPBEXHLevel0 2 14 3 4 2" xfId="27310"/>
    <cellStyle name="SAPBEXHLevel0 2 14 3 5" xfId="27311"/>
    <cellStyle name="SAPBEXHLevel0 2 14 3 5 2" xfId="27312"/>
    <cellStyle name="SAPBEXHLevel0 2 14 3 6" xfId="27313"/>
    <cellStyle name="SAPBEXHLevel0 2 14 3 7" xfId="27314"/>
    <cellStyle name="SAPBEXHLevel0 2 14 3 8" xfId="27315"/>
    <cellStyle name="SAPBEXHLevel0 2 14 4" xfId="27316"/>
    <cellStyle name="SAPBEXHLevel0 2 14 4 2" xfId="27317"/>
    <cellStyle name="SAPBEXHLevel0 2 14 4 2 2" xfId="27318"/>
    <cellStyle name="SAPBEXHLevel0 2 14 4 3" xfId="27319"/>
    <cellStyle name="SAPBEXHLevel0 2 14 4 4" xfId="27320"/>
    <cellStyle name="SAPBEXHLevel0 2 14 4 5" xfId="27321"/>
    <cellStyle name="SAPBEXHLevel0 2 14 5" xfId="27322"/>
    <cellStyle name="SAPBEXHLevel0 2 14 5 2" xfId="27323"/>
    <cellStyle name="SAPBEXHLevel0 2 14 5 2 2" xfId="27324"/>
    <cellStyle name="SAPBEXHLevel0 2 14 5 3" xfId="27325"/>
    <cellStyle name="SAPBEXHLevel0 2 14 5 4" xfId="27326"/>
    <cellStyle name="SAPBEXHLevel0 2 14 5 5" xfId="27327"/>
    <cellStyle name="SAPBEXHLevel0 2 14 6" xfId="27328"/>
    <cellStyle name="SAPBEXHLevel0 2 14 6 2" xfId="27329"/>
    <cellStyle name="SAPBEXHLevel0 2 14 6 2 2" xfId="27330"/>
    <cellStyle name="SAPBEXHLevel0 2 14 6 3" xfId="27331"/>
    <cellStyle name="SAPBEXHLevel0 2 14 6 4" xfId="27332"/>
    <cellStyle name="SAPBEXHLevel0 2 14 6 5" xfId="27333"/>
    <cellStyle name="SAPBEXHLevel0 2 14 7" xfId="27334"/>
    <cellStyle name="SAPBEXHLevel0 2 14 7 2" xfId="27335"/>
    <cellStyle name="SAPBEXHLevel0 2 14 7 3" xfId="27336"/>
    <cellStyle name="SAPBEXHLevel0 2 14 7 4" xfId="27337"/>
    <cellStyle name="SAPBEXHLevel0 2 14 8" xfId="27338"/>
    <cellStyle name="SAPBEXHLevel0 2 14 8 2" xfId="27339"/>
    <cellStyle name="SAPBEXHLevel0 2 14 8 3" xfId="27340"/>
    <cellStyle name="SAPBEXHLevel0 2 14 8 4" xfId="27341"/>
    <cellStyle name="SAPBEXHLevel0 2 14 9" xfId="27342"/>
    <cellStyle name="SAPBEXHLevel0 2 14 9 2" xfId="27343"/>
    <cellStyle name="SAPBEXHLevel0 2 15" xfId="27344"/>
    <cellStyle name="SAPBEXHLevel0 2 15 10" xfId="27345"/>
    <cellStyle name="SAPBEXHLevel0 2 15 11" xfId="27346"/>
    <cellStyle name="SAPBEXHLevel0 2 15 2" xfId="27347"/>
    <cellStyle name="SAPBEXHLevel0 2 15 2 2" xfId="27348"/>
    <cellStyle name="SAPBEXHLevel0 2 15 2 2 2" xfId="27349"/>
    <cellStyle name="SAPBEXHLevel0 2 15 2 2 2 2" xfId="27350"/>
    <cellStyle name="SAPBEXHLevel0 2 15 2 2 3" xfId="27351"/>
    <cellStyle name="SAPBEXHLevel0 2 15 2 3" xfId="27352"/>
    <cellStyle name="SAPBEXHLevel0 2 15 2 3 2" xfId="27353"/>
    <cellStyle name="SAPBEXHLevel0 2 15 2 4" xfId="27354"/>
    <cellStyle name="SAPBEXHLevel0 2 15 2 4 2" xfId="27355"/>
    <cellStyle name="SAPBEXHLevel0 2 15 2 5" xfId="27356"/>
    <cellStyle name="SAPBEXHLevel0 2 15 2 5 2" xfId="27357"/>
    <cellStyle name="SAPBEXHLevel0 2 15 2 6" xfId="27358"/>
    <cellStyle name="SAPBEXHLevel0 2 15 3" xfId="27359"/>
    <cellStyle name="SAPBEXHLevel0 2 15 3 2" xfId="27360"/>
    <cellStyle name="SAPBEXHLevel0 2 15 3 2 2" xfId="27361"/>
    <cellStyle name="SAPBEXHLevel0 2 15 3 2 2 2" xfId="27362"/>
    <cellStyle name="SAPBEXHLevel0 2 15 3 2 3" xfId="27363"/>
    <cellStyle name="SAPBEXHLevel0 2 15 3 3" xfId="27364"/>
    <cellStyle name="SAPBEXHLevel0 2 15 3 3 2" xfId="27365"/>
    <cellStyle name="SAPBEXHLevel0 2 15 3 4" xfId="27366"/>
    <cellStyle name="SAPBEXHLevel0 2 15 3 4 2" xfId="27367"/>
    <cellStyle name="SAPBEXHLevel0 2 15 3 5" xfId="27368"/>
    <cellStyle name="SAPBEXHLevel0 2 15 3 5 2" xfId="27369"/>
    <cellStyle name="SAPBEXHLevel0 2 15 3 6" xfId="27370"/>
    <cellStyle name="SAPBEXHLevel0 2 15 3 7" xfId="27371"/>
    <cellStyle name="SAPBEXHLevel0 2 15 3 8" xfId="27372"/>
    <cellStyle name="SAPBEXHLevel0 2 15 4" xfId="27373"/>
    <cellStyle name="SAPBEXHLevel0 2 15 4 2" xfId="27374"/>
    <cellStyle name="SAPBEXHLevel0 2 15 4 2 2" xfId="27375"/>
    <cellStyle name="SAPBEXHLevel0 2 15 4 3" xfId="27376"/>
    <cellStyle name="SAPBEXHLevel0 2 15 4 4" xfId="27377"/>
    <cellStyle name="SAPBEXHLevel0 2 15 4 5" xfId="27378"/>
    <cellStyle name="SAPBEXHLevel0 2 15 5" xfId="27379"/>
    <cellStyle name="SAPBEXHLevel0 2 15 5 2" xfId="27380"/>
    <cellStyle name="SAPBEXHLevel0 2 15 5 2 2" xfId="27381"/>
    <cellStyle name="SAPBEXHLevel0 2 15 5 3" xfId="27382"/>
    <cellStyle name="SAPBEXHLevel0 2 15 5 4" xfId="27383"/>
    <cellStyle name="SAPBEXHLevel0 2 15 5 5" xfId="27384"/>
    <cellStyle name="SAPBEXHLevel0 2 15 6" xfId="27385"/>
    <cellStyle name="SAPBEXHLevel0 2 15 6 2" xfId="27386"/>
    <cellStyle name="SAPBEXHLevel0 2 15 6 2 2" xfId="27387"/>
    <cellStyle name="SAPBEXHLevel0 2 15 6 3" xfId="27388"/>
    <cellStyle name="SAPBEXHLevel0 2 15 6 4" xfId="27389"/>
    <cellStyle name="SAPBEXHLevel0 2 15 6 5" xfId="27390"/>
    <cellStyle name="SAPBEXHLevel0 2 15 7" xfId="27391"/>
    <cellStyle name="SAPBEXHLevel0 2 15 7 2" xfId="27392"/>
    <cellStyle name="SAPBEXHLevel0 2 15 7 3" xfId="27393"/>
    <cellStyle name="SAPBEXHLevel0 2 15 7 4" xfId="27394"/>
    <cellStyle name="SAPBEXHLevel0 2 15 8" xfId="27395"/>
    <cellStyle name="SAPBEXHLevel0 2 15 8 2" xfId="27396"/>
    <cellStyle name="SAPBEXHLevel0 2 15 8 3" xfId="27397"/>
    <cellStyle name="SAPBEXHLevel0 2 15 8 4" xfId="27398"/>
    <cellStyle name="SAPBEXHLevel0 2 15 9" xfId="27399"/>
    <cellStyle name="SAPBEXHLevel0 2 15 9 2" xfId="27400"/>
    <cellStyle name="SAPBEXHLevel0 2 16" xfId="27401"/>
    <cellStyle name="SAPBEXHLevel0 2 16 10" xfId="27402"/>
    <cellStyle name="SAPBEXHLevel0 2 16 11" xfId="27403"/>
    <cellStyle name="SAPBEXHLevel0 2 16 2" xfId="27404"/>
    <cellStyle name="SAPBEXHLevel0 2 16 2 2" xfId="27405"/>
    <cellStyle name="SAPBEXHLevel0 2 16 2 2 2" xfId="27406"/>
    <cellStyle name="SAPBEXHLevel0 2 16 2 2 2 2" xfId="27407"/>
    <cellStyle name="SAPBEXHLevel0 2 16 2 2 3" xfId="27408"/>
    <cellStyle name="SAPBEXHLevel0 2 16 2 3" xfId="27409"/>
    <cellStyle name="SAPBEXHLevel0 2 16 2 3 2" xfId="27410"/>
    <cellStyle name="SAPBEXHLevel0 2 16 2 4" xfId="27411"/>
    <cellStyle name="SAPBEXHLevel0 2 16 2 4 2" xfId="27412"/>
    <cellStyle name="SAPBEXHLevel0 2 16 2 5" xfId="27413"/>
    <cellStyle name="SAPBEXHLevel0 2 16 2 5 2" xfId="27414"/>
    <cellStyle name="SAPBEXHLevel0 2 16 2 6" xfId="27415"/>
    <cellStyle name="SAPBEXHLevel0 2 16 3" xfId="27416"/>
    <cellStyle name="SAPBEXHLevel0 2 16 3 2" xfId="27417"/>
    <cellStyle name="SAPBEXHLevel0 2 16 3 2 2" xfId="27418"/>
    <cellStyle name="SAPBEXHLevel0 2 16 3 2 2 2" xfId="27419"/>
    <cellStyle name="SAPBEXHLevel0 2 16 3 2 3" xfId="27420"/>
    <cellStyle name="SAPBEXHLevel0 2 16 3 3" xfId="27421"/>
    <cellStyle name="SAPBEXHLevel0 2 16 3 3 2" xfId="27422"/>
    <cellStyle name="SAPBEXHLevel0 2 16 3 4" xfId="27423"/>
    <cellStyle name="SAPBEXHLevel0 2 16 3 4 2" xfId="27424"/>
    <cellStyle name="SAPBEXHLevel0 2 16 3 5" xfId="27425"/>
    <cellStyle name="SAPBEXHLevel0 2 16 3 5 2" xfId="27426"/>
    <cellStyle name="SAPBEXHLevel0 2 16 3 6" xfId="27427"/>
    <cellStyle name="SAPBEXHLevel0 2 16 3 7" xfId="27428"/>
    <cellStyle name="SAPBEXHLevel0 2 16 3 8" xfId="27429"/>
    <cellStyle name="SAPBEXHLevel0 2 16 4" xfId="27430"/>
    <cellStyle name="SAPBEXHLevel0 2 16 4 2" xfId="27431"/>
    <cellStyle name="SAPBEXHLevel0 2 16 4 2 2" xfId="27432"/>
    <cellStyle name="SAPBEXHLevel0 2 16 4 3" xfId="27433"/>
    <cellStyle name="SAPBEXHLevel0 2 16 4 4" xfId="27434"/>
    <cellStyle name="SAPBEXHLevel0 2 16 4 5" xfId="27435"/>
    <cellStyle name="SAPBEXHLevel0 2 16 5" xfId="27436"/>
    <cellStyle name="SAPBEXHLevel0 2 16 5 2" xfId="27437"/>
    <cellStyle name="SAPBEXHLevel0 2 16 5 2 2" xfId="27438"/>
    <cellStyle name="SAPBEXHLevel0 2 16 5 3" xfId="27439"/>
    <cellStyle name="SAPBEXHLevel0 2 16 5 4" xfId="27440"/>
    <cellStyle name="SAPBEXHLevel0 2 16 5 5" xfId="27441"/>
    <cellStyle name="SAPBEXHLevel0 2 16 6" xfId="27442"/>
    <cellStyle name="SAPBEXHLevel0 2 16 6 2" xfId="27443"/>
    <cellStyle name="SAPBEXHLevel0 2 16 6 2 2" xfId="27444"/>
    <cellStyle name="SAPBEXHLevel0 2 16 6 3" xfId="27445"/>
    <cellStyle name="SAPBEXHLevel0 2 16 6 4" xfId="27446"/>
    <cellStyle name="SAPBEXHLevel0 2 16 6 5" xfId="27447"/>
    <cellStyle name="SAPBEXHLevel0 2 16 7" xfId="27448"/>
    <cellStyle name="SAPBEXHLevel0 2 16 7 2" xfId="27449"/>
    <cellStyle name="SAPBEXHLevel0 2 16 7 3" xfId="27450"/>
    <cellStyle name="SAPBEXHLevel0 2 16 7 4" xfId="27451"/>
    <cellStyle name="SAPBEXHLevel0 2 16 8" xfId="27452"/>
    <cellStyle name="SAPBEXHLevel0 2 16 8 2" xfId="27453"/>
    <cellStyle name="SAPBEXHLevel0 2 16 8 3" xfId="27454"/>
    <cellStyle name="SAPBEXHLevel0 2 16 8 4" xfId="27455"/>
    <cellStyle name="SAPBEXHLevel0 2 16 9" xfId="27456"/>
    <cellStyle name="SAPBEXHLevel0 2 16 9 2" xfId="27457"/>
    <cellStyle name="SAPBEXHLevel0 2 17" xfId="27458"/>
    <cellStyle name="SAPBEXHLevel0 2 17 10" xfId="27459"/>
    <cellStyle name="SAPBEXHLevel0 2 17 11" xfId="27460"/>
    <cellStyle name="SAPBEXHLevel0 2 17 2" xfId="27461"/>
    <cellStyle name="SAPBEXHLevel0 2 17 2 2" xfId="27462"/>
    <cellStyle name="SAPBEXHLevel0 2 17 2 2 2" xfId="27463"/>
    <cellStyle name="SAPBEXHLevel0 2 17 2 2 2 2" xfId="27464"/>
    <cellStyle name="SAPBEXHLevel0 2 17 2 2 3" xfId="27465"/>
    <cellStyle name="SAPBEXHLevel0 2 17 2 3" xfId="27466"/>
    <cellStyle name="SAPBEXHLevel0 2 17 2 3 2" xfId="27467"/>
    <cellStyle name="SAPBEXHLevel0 2 17 2 4" xfId="27468"/>
    <cellStyle name="SAPBEXHLevel0 2 17 2 4 2" xfId="27469"/>
    <cellStyle name="SAPBEXHLevel0 2 17 2 5" xfId="27470"/>
    <cellStyle name="SAPBEXHLevel0 2 17 2 5 2" xfId="27471"/>
    <cellStyle name="SAPBEXHLevel0 2 17 2 6" xfId="27472"/>
    <cellStyle name="SAPBEXHLevel0 2 17 3" xfId="27473"/>
    <cellStyle name="SAPBEXHLevel0 2 17 3 2" xfId="27474"/>
    <cellStyle name="SAPBEXHLevel0 2 17 3 2 2" xfId="27475"/>
    <cellStyle name="SAPBEXHLevel0 2 17 3 2 2 2" xfId="27476"/>
    <cellStyle name="SAPBEXHLevel0 2 17 3 2 3" xfId="27477"/>
    <cellStyle name="SAPBEXHLevel0 2 17 3 3" xfId="27478"/>
    <cellStyle name="SAPBEXHLevel0 2 17 3 3 2" xfId="27479"/>
    <cellStyle name="SAPBEXHLevel0 2 17 3 4" xfId="27480"/>
    <cellStyle name="SAPBEXHLevel0 2 17 3 4 2" xfId="27481"/>
    <cellStyle name="SAPBEXHLevel0 2 17 3 5" xfId="27482"/>
    <cellStyle name="SAPBEXHLevel0 2 17 3 5 2" xfId="27483"/>
    <cellStyle name="SAPBEXHLevel0 2 17 3 6" xfId="27484"/>
    <cellStyle name="SAPBEXHLevel0 2 17 3 7" xfId="27485"/>
    <cellStyle name="SAPBEXHLevel0 2 17 3 8" xfId="27486"/>
    <cellStyle name="SAPBEXHLevel0 2 17 4" xfId="27487"/>
    <cellStyle name="SAPBEXHLevel0 2 17 4 2" xfId="27488"/>
    <cellStyle name="SAPBEXHLevel0 2 17 4 2 2" xfId="27489"/>
    <cellStyle name="SAPBEXHLevel0 2 17 4 3" xfId="27490"/>
    <cellStyle name="SAPBEXHLevel0 2 17 4 4" xfId="27491"/>
    <cellStyle name="SAPBEXHLevel0 2 17 4 5" xfId="27492"/>
    <cellStyle name="SAPBEXHLevel0 2 17 5" xfId="27493"/>
    <cellStyle name="SAPBEXHLevel0 2 17 5 2" xfId="27494"/>
    <cellStyle name="SAPBEXHLevel0 2 17 5 2 2" xfId="27495"/>
    <cellStyle name="SAPBEXHLevel0 2 17 5 3" xfId="27496"/>
    <cellStyle name="SAPBEXHLevel0 2 17 5 4" xfId="27497"/>
    <cellStyle name="SAPBEXHLevel0 2 17 5 5" xfId="27498"/>
    <cellStyle name="SAPBEXHLevel0 2 17 6" xfId="27499"/>
    <cellStyle name="SAPBEXHLevel0 2 17 6 2" xfId="27500"/>
    <cellStyle name="SAPBEXHLevel0 2 17 6 2 2" xfId="27501"/>
    <cellStyle name="SAPBEXHLevel0 2 17 6 3" xfId="27502"/>
    <cellStyle name="SAPBEXHLevel0 2 17 6 4" xfId="27503"/>
    <cellStyle name="SAPBEXHLevel0 2 17 6 5" xfId="27504"/>
    <cellStyle name="SAPBEXHLevel0 2 17 7" xfId="27505"/>
    <cellStyle name="SAPBEXHLevel0 2 17 7 2" xfId="27506"/>
    <cellStyle name="SAPBEXHLevel0 2 17 7 3" xfId="27507"/>
    <cellStyle name="SAPBEXHLevel0 2 17 7 4" xfId="27508"/>
    <cellStyle name="SAPBEXHLevel0 2 17 8" xfId="27509"/>
    <cellStyle name="SAPBEXHLevel0 2 17 8 2" xfId="27510"/>
    <cellStyle name="SAPBEXHLevel0 2 17 8 3" xfId="27511"/>
    <cellStyle name="SAPBEXHLevel0 2 17 8 4" xfId="27512"/>
    <cellStyle name="SAPBEXHLevel0 2 17 9" xfId="27513"/>
    <cellStyle name="SAPBEXHLevel0 2 17 9 2" xfId="27514"/>
    <cellStyle name="SAPBEXHLevel0 2 18" xfId="27515"/>
    <cellStyle name="SAPBEXHLevel0 2 18 2" xfId="27516"/>
    <cellStyle name="SAPBEXHLevel0 2 18 2 2" xfId="27517"/>
    <cellStyle name="SAPBEXHLevel0 2 18 2 2 2" xfId="27518"/>
    <cellStyle name="SAPBEXHLevel0 2 18 2 3" xfId="27519"/>
    <cellStyle name="SAPBEXHLevel0 2 18 3" xfId="27520"/>
    <cellStyle name="SAPBEXHLevel0 2 18 3 2" xfId="27521"/>
    <cellStyle name="SAPBEXHLevel0 2 18 4" xfId="27522"/>
    <cellStyle name="SAPBEXHLevel0 2 18 4 2" xfId="27523"/>
    <cellStyle name="SAPBEXHLevel0 2 18 5" xfId="27524"/>
    <cellStyle name="SAPBEXHLevel0 2 18 5 2" xfId="27525"/>
    <cellStyle name="SAPBEXHLevel0 2 18 6" xfId="27526"/>
    <cellStyle name="SAPBEXHLevel0 2 18 7" xfId="27527"/>
    <cellStyle name="SAPBEXHLevel0 2 18 8" xfId="27528"/>
    <cellStyle name="SAPBEXHLevel0 2 19" xfId="27529"/>
    <cellStyle name="SAPBEXHLevel0 2 19 2" xfId="27530"/>
    <cellStyle name="SAPBEXHLevel0 2 19 2 2" xfId="27531"/>
    <cellStyle name="SAPBEXHLevel0 2 19 2 2 2" xfId="27532"/>
    <cellStyle name="SAPBEXHLevel0 2 19 2 3" xfId="27533"/>
    <cellStyle name="SAPBEXHLevel0 2 19 3" xfId="27534"/>
    <cellStyle name="SAPBEXHLevel0 2 19 3 2" xfId="27535"/>
    <cellStyle name="SAPBEXHLevel0 2 19 4" xfId="27536"/>
    <cellStyle name="SAPBEXHLevel0 2 19 4 2" xfId="27537"/>
    <cellStyle name="SAPBEXHLevel0 2 19 5" xfId="27538"/>
    <cellStyle name="SAPBEXHLevel0 2 19 5 2" xfId="27539"/>
    <cellStyle name="SAPBEXHLevel0 2 19 6" xfId="27540"/>
    <cellStyle name="SAPBEXHLevel0 2 19 7" xfId="27541"/>
    <cellStyle name="SAPBEXHLevel0 2 19 8" xfId="27542"/>
    <cellStyle name="SAPBEXHLevel0 2 2" xfId="27543"/>
    <cellStyle name="SAPBEXHLevel0 2 2 10" xfId="27544"/>
    <cellStyle name="SAPBEXHLevel0 2 2 10 2" xfId="27545"/>
    <cellStyle name="SAPBEXHLevel0 2 2 11" xfId="27546"/>
    <cellStyle name="SAPBEXHLevel0 2 2 12" xfId="27547"/>
    <cellStyle name="SAPBEXHLevel0 2 2 2" xfId="27548"/>
    <cellStyle name="SAPBEXHLevel0 2 2 2 2" xfId="27549"/>
    <cellStyle name="SAPBEXHLevel0 2 2 2 2 2" xfId="27550"/>
    <cellStyle name="SAPBEXHLevel0 2 2 2 2 2 2" xfId="27551"/>
    <cellStyle name="SAPBEXHLevel0 2 2 2 2 3" xfId="27552"/>
    <cellStyle name="SAPBEXHLevel0 2 2 2 3" xfId="27553"/>
    <cellStyle name="SAPBEXHLevel0 2 2 2 3 2" xfId="27554"/>
    <cellStyle name="SAPBEXHLevel0 2 2 2 4" xfId="27555"/>
    <cellStyle name="SAPBEXHLevel0 2 2 2 4 2" xfId="27556"/>
    <cellStyle name="SAPBEXHLevel0 2 2 2 5" xfId="27557"/>
    <cellStyle name="SAPBEXHLevel0 2 2 2 5 2" xfId="27558"/>
    <cellStyle name="SAPBEXHLevel0 2 2 2 6" xfId="27559"/>
    <cellStyle name="SAPBEXHLevel0 2 2 3" xfId="27560"/>
    <cellStyle name="SAPBEXHLevel0 2 2 3 2" xfId="27561"/>
    <cellStyle name="SAPBEXHLevel0 2 2 3 2 2" xfId="27562"/>
    <cellStyle name="SAPBEXHLevel0 2 2 3 2 2 2" xfId="27563"/>
    <cellStyle name="SAPBEXHLevel0 2 2 3 2 3" xfId="27564"/>
    <cellStyle name="SAPBEXHLevel0 2 2 3 3" xfId="27565"/>
    <cellStyle name="SAPBEXHLevel0 2 2 3 3 2" xfId="27566"/>
    <cellStyle name="SAPBEXHLevel0 2 2 3 4" xfId="27567"/>
    <cellStyle name="SAPBEXHLevel0 2 2 3 4 2" xfId="27568"/>
    <cellStyle name="SAPBEXHLevel0 2 2 3 5" xfId="27569"/>
    <cellStyle name="SAPBEXHLevel0 2 2 3 5 2" xfId="27570"/>
    <cellStyle name="SAPBEXHLevel0 2 2 3 6" xfId="27571"/>
    <cellStyle name="SAPBEXHLevel0 2 2 3 7" xfId="27572"/>
    <cellStyle name="SAPBEXHLevel0 2 2 3 8" xfId="27573"/>
    <cellStyle name="SAPBEXHLevel0 2 2 4" xfId="27574"/>
    <cellStyle name="SAPBEXHLevel0 2 2 4 2" xfId="27575"/>
    <cellStyle name="SAPBEXHLevel0 2 2 4 2 2" xfId="27576"/>
    <cellStyle name="SAPBEXHLevel0 2 2 4 2 2 2" xfId="27577"/>
    <cellStyle name="SAPBEXHLevel0 2 2 4 2 3" xfId="27578"/>
    <cellStyle name="SAPBEXHLevel0 2 2 4 3" xfId="27579"/>
    <cellStyle name="SAPBEXHLevel0 2 2 4 3 2" xfId="27580"/>
    <cellStyle name="SAPBEXHLevel0 2 2 4 4" xfId="27581"/>
    <cellStyle name="SAPBEXHLevel0 2 2 4 4 2" xfId="27582"/>
    <cellStyle name="SAPBEXHLevel0 2 2 4 5" xfId="27583"/>
    <cellStyle name="SAPBEXHLevel0 2 2 4 5 2" xfId="27584"/>
    <cellStyle name="SAPBEXHLevel0 2 2 4 6" xfId="27585"/>
    <cellStyle name="SAPBEXHLevel0 2 2 4 7" xfId="27586"/>
    <cellStyle name="SAPBEXHLevel0 2 2 4 8" xfId="27587"/>
    <cellStyle name="SAPBEXHLevel0 2 2 5" xfId="27588"/>
    <cellStyle name="SAPBEXHLevel0 2 2 5 2" xfId="27589"/>
    <cellStyle name="SAPBEXHLevel0 2 2 5 2 2" xfId="27590"/>
    <cellStyle name="SAPBEXHLevel0 2 2 5 3" xfId="27591"/>
    <cellStyle name="SAPBEXHLevel0 2 2 5 4" xfId="27592"/>
    <cellStyle name="SAPBEXHLevel0 2 2 5 5" xfId="27593"/>
    <cellStyle name="SAPBEXHLevel0 2 2 6" xfId="27594"/>
    <cellStyle name="SAPBEXHLevel0 2 2 6 2" xfId="27595"/>
    <cellStyle name="SAPBEXHLevel0 2 2 6 2 2" xfId="27596"/>
    <cellStyle name="SAPBEXHLevel0 2 2 6 3" xfId="27597"/>
    <cellStyle name="SAPBEXHLevel0 2 2 6 4" xfId="27598"/>
    <cellStyle name="SAPBEXHLevel0 2 2 6 5" xfId="27599"/>
    <cellStyle name="SAPBEXHLevel0 2 2 7" xfId="27600"/>
    <cellStyle name="SAPBEXHLevel0 2 2 7 2" xfId="27601"/>
    <cellStyle name="SAPBEXHLevel0 2 2 7 2 2" xfId="27602"/>
    <cellStyle name="SAPBEXHLevel0 2 2 7 3" xfId="27603"/>
    <cellStyle name="SAPBEXHLevel0 2 2 7 4" xfId="27604"/>
    <cellStyle name="SAPBEXHLevel0 2 2 7 5" xfId="27605"/>
    <cellStyle name="SAPBEXHLevel0 2 2 8" xfId="27606"/>
    <cellStyle name="SAPBEXHLevel0 2 2 8 2" xfId="27607"/>
    <cellStyle name="SAPBEXHLevel0 2 2 8 3" xfId="27608"/>
    <cellStyle name="SAPBEXHLevel0 2 2 8 4" xfId="27609"/>
    <cellStyle name="SAPBEXHLevel0 2 2 9" xfId="27610"/>
    <cellStyle name="SAPBEXHLevel0 2 2 9 2" xfId="27611"/>
    <cellStyle name="SAPBEXHLevel0 2 20" xfId="27612"/>
    <cellStyle name="SAPBEXHLevel0 2 20 2" xfId="27613"/>
    <cellStyle name="SAPBEXHLevel0 2 20 2 2" xfId="27614"/>
    <cellStyle name="SAPBEXHLevel0 2 20 2 2 2" xfId="27615"/>
    <cellStyle name="SAPBEXHLevel0 2 20 2 3" xfId="27616"/>
    <cellStyle name="SAPBEXHLevel0 2 20 3" xfId="27617"/>
    <cellStyle name="SAPBEXHLevel0 2 20 3 2" xfId="27618"/>
    <cellStyle name="SAPBEXHLevel0 2 20 4" xfId="27619"/>
    <cellStyle name="SAPBEXHLevel0 2 20 4 2" xfId="27620"/>
    <cellStyle name="SAPBEXHLevel0 2 20 5" xfId="27621"/>
    <cellStyle name="SAPBEXHLevel0 2 20 5 2" xfId="27622"/>
    <cellStyle name="SAPBEXHLevel0 2 20 6" xfId="27623"/>
    <cellStyle name="SAPBEXHLevel0 2 20 7" xfId="27624"/>
    <cellStyle name="SAPBEXHLevel0 2 21" xfId="27625"/>
    <cellStyle name="SAPBEXHLevel0 2 21 2" xfId="27626"/>
    <cellStyle name="SAPBEXHLevel0 2 21 2 2" xfId="27627"/>
    <cellStyle name="SAPBEXHLevel0 2 21 3" xfId="27628"/>
    <cellStyle name="SAPBEXHLevel0 2 21 4" xfId="27629"/>
    <cellStyle name="SAPBEXHLevel0 2 22" xfId="27630"/>
    <cellStyle name="SAPBEXHLevel0 2 22 2" xfId="27631"/>
    <cellStyle name="SAPBEXHLevel0 2 22 2 2" xfId="27632"/>
    <cellStyle name="SAPBEXHLevel0 2 22 3" xfId="27633"/>
    <cellStyle name="SAPBEXHLevel0 2 22 4" xfId="27634"/>
    <cellStyle name="SAPBEXHLevel0 2 22 5" xfId="27635"/>
    <cellStyle name="SAPBEXHLevel0 2 23" xfId="27636"/>
    <cellStyle name="SAPBEXHLevel0 2 23 2" xfId="27637"/>
    <cellStyle name="SAPBEXHLevel0 2 23 2 2" xfId="27638"/>
    <cellStyle name="SAPBEXHLevel0 2 23 3" xfId="27639"/>
    <cellStyle name="SAPBEXHLevel0 2 23 4" xfId="27640"/>
    <cellStyle name="SAPBEXHLevel0 2 23 5" xfId="27641"/>
    <cellStyle name="SAPBEXHLevel0 2 24" xfId="27642"/>
    <cellStyle name="SAPBEXHLevel0 2 24 2" xfId="27643"/>
    <cellStyle name="SAPBEXHLevel0 2 24 3" xfId="27644"/>
    <cellStyle name="SAPBEXHLevel0 2 24 4" xfId="27645"/>
    <cellStyle name="SAPBEXHLevel0 2 25" xfId="27646"/>
    <cellStyle name="SAPBEXHLevel0 2 25 2" xfId="27647"/>
    <cellStyle name="SAPBEXHLevel0 2 26" xfId="27648"/>
    <cellStyle name="SAPBEXHLevel0 2 26 2" xfId="27649"/>
    <cellStyle name="SAPBEXHLevel0 2 27" xfId="27650"/>
    <cellStyle name="SAPBEXHLevel0 2 28" xfId="27651"/>
    <cellStyle name="SAPBEXHLevel0 2 29" xfId="27652"/>
    <cellStyle name="SAPBEXHLevel0 2 3" xfId="27653"/>
    <cellStyle name="SAPBEXHLevel0 2 3 10" xfId="27654"/>
    <cellStyle name="SAPBEXHLevel0 2 3 11" xfId="27655"/>
    <cellStyle name="SAPBEXHLevel0 2 3 2" xfId="27656"/>
    <cellStyle name="SAPBEXHLevel0 2 3 2 2" xfId="27657"/>
    <cellStyle name="SAPBEXHLevel0 2 3 2 2 2" xfId="27658"/>
    <cellStyle name="SAPBEXHLevel0 2 3 2 2 2 2" xfId="27659"/>
    <cellStyle name="SAPBEXHLevel0 2 3 2 2 3" xfId="27660"/>
    <cellStyle name="SAPBEXHLevel0 2 3 2 3" xfId="27661"/>
    <cellStyle name="SAPBEXHLevel0 2 3 2 3 2" xfId="27662"/>
    <cellStyle name="SAPBEXHLevel0 2 3 2 4" xfId="27663"/>
    <cellStyle name="SAPBEXHLevel0 2 3 2 4 2" xfId="27664"/>
    <cellStyle name="SAPBEXHLevel0 2 3 2 5" xfId="27665"/>
    <cellStyle name="SAPBEXHLevel0 2 3 2 5 2" xfId="27666"/>
    <cellStyle name="SAPBEXHLevel0 2 3 2 6" xfId="27667"/>
    <cellStyle name="SAPBEXHLevel0 2 3 3" xfId="27668"/>
    <cellStyle name="SAPBEXHLevel0 2 3 3 2" xfId="27669"/>
    <cellStyle name="SAPBEXHLevel0 2 3 3 2 2" xfId="27670"/>
    <cellStyle name="SAPBEXHLevel0 2 3 3 2 2 2" xfId="27671"/>
    <cellStyle name="SAPBEXHLevel0 2 3 3 2 3" xfId="27672"/>
    <cellStyle name="SAPBEXHLevel0 2 3 3 3" xfId="27673"/>
    <cellStyle name="SAPBEXHLevel0 2 3 3 3 2" xfId="27674"/>
    <cellStyle name="SAPBEXHLevel0 2 3 3 4" xfId="27675"/>
    <cellStyle name="SAPBEXHLevel0 2 3 3 4 2" xfId="27676"/>
    <cellStyle name="SAPBEXHLevel0 2 3 3 5" xfId="27677"/>
    <cellStyle name="SAPBEXHLevel0 2 3 3 5 2" xfId="27678"/>
    <cellStyle name="SAPBEXHLevel0 2 3 3 6" xfId="27679"/>
    <cellStyle name="SAPBEXHLevel0 2 3 3 7" xfId="27680"/>
    <cellStyle name="SAPBEXHLevel0 2 3 3 8" xfId="27681"/>
    <cellStyle name="SAPBEXHLevel0 2 3 4" xfId="27682"/>
    <cellStyle name="SAPBEXHLevel0 2 3 4 2" xfId="27683"/>
    <cellStyle name="SAPBEXHLevel0 2 3 4 2 2" xfId="27684"/>
    <cellStyle name="SAPBEXHLevel0 2 3 4 3" xfId="27685"/>
    <cellStyle name="SAPBEXHLevel0 2 3 4 4" xfId="27686"/>
    <cellStyle name="SAPBEXHLevel0 2 3 4 5" xfId="27687"/>
    <cellStyle name="SAPBEXHLevel0 2 3 5" xfId="27688"/>
    <cellStyle name="SAPBEXHLevel0 2 3 5 2" xfId="27689"/>
    <cellStyle name="SAPBEXHLevel0 2 3 5 2 2" xfId="27690"/>
    <cellStyle name="SAPBEXHLevel0 2 3 5 3" xfId="27691"/>
    <cellStyle name="SAPBEXHLevel0 2 3 5 4" xfId="27692"/>
    <cellStyle name="SAPBEXHLevel0 2 3 5 5" xfId="27693"/>
    <cellStyle name="SAPBEXHLevel0 2 3 6" xfId="27694"/>
    <cellStyle name="SAPBEXHLevel0 2 3 6 2" xfId="27695"/>
    <cellStyle name="SAPBEXHLevel0 2 3 6 2 2" xfId="27696"/>
    <cellStyle name="SAPBEXHLevel0 2 3 6 3" xfId="27697"/>
    <cellStyle name="SAPBEXHLevel0 2 3 6 4" xfId="27698"/>
    <cellStyle name="SAPBEXHLevel0 2 3 6 5" xfId="27699"/>
    <cellStyle name="SAPBEXHLevel0 2 3 7" xfId="27700"/>
    <cellStyle name="SAPBEXHLevel0 2 3 7 2" xfId="27701"/>
    <cellStyle name="SAPBEXHLevel0 2 3 7 3" xfId="27702"/>
    <cellStyle name="SAPBEXHLevel0 2 3 7 4" xfId="27703"/>
    <cellStyle name="SAPBEXHLevel0 2 3 8" xfId="27704"/>
    <cellStyle name="SAPBEXHLevel0 2 3 8 2" xfId="27705"/>
    <cellStyle name="SAPBEXHLevel0 2 3 8 3" xfId="27706"/>
    <cellStyle name="SAPBEXHLevel0 2 3 8 4" xfId="27707"/>
    <cellStyle name="SAPBEXHLevel0 2 3 9" xfId="27708"/>
    <cellStyle name="SAPBEXHLevel0 2 3 9 2" xfId="27709"/>
    <cellStyle name="SAPBEXHLevel0 2 4" xfId="27710"/>
    <cellStyle name="SAPBEXHLevel0 2 4 10" xfId="27711"/>
    <cellStyle name="SAPBEXHLevel0 2 4 11" xfId="27712"/>
    <cellStyle name="SAPBEXHLevel0 2 4 2" xfId="27713"/>
    <cellStyle name="SAPBEXHLevel0 2 4 2 2" xfId="27714"/>
    <cellStyle name="SAPBEXHLevel0 2 4 2 2 2" xfId="27715"/>
    <cellStyle name="SAPBEXHLevel0 2 4 2 2 2 2" xfId="27716"/>
    <cellStyle name="SAPBEXHLevel0 2 4 2 2 3" xfId="27717"/>
    <cellStyle name="SAPBEXHLevel0 2 4 2 3" xfId="27718"/>
    <cellStyle name="SAPBEXHLevel0 2 4 2 3 2" xfId="27719"/>
    <cellStyle name="SAPBEXHLevel0 2 4 2 4" xfId="27720"/>
    <cellStyle name="SAPBEXHLevel0 2 4 2 4 2" xfId="27721"/>
    <cellStyle name="SAPBEXHLevel0 2 4 2 5" xfId="27722"/>
    <cellStyle name="SAPBEXHLevel0 2 4 2 5 2" xfId="27723"/>
    <cellStyle name="SAPBEXHLevel0 2 4 2 6" xfId="27724"/>
    <cellStyle name="SAPBEXHLevel0 2 4 3" xfId="27725"/>
    <cellStyle name="SAPBEXHLevel0 2 4 3 2" xfId="27726"/>
    <cellStyle name="SAPBEXHLevel0 2 4 3 2 2" xfId="27727"/>
    <cellStyle name="SAPBEXHLevel0 2 4 3 2 2 2" xfId="27728"/>
    <cellStyle name="SAPBEXHLevel0 2 4 3 2 3" xfId="27729"/>
    <cellStyle name="SAPBEXHLevel0 2 4 3 3" xfId="27730"/>
    <cellStyle name="SAPBEXHLevel0 2 4 3 3 2" xfId="27731"/>
    <cellStyle name="SAPBEXHLevel0 2 4 3 4" xfId="27732"/>
    <cellStyle name="SAPBEXHLevel0 2 4 3 4 2" xfId="27733"/>
    <cellStyle name="SAPBEXHLevel0 2 4 3 5" xfId="27734"/>
    <cellStyle name="SAPBEXHLevel0 2 4 3 5 2" xfId="27735"/>
    <cellStyle name="SAPBEXHLevel0 2 4 3 6" xfId="27736"/>
    <cellStyle name="SAPBEXHLevel0 2 4 3 7" xfId="27737"/>
    <cellStyle name="SAPBEXHLevel0 2 4 3 8" xfId="27738"/>
    <cellStyle name="SAPBEXHLevel0 2 4 4" xfId="27739"/>
    <cellStyle name="SAPBEXHLevel0 2 4 4 2" xfId="27740"/>
    <cellStyle name="SAPBEXHLevel0 2 4 4 2 2" xfId="27741"/>
    <cellStyle name="SAPBEXHLevel0 2 4 4 3" xfId="27742"/>
    <cellStyle name="SAPBEXHLevel0 2 4 4 4" xfId="27743"/>
    <cellStyle name="SAPBEXHLevel0 2 4 4 5" xfId="27744"/>
    <cellStyle name="SAPBEXHLevel0 2 4 5" xfId="27745"/>
    <cellStyle name="SAPBEXHLevel0 2 4 5 2" xfId="27746"/>
    <cellStyle name="SAPBEXHLevel0 2 4 5 2 2" xfId="27747"/>
    <cellStyle name="SAPBEXHLevel0 2 4 5 3" xfId="27748"/>
    <cellStyle name="SAPBEXHLevel0 2 4 5 4" xfId="27749"/>
    <cellStyle name="SAPBEXHLevel0 2 4 5 5" xfId="27750"/>
    <cellStyle name="SAPBEXHLevel0 2 4 6" xfId="27751"/>
    <cellStyle name="SAPBEXHLevel0 2 4 6 2" xfId="27752"/>
    <cellStyle name="SAPBEXHLevel0 2 4 6 2 2" xfId="27753"/>
    <cellStyle name="SAPBEXHLevel0 2 4 6 3" xfId="27754"/>
    <cellStyle name="SAPBEXHLevel0 2 4 6 4" xfId="27755"/>
    <cellStyle name="SAPBEXHLevel0 2 4 6 5" xfId="27756"/>
    <cellStyle name="SAPBEXHLevel0 2 4 7" xfId="27757"/>
    <cellStyle name="SAPBEXHLevel0 2 4 7 2" xfId="27758"/>
    <cellStyle name="SAPBEXHLevel0 2 4 7 3" xfId="27759"/>
    <cellStyle name="SAPBEXHLevel0 2 4 7 4" xfId="27760"/>
    <cellStyle name="SAPBEXHLevel0 2 4 8" xfId="27761"/>
    <cellStyle name="SAPBEXHLevel0 2 4 8 2" xfId="27762"/>
    <cellStyle name="SAPBEXHLevel0 2 4 8 3" xfId="27763"/>
    <cellStyle name="SAPBEXHLevel0 2 4 8 4" xfId="27764"/>
    <cellStyle name="SAPBEXHLevel0 2 4 9" xfId="27765"/>
    <cellStyle name="SAPBEXHLevel0 2 4 9 2" xfId="27766"/>
    <cellStyle name="SAPBEXHLevel0 2 5" xfId="27767"/>
    <cellStyle name="SAPBEXHLevel0 2 5 10" xfId="27768"/>
    <cellStyle name="SAPBEXHLevel0 2 5 11" xfId="27769"/>
    <cellStyle name="SAPBEXHLevel0 2 5 2" xfId="27770"/>
    <cellStyle name="SAPBEXHLevel0 2 5 2 2" xfId="27771"/>
    <cellStyle name="SAPBEXHLevel0 2 5 2 2 2" xfId="27772"/>
    <cellStyle name="SAPBEXHLevel0 2 5 2 2 2 2" xfId="27773"/>
    <cellStyle name="SAPBEXHLevel0 2 5 2 2 3" xfId="27774"/>
    <cellStyle name="SAPBEXHLevel0 2 5 2 3" xfId="27775"/>
    <cellStyle name="SAPBEXHLevel0 2 5 2 3 2" xfId="27776"/>
    <cellStyle name="SAPBEXHLevel0 2 5 2 4" xfId="27777"/>
    <cellStyle name="SAPBEXHLevel0 2 5 2 4 2" xfId="27778"/>
    <cellStyle name="SAPBEXHLevel0 2 5 2 5" xfId="27779"/>
    <cellStyle name="SAPBEXHLevel0 2 5 2 5 2" xfId="27780"/>
    <cellStyle name="SAPBEXHLevel0 2 5 2 6" xfId="27781"/>
    <cellStyle name="SAPBEXHLevel0 2 5 3" xfId="27782"/>
    <cellStyle name="SAPBEXHLevel0 2 5 3 2" xfId="27783"/>
    <cellStyle name="SAPBEXHLevel0 2 5 3 2 2" xfId="27784"/>
    <cellStyle name="SAPBEXHLevel0 2 5 3 2 2 2" xfId="27785"/>
    <cellStyle name="SAPBEXHLevel0 2 5 3 2 3" xfId="27786"/>
    <cellStyle name="SAPBEXHLevel0 2 5 3 3" xfId="27787"/>
    <cellStyle name="SAPBEXHLevel0 2 5 3 3 2" xfId="27788"/>
    <cellStyle name="SAPBEXHLevel0 2 5 3 4" xfId="27789"/>
    <cellStyle name="SAPBEXHLevel0 2 5 3 4 2" xfId="27790"/>
    <cellStyle name="SAPBEXHLevel0 2 5 3 5" xfId="27791"/>
    <cellStyle name="SAPBEXHLevel0 2 5 3 5 2" xfId="27792"/>
    <cellStyle name="SAPBEXHLevel0 2 5 3 6" xfId="27793"/>
    <cellStyle name="SAPBEXHLevel0 2 5 3 7" xfId="27794"/>
    <cellStyle name="SAPBEXHLevel0 2 5 3 8" xfId="27795"/>
    <cellStyle name="SAPBEXHLevel0 2 5 4" xfId="27796"/>
    <cellStyle name="SAPBEXHLevel0 2 5 4 2" xfId="27797"/>
    <cellStyle name="SAPBEXHLevel0 2 5 4 2 2" xfId="27798"/>
    <cellStyle name="SAPBEXHLevel0 2 5 4 3" xfId="27799"/>
    <cellStyle name="SAPBEXHLevel0 2 5 4 4" xfId="27800"/>
    <cellStyle name="SAPBEXHLevel0 2 5 4 5" xfId="27801"/>
    <cellStyle name="SAPBEXHLevel0 2 5 5" xfId="27802"/>
    <cellStyle name="SAPBEXHLevel0 2 5 5 2" xfId="27803"/>
    <cellStyle name="SAPBEXHLevel0 2 5 5 2 2" xfId="27804"/>
    <cellStyle name="SAPBEXHLevel0 2 5 5 3" xfId="27805"/>
    <cellStyle name="SAPBEXHLevel0 2 5 5 4" xfId="27806"/>
    <cellStyle name="SAPBEXHLevel0 2 5 5 5" xfId="27807"/>
    <cellStyle name="SAPBEXHLevel0 2 5 6" xfId="27808"/>
    <cellStyle name="SAPBEXHLevel0 2 5 6 2" xfId="27809"/>
    <cellStyle name="SAPBEXHLevel0 2 5 6 2 2" xfId="27810"/>
    <cellStyle name="SAPBEXHLevel0 2 5 6 3" xfId="27811"/>
    <cellStyle name="SAPBEXHLevel0 2 5 6 4" xfId="27812"/>
    <cellStyle name="SAPBEXHLevel0 2 5 6 5" xfId="27813"/>
    <cellStyle name="SAPBEXHLevel0 2 5 7" xfId="27814"/>
    <cellStyle name="SAPBEXHLevel0 2 5 7 2" xfId="27815"/>
    <cellStyle name="SAPBEXHLevel0 2 5 7 3" xfId="27816"/>
    <cellStyle name="SAPBEXHLevel0 2 5 7 4" xfId="27817"/>
    <cellStyle name="SAPBEXHLevel0 2 5 8" xfId="27818"/>
    <cellStyle name="SAPBEXHLevel0 2 5 8 2" xfId="27819"/>
    <cellStyle name="SAPBEXHLevel0 2 5 8 3" xfId="27820"/>
    <cellStyle name="SAPBEXHLevel0 2 5 8 4" xfId="27821"/>
    <cellStyle name="SAPBEXHLevel0 2 5 9" xfId="27822"/>
    <cellStyle name="SAPBEXHLevel0 2 5 9 2" xfId="27823"/>
    <cellStyle name="SAPBEXHLevel0 2 6" xfId="27824"/>
    <cellStyle name="SAPBEXHLevel0 2 6 10" xfId="27825"/>
    <cellStyle name="SAPBEXHLevel0 2 6 11" xfId="27826"/>
    <cellStyle name="SAPBEXHLevel0 2 6 2" xfId="27827"/>
    <cellStyle name="SAPBEXHLevel0 2 6 2 2" xfId="27828"/>
    <cellStyle name="SAPBEXHLevel0 2 6 2 2 2" xfId="27829"/>
    <cellStyle name="SAPBEXHLevel0 2 6 2 2 2 2" xfId="27830"/>
    <cellStyle name="SAPBEXHLevel0 2 6 2 2 3" xfId="27831"/>
    <cellStyle name="SAPBEXHLevel0 2 6 2 3" xfId="27832"/>
    <cellStyle name="SAPBEXHLevel0 2 6 2 3 2" xfId="27833"/>
    <cellStyle name="SAPBEXHLevel0 2 6 2 4" xfId="27834"/>
    <cellStyle name="SAPBEXHLevel0 2 6 2 4 2" xfId="27835"/>
    <cellStyle name="SAPBEXHLevel0 2 6 2 5" xfId="27836"/>
    <cellStyle name="SAPBEXHLevel0 2 6 2 5 2" xfId="27837"/>
    <cellStyle name="SAPBEXHLevel0 2 6 2 6" xfId="27838"/>
    <cellStyle name="SAPBEXHLevel0 2 6 3" xfId="27839"/>
    <cellStyle name="SAPBEXHLevel0 2 6 3 2" xfId="27840"/>
    <cellStyle name="SAPBEXHLevel0 2 6 3 2 2" xfId="27841"/>
    <cellStyle name="SAPBEXHLevel0 2 6 3 2 2 2" xfId="27842"/>
    <cellStyle name="SAPBEXHLevel0 2 6 3 2 3" xfId="27843"/>
    <cellStyle name="SAPBEXHLevel0 2 6 3 3" xfId="27844"/>
    <cellStyle name="SAPBEXHLevel0 2 6 3 3 2" xfId="27845"/>
    <cellStyle name="SAPBEXHLevel0 2 6 3 4" xfId="27846"/>
    <cellStyle name="SAPBEXHLevel0 2 6 3 4 2" xfId="27847"/>
    <cellStyle name="SAPBEXHLevel0 2 6 3 5" xfId="27848"/>
    <cellStyle name="SAPBEXHLevel0 2 6 3 5 2" xfId="27849"/>
    <cellStyle name="SAPBEXHLevel0 2 6 3 6" xfId="27850"/>
    <cellStyle name="SAPBEXHLevel0 2 6 3 7" xfId="27851"/>
    <cellStyle name="SAPBEXHLevel0 2 6 3 8" xfId="27852"/>
    <cellStyle name="SAPBEXHLevel0 2 6 4" xfId="27853"/>
    <cellStyle name="SAPBEXHLevel0 2 6 4 2" xfId="27854"/>
    <cellStyle name="SAPBEXHLevel0 2 6 4 2 2" xfId="27855"/>
    <cellStyle name="SAPBEXHLevel0 2 6 4 3" xfId="27856"/>
    <cellStyle name="SAPBEXHLevel0 2 6 4 4" xfId="27857"/>
    <cellStyle name="SAPBEXHLevel0 2 6 4 5" xfId="27858"/>
    <cellStyle name="SAPBEXHLevel0 2 6 5" xfId="27859"/>
    <cellStyle name="SAPBEXHLevel0 2 6 5 2" xfId="27860"/>
    <cellStyle name="SAPBEXHLevel0 2 6 5 2 2" xfId="27861"/>
    <cellStyle name="SAPBEXHLevel0 2 6 5 3" xfId="27862"/>
    <cellStyle name="SAPBEXHLevel0 2 6 5 4" xfId="27863"/>
    <cellStyle name="SAPBEXHLevel0 2 6 5 5" xfId="27864"/>
    <cellStyle name="SAPBEXHLevel0 2 6 6" xfId="27865"/>
    <cellStyle name="SAPBEXHLevel0 2 6 6 2" xfId="27866"/>
    <cellStyle name="SAPBEXHLevel0 2 6 6 2 2" xfId="27867"/>
    <cellStyle name="SAPBEXHLevel0 2 6 6 3" xfId="27868"/>
    <cellStyle name="SAPBEXHLevel0 2 6 6 4" xfId="27869"/>
    <cellStyle name="SAPBEXHLevel0 2 6 6 5" xfId="27870"/>
    <cellStyle name="SAPBEXHLevel0 2 6 7" xfId="27871"/>
    <cellStyle name="SAPBEXHLevel0 2 6 7 2" xfId="27872"/>
    <cellStyle name="SAPBEXHLevel0 2 6 7 3" xfId="27873"/>
    <cellStyle name="SAPBEXHLevel0 2 6 7 4" xfId="27874"/>
    <cellStyle name="SAPBEXHLevel0 2 6 8" xfId="27875"/>
    <cellStyle name="SAPBEXHLevel0 2 6 8 2" xfId="27876"/>
    <cellStyle name="SAPBEXHLevel0 2 6 8 3" xfId="27877"/>
    <cellStyle name="SAPBEXHLevel0 2 6 8 4" xfId="27878"/>
    <cellStyle name="SAPBEXHLevel0 2 6 9" xfId="27879"/>
    <cellStyle name="SAPBEXHLevel0 2 6 9 2" xfId="27880"/>
    <cellStyle name="SAPBEXHLevel0 2 7" xfId="27881"/>
    <cellStyle name="SAPBEXHLevel0 2 7 10" xfId="27882"/>
    <cellStyle name="SAPBEXHLevel0 2 7 11" xfId="27883"/>
    <cellStyle name="SAPBEXHLevel0 2 7 2" xfId="27884"/>
    <cellStyle name="SAPBEXHLevel0 2 7 2 2" xfId="27885"/>
    <cellStyle name="SAPBEXHLevel0 2 7 2 2 2" xfId="27886"/>
    <cellStyle name="SAPBEXHLevel0 2 7 2 2 2 2" xfId="27887"/>
    <cellStyle name="SAPBEXHLevel0 2 7 2 2 3" xfId="27888"/>
    <cellStyle name="SAPBEXHLevel0 2 7 2 3" xfId="27889"/>
    <cellStyle name="SAPBEXHLevel0 2 7 2 3 2" xfId="27890"/>
    <cellStyle name="SAPBEXHLevel0 2 7 2 4" xfId="27891"/>
    <cellStyle name="SAPBEXHLevel0 2 7 2 4 2" xfId="27892"/>
    <cellStyle name="SAPBEXHLevel0 2 7 2 5" xfId="27893"/>
    <cellStyle name="SAPBEXHLevel0 2 7 2 5 2" xfId="27894"/>
    <cellStyle name="SAPBEXHLevel0 2 7 2 6" xfId="27895"/>
    <cellStyle name="SAPBEXHLevel0 2 7 3" xfId="27896"/>
    <cellStyle name="SAPBEXHLevel0 2 7 3 2" xfId="27897"/>
    <cellStyle name="SAPBEXHLevel0 2 7 3 2 2" xfId="27898"/>
    <cellStyle name="SAPBEXHLevel0 2 7 3 2 2 2" xfId="27899"/>
    <cellStyle name="SAPBEXHLevel0 2 7 3 2 3" xfId="27900"/>
    <cellStyle name="SAPBEXHLevel0 2 7 3 3" xfId="27901"/>
    <cellStyle name="SAPBEXHLevel0 2 7 3 3 2" xfId="27902"/>
    <cellStyle name="SAPBEXHLevel0 2 7 3 4" xfId="27903"/>
    <cellStyle name="SAPBEXHLevel0 2 7 3 4 2" xfId="27904"/>
    <cellStyle name="SAPBEXHLevel0 2 7 3 5" xfId="27905"/>
    <cellStyle name="SAPBEXHLevel0 2 7 3 5 2" xfId="27906"/>
    <cellStyle name="SAPBEXHLevel0 2 7 3 6" xfId="27907"/>
    <cellStyle name="SAPBEXHLevel0 2 7 3 7" xfId="27908"/>
    <cellStyle name="SAPBEXHLevel0 2 7 3 8" xfId="27909"/>
    <cellStyle name="SAPBEXHLevel0 2 7 4" xfId="27910"/>
    <cellStyle name="SAPBEXHLevel0 2 7 4 2" xfId="27911"/>
    <cellStyle name="SAPBEXHLevel0 2 7 4 2 2" xfId="27912"/>
    <cellStyle name="SAPBEXHLevel0 2 7 4 3" xfId="27913"/>
    <cellStyle name="SAPBEXHLevel0 2 7 4 4" xfId="27914"/>
    <cellStyle name="SAPBEXHLevel0 2 7 4 5" xfId="27915"/>
    <cellStyle name="SAPBEXHLevel0 2 7 5" xfId="27916"/>
    <cellStyle name="SAPBEXHLevel0 2 7 5 2" xfId="27917"/>
    <cellStyle name="SAPBEXHLevel0 2 7 5 2 2" xfId="27918"/>
    <cellStyle name="SAPBEXHLevel0 2 7 5 3" xfId="27919"/>
    <cellStyle name="SAPBEXHLevel0 2 7 5 4" xfId="27920"/>
    <cellStyle name="SAPBEXHLevel0 2 7 5 5" xfId="27921"/>
    <cellStyle name="SAPBEXHLevel0 2 7 6" xfId="27922"/>
    <cellStyle name="SAPBEXHLevel0 2 7 6 2" xfId="27923"/>
    <cellStyle name="SAPBEXHLevel0 2 7 6 2 2" xfId="27924"/>
    <cellStyle name="SAPBEXHLevel0 2 7 6 3" xfId="27925"/>
    <cellStyle name="SAPBEXHLevel0 2 7 6 4" xfId="27926"/>
    <cellStyle name="SAPBEXHLevel0 2 7 6 5" xfId="27927"/>
    <cellStyle name="SAPBEXHLevel0 2 7 7" xfId="27928"/>
    <cellStyle name="SAPBEXHLevel0 2 7 7 2" xfId="27929"/>
    <cellStyle name="SAPBEXHLevel0 2 7 7 3" xfId="27930"/>
    <cellStyle name="SAPBEXHLevel0 2 7 7 4" xfId="27931"/>
    <cellStyle name="SAPBEXHLevel0 2 7 8" xfId="27932"/>
    <cellStyle name="SAPBEXHLevel0 2 7 8 2" xfId="27933"/>
    <cellStyle name="SAPBEXHLevel0 2 7 8 3" xfId="27934"/>
    <cellStyle name="SAPBEXHLevel0 2 7 8 4" xfId="27935"/>
    <cellStyle name="SAPBEXHLevel0 2 7 9" xfId="27936"/>
    <cellStyle name="SAPBEXHLevel0 2 7 9 2" xfId="27937"/>
    <cellStyle name="SAPBEXHLevel0 2 8" xfId="27938"/>
    <cellStyle name="SAPBEXHLevel0 2 8 10" xfId="27939"/>
    <cellStyle name="SAPBEXHLevel0 2 8 11" xfId="27940"/>
    <cellStyle name="SAPBEXHLevel0 2 8 2" xfId="27941"/>
    <cellStyle name="SAPBEXHLevel0 2 8 2 2" xfId="27942"/>
    <cellStyle name="SAPBEXHLevel0 2 8 2 2 2" xfId="27943"/>
    <cellStyle name="SAPBEXHLevel0 2 8 2 2 2 2" xfId="27944"/>
    <cellStyle name="SAPBEXHLevel0 2 8 2 2 3" xfId="27945"/>
    <cellStyle name="SAPBEXHLevel0 2 8 2 3" xfId="27946"/>
    <cellStyle name="SAPBEXHLevel0 2 8 2 3 2" xfId="27947"/>
    <cellStyle name="SAPBEXHLevel0 2 8 2 4" xfId="27948"/>
    <cellStyle name="SAPBEXHLevel0 2 8 2 4 2" xfId="27949"/>
    <cellStyle name="SAPBEXHLevel0 2 8 2 5" xfId="27950"/>
    <cellStyle name="SAPBEXHLevel0 2 8 2 5 2" xfId="27951"/>
    <cellStyle name="SAPBEXHLevel0 2 8 2 6" xfId="27952"/>
    <cellStyle name="SAPBEXHLevel0 2 8 3" xfId="27953"/>
    <cellStyle name="SAPBEXHLevel0 2 8 3 2" xfId="27954"/>
    <cellStyle name="SAPBEXHLevel0 2 8 3 2 2" xfId="27955"/>
    <cellStyle name="SAPBEXHLevel0 2 8 3 2 2 2" xfId="27956"/>
    <cellStyle name="SAPBEXHLevel0 2 8 3 2 3" xfId="27957"/>
    <cellStyle name="SAPBEXHLevel0 2 8 3 3" xfId="27958"/>
    <cellStyle name="SAPBEXHLevel0 2 8 3 3 2" xfId="27959"/>
    <cellStyle name="SAPBEXHLevel0 2 8 3 4" xfId="27960"/>
    <cellStyle name="SAPBEXHLevel0 2 8 3 4 2" xfId="27961"/>
    <cellStyle name="SAPBEXHLevel0 2 8 3 5" xfId="27962"/>
    <cellStyle name="SAPBEXHLevel0 2 8 3 5 2" xfId="27963"/>
    <cellStyle name="SAPBEXHLevel0 2 8 3 6" xfId="27964"/>
    <cellStyle name="SAPBEXHLevel0 2 8 3 7" xfId="27965"/>
    <cellStyle name="SAPBEXHLevel0 2 8 3 8" xfId="27966"/>
    <cellStyle name="SAPBEXHLevel0 2 8 4" xfId="27967"/>
    <cellStyle name="SAPBEXHLevel0 2 8 4 2" xfId="27968"/>
    <cellStyle name="SAPBEXHLevel0 2 8 4 2 2" xfId="27969"/>
    <cellStyle name="SAPBEXHLevel0 2 8 4 3" xfId="27970"/>
    <cellStyle name="SAPBEXHLevel0 2 8 4 4" xfId="27971"/>
    <cellStyle name="SAPBEXHLevel0 2 8 4 5" xfId="27972"/>
    <cellStyle name="SAPBEXHLevel0 2 8 5" xfId="27973"/>
    <cellStyle name="SAPBEXHLevel0 2 8 5 2" xfId="27974"/>
    <cellStyle name="SAPBEXHLevel0 2 8 5 2 2" xfId="27975"/>
    <cellStyle name="SAPBEXHLevel0 2 8 5 3" xfId="27976"/>
    <cellStyle name="SAPBEXHLevel0 2 8 5 4" xfId="27977"/>
    <cellStyle name="SAPBEXHLevel0 2 8 5 5" xfId="27978"/>
    <cellStyle name="SAPBEXHLevel0 2 8 6" xfId="27979"/>
    <cellStyle name="SAPBEXHLevel0 2 8 6 2" xfId="27980"/>
    <cellStyle name="SAPBEXHLevel0 2 8 6 2 2" xfId="27981"/>
    <cellStyle name="SAPBEXHLevel0 2 8 6 3" xfId="27982"/>
    <cellStyle name="SAPBEXHLevel0 2 8 6 4" xfId="27983"/>
    <cellStyle name="SAPBEXHLevel0 2 8 6 5" xfId="27984"/>
    <cellStyle name="SAPBEXHLevel0 2 8 7" xfId="27985"/>
    <cellStyle name="SAPBEXHLevel0 2 8 7 2" xfId="27986"/>
    <cellStyle name="SAPBEXHLevel0 2 8 7 3" xfId="27987"/>
    <cellStyle name="SAPBEXHLevel0 2 8 7 4" xfId="27988"/>
    <cellStyle name="SAPBEXHLevel0 2 8 8" xfId="27989"/>
    <cellStyle name="SAPBEXHLevel0 2 8 8 2" xfId="27990"/>
    <cellStyle name="SAPBEXHLevel0 2 8 8 3" xfId="27991"/>
    <cellStyle name="SAPBEXHLevel0 2 8 8 4" xfId="27992"/>
    <cellStyle name="SAPBEXHLevel0 2 8 9" xfId="27993"/>
    <cellStyle name="SAPBEXHLevel0 2 8 9 2" xfId="27994"/>
    <cellStyle name="SAPBEXHLevel0 2 9" xfId="27995"/>
    <cellStyle name="SAPBEXHLevel0 2 9 10" xfId="27996"/>
    <cellStyle name="SAPBEXHLevel0 2 9 11" xfId="27997"/>
    <cellStyle name="SAPBEXHLevel0 2 9 2" xfId="27998"/>
    <cellStyle name="SAPBEXHLevel0 2 9 2 2" xfId="27999"/>
    <cellStyle name="SAPBEXHLevel0 2 9 2 2 2" xfId="28000"/>
    <cellStyle name="SAPBEXHLevel0 2 9 2 2 2 2" xfId="28001"/>
    <cellStyle name="SAPBEXHLevel0 2 9 2 2 3" xfId="28002"/>
    <cellStyle name="SAPBEXHLevel0 2 9 2 3" xfId="28003"/>
    <cellStyle name="SAPBEXHLevel0 2 9 2 3 2" xfId="28004"/>
    <cellStyle name="SAPBEXHLevel0 2 9 2 4" xfId="28005"/>
    <cellStyle name="SAPBEXHLevel0 2 9 2 4 2" xfId="28006"/>
    <cellStyle name="SAPBEXHLevel0 2 9 2 5" xfId="28007"/>
    <cellStyle name="SAPBEXHLevel0 2 9 2 5 2" xfId="28008"/>
    <cellStyle name="SAPBEXHLevel0 2 9 2 6" xfId="28009"/>
    <cellStyle name="SAPBEXHLevel0 2 9 3" xfId="28010"/>
    <cellStyle name="SAPBEXHLevel0 2 9 3 2" xfId="28011"/>
    <cellStyle name="SAPBEXHLevel0 2 9 3 2 2" xfId="28012"/>
    <cellStyle name="SAPBEXHLevel0 2 9 3 2 2 2" xfId="28013"/>
    <cellStyle name="SAPBEXHLevel0 2 9 3 2 3" xfId="28014"/>
    <cellStyle name="SAPBEXHLevel0 2 9 3 3" xfId="28015"/>
    <cellStyle name="SAPBEXHLevel0 2 9 3 3 2" xfId="28016"/>
    <cellStyle name="SAPBEXHLevel0 2 9 3 4" xfId="28017"/>
    <cellStyle name="SAPBEXHLevel0 2 9 3 4 2" xfId="28018"/>
    <cellStyle name="SAPBEXHLevel0 2 9 3 5" xfId="28019"/>
    <cellStyle name="SAPBEXHLevel0 2 9 3 5 2" xfId="28020"/>
    <cellStyle name="SAPBEXHLevel0 2 9 3 6" xfId="28021"/>
    <cellStyle name="SAPBEXHLevel0 2 9 3 7" xfId="28022"/>
    <cellStyle name="SAPBEXHLevel0 2 9 3 8" xfId="28023"/>
    <cellStyle name="SAPBEXHLevel0 2 9 4" xfId="28024"/>
    <cellStyle name="SAPBEXHLevel0 2 9 4 2" xfId="28025"/>
    <cellStyle name="SAPBEXHLevel0 2 9 4 2 2" xfId="28026"/>
    <cellStyle name="SAPBEXHLevel0 2 9 4 3" xfId="28027"/>
    <cellStyle name="SAPBEXHLevel0 2 9 4 4" xfId="28028"/>
    <cellStyle name="SAPBEXHLevel0 2 9 4 5" xfId="28029"/>
    <cellStyle name="SAPBEXHLevel0 2 9 5" xfId="28030"/>
    <cellStyle name="SAPBEXHLevel0 2 9 5 2" xfId="28031"/>
    <cellStyle name="SAPBEXHLevel0 2 9 5 2 2" xfId="28032"/>
    <cellStyle name="SAPBEXHLevel0 2 9 5 3" xfId="28033"/>
    <cellStyle name="SAPBEXHLevel0 2 9 5 4" xfId="28034"/>
    <cellStyle name="SAPBEXHLevel0 2 9 5 5" xfId="28035"/>
    <cellStyle name="SAPBEXHLevel0 2 9 6" xfId="28036"/>
    <cellStyle name="SAPBEXHLevel0 2 9 6 2" xfId="28037"/>
    <cellStyle name="SAPBEXHLevel0 2 9 6 2 2" xfId="28038"/>
    <cellStyle name="SAPBEXHLevel0 2 9 6 3" xfId="28039"/>
    <cellStyle name="SAPBEXHLevel0 2 9 6 4" xfId="28040"/>
    <cellStyle name="SAPBEXHLevel0 2 9 6 5" xfId="28041"/>
    <cellStyle name="SAPBEXHLevel0 2 9 7" xfId="28042"/>
    <cellStyle name="SAPBEXHLevel0 2 9 7 2" xfId="28043"/>
    <cellStyle name="SAPBEXHLevel0 2 9 7 3" xfId="28044"/>
    <cellStyle name="SAPBEXHLevel0 2 9 7 4" xfId="28045"/>
    <cellStyle name="SAPBEXHLevel0 2 9 8" xfId="28046"/>
    <cellStyle name="SAPBEXHLevel0 2 9 8 2" xfId="28047"/>
    <cellStyle name="SAPBEXHLevel0 2 9 8 3" xfId="28048"/>
    <cellStyle name="SAPBEXHLevel0 2 9 8 4" xfId="28049"/>
    <cellStyle name="SAPBEXHLevel0 2 9 9" xfId="28050"/>
    <cellStyle name="SAPBEXHLevel0 2 9 9 2" xfId="28051"/>
    <cellStyle name="SAPBEXHLevel0 2_20120313_final_participating_bonds_mar2012_interest_calc" xfId="28052"/>
    <cellStyle name="SAPBEXHLevel0 20" xfId="28053"/>
    <cellStyle name="SAPBEXHLevel0 3" xfId="28054"/>
    <cellStyle name="SAPBEXHLevel0 3 10" xfId="28055"/>
    <cellStyle name="SAPBEXHLevel0 3 10 2" xfId="28056"/>
    <cellStyle name="SAPBEXHLevel0 3 11" xfId="28057"/>
    <cellStyle name="SAPBEXHLevel0 3 12" xfId="28058"/>
    <cellStyle name="SAPBEXHLevel0 3 2" xfId="28059"/>
    <cellStyle name="SAPBEXHLevel0 3 2 2" xfId="28060"/>
    <cellStyle name="SAPBEXHLevel0 3 2 2 2" xfId="28061"/>
    <cellStyle name="SAPBEXHLevel0 3 2 2 2 2" xfId="28062"/>
    <cellStyle name="SAPBEXHLevel0 3 2 2 3" xfId="28063"/>
    <cellStyle name="SAPBEXHLevel0 3 2 3" xfId="28064"/>
    <cellStyle name="SAPBEXHLevel0 3 2 3 2" xfId="28065"/>
    <cellStyle name="SAPBEXHLevel0 3 2 4" xfId="28066"/>
    <cellStyle name="SAPBEXHLevel0 3 2 4 2" xfId="28067"/>
    <cellStyle name="SAPBEXHLevel0 3 2 5" xfId="28068"/>
    <cellStyle name="SAPBEXHLevel0 3 2 5 2" xfId="28069"/>
    <cellStyle name="SAPBEXHLevel0 3 2 6" xfId="28070"/>
    <cellStyle name="SAPBEXHLevel0 3 3" xfId="28071"/>
    <cellStyle name="SAPBEXHLevel0 3 3 2" xfId="28072"/>
    <cellStyle name="SAPBEXHLevel0 3 3 2 2" xfId="28073"/>
    <cellStyle name="SAPBEXHLevel0 3 3 2 2 2" xfId="28074"/>
    <cellStyle name="SAPBEXHLevel0 3 3 2 3" xfId="28075"/>
    <cellStyle name="SAPBEXHLevel0 3 3 3" xfId="28076"/>
    <cellStyle name="SAPBEXHLevel0 3 3 3 2" xfId="28077"/>
    <cellStyle name="SAPBEXHLevel0 3 3 4" xfId="28078"/>
    <cellStyle name="SAPBEXHLevel0 3 3 4 2" xfId="28079"/>
    <cellStyle name="SAPBEXHLevel0 3 3 5" xfId="28080"/>
    <cellStyle name="SAPBEXHLevel0 3 3 5 2" xfId="28081"/>
    <cellStyle name="SAPBEXHLevel0 3 3 6" xfId="28082"/>
    <cellStyle name="SAPBEXHLevel0 3 3 7" xfId="28083"/>
    <cellStyle name="SAPBEXHLevel0 3 3 8" xfId="28084"/>
    <cellStyle name="SAPBEXHLevel0 3 4" xfId="28085"/>
    <cellStyle name="SAPBEXHLevel0 3 4 2" xfId="28086"/>
    <cellStyle name="SAPBEXHLevel0 3 4 2 2" xfId="28087"/>
    <cellStyle name="SAPBEXHLevel0 3 4 2 2 2" xfId="28088"/>
    <cellStyle name="SAPBEXHLevel0 3 4 2 3" xfId="28089"/>
    <cellStyle name="SAPBEXHLevel0 3 4 3" xfId="28090"/>
    <cellStyle name="SAPBEXHLevel0 3 4 3 2" xfId="28091"/>
    <cellStyle name="SAPBEXHLevel0 3 4 4" xfId="28092"/>
    <cellStyle name="SAPBEXHLevel0 3 4 4 2" xfId="28093"/>
    <cellStyle name="SAPBEXHLevel0 3 4 5" xfId="28094"/>
    <cellStyle name="SAPBEXHLevel0 3 4 5 2" xfId="28095"/>
    <cellStyle name="SAPBEXHLevel0 3 4 6" xfId="28096"/>
    <cellStyle name="SAPBEXHLevel0 3 4 7" xfId="28097"/>
    <cellStyle name="SAPBEXHLevel0 3 4 8" xfId="28098"/>
    <cellStyle name="SAPBEXHLevel0 3 5" xfId="28099"/>
    <cellStyle name="SAPBEXHLevel0 3 5 2" xfId="28100"/>
    <cellStyle name="SAPBEXHLevel0 3 5 2 2" xfId="28101"/>
    <cellStyle name="SAPBEXHLevel0 3 5 3" xfId="28102"/>
    <cellStyle name="SAPBEXHLevel0 3 5 4" xfId="28103"/>
    <cellStyle name="SAPBEXHLevel0 3 5 5" xfId="28104"/>
    <cellStyle name="SAPBEXHLevel0 3 6" xfId="28105"/>
    <cellStyle name="SAPBEXHLevel0 3 6 2" xfId="28106"/>
    <cellStyle name="SAPBEXHLevel0 3 6 2 2" xfId="28107"/>
    <cellStyle name="SAPBEXHLevel0 3 6 3" xfId="28108"/>
    <cellStyle name="SAPBEXHLevel0 3 6 4" xfId="28109"/>
    <cellStyle name="SAPBEXHLevel0 3 6 5" xfId="28110"/>
    <cellStyle name="SAPBEXHLevel0 3 7" xfId="28111"/>
    <cellStyle name="SAPBEXHLevel0 3 7 2" xfId="28112"/>
    <cellStyle name="SAPBEXHLevel0 3 7 2 2" xfId="28113"/>
    <cellStyle name="SAPBEXHLevel0 3 7 3" xfId="28114"/>
    <cellStyle name="SAPBEXHLevel0 3 7 4" xfId="28115"/>
    <cellStyle name="SAPBEXHLevel0 3 7 5" xfId="28116"/>
    <cellStyle name="SAPBEXHLevel0 3 8" xfId="28117"/>
    <cellStyle name="SAPBEXHLevel0 3 8 2" xfId="28118"/>
    <cellStyle name="SAPBEXHLevel0 3 8 3" xfId="28119"/>
    <cellStyle name="SAPBEXHLevel0 3 8 4" xfId="28120"/>
    <cellStyle name="SAPBEXHLevel0 3 9" xfId="28121"/>
    <cellStyle name="SAPBEXHLevel0 3 9 2" xfId="28122"/>
    <cellStyle name="SAPBEXHLevel0 4" xfId="28123"/>
    <cellStyle name="SAPBEXHLevel0 4 10" xfId="28124"/>
    <cellStyle name="SAPBEXHLevel0 4 11" xfId="28125"/>
    <cellStyle name="SAPBEXHLevel0 4 2" xfId="28126"/>
    <cellStyle name="SAPBEXHLevel0 4 2 2" xfId="28127"/>
    <cellStyle name="SAPBEXHLevel0 4 2 2 2" xfId="28128"/>
    <cellStyle name="SAPBEXHLevel0 4 2 2 2 2" xfId="28129"/>
    <cellStyle name="SAPBEXHLevel0 4 2 2 3" xfId="28130"/>
    <cellStyle name="SAPBEXHLevel0 4 2 3" xfId="28131"/>
    <cellStyle name="SAPBEXHLevel0 4 2 3 2" xfId="28132"/>
    <cellStyle name="SAPBEXHLevel0 4 2 4" xfId="28133"/>
    <cellStyle name="SAPBEXHLevel0 4 2 4 2" xfId="28134"/>
    <cellStyle name="SAPBEXHLevel0 4 2 5" xfId="28135"/>
    <cellStyle name="SAPBEXHLevel0 4 2 5 2" xfId="28136"/>
    <cellStyle name="SAPBEXHLevel0 4 2 6" xfId="28137"/>
    <cellStyle name="SAPBEXHLevel0 4 3" xfId="28138"/>
    <cellStyle name="SAPBEXHLevel0 4 3 2" xfId="28139"/>
    <cellStyle name="SAPBEXHLevel0 4 3 2 2" xfId="28140"/>
    <cellStyle name="SAPBEXHLevel0 4 3 2 2 2" xfId="28141"/>
    <cellStyle name="SAPBEXHLevel0 4 3 2 3" xfId="28142"/>
    <cellStyle name="SAPBEXHLevel0 4 3 3" xfId="28143"/>
    <cellStyle name="SAPBEXHLevel0 4 3 3 2" xfId="28144"/>
    <cellStyle name="SAPBEXHLevel0 4 3 4" xfId="28145"/>
    <cellStyle name="SAPBEXHLevel0 4 3 4 2" xfId="28146"/>
    <cellStyle name="SAPBEXHLevel0 4 3 5" xfId="28147"/>
    <cellStyle name="SAPBEXHLevel0 4 3 5 2" xfId="28148"/>
    <cellStyle name="SAPBEXHLevel0 4 3 6" xfId="28149"/>
    <cellStyle name="SAPBEXHLevel0 4 3 7" xfId="28150"/>
    <cellStyle name="SAPBEXHLevel0 4 3 8" xfId="28151"/>
    <cellStyle name="SAPBEXHLevel0 4 4" xfId="28152"/>
    <cellStyle name="SAPBEXHLevel0 4 4 2" xfId="28153"/>
    <cellStyle name="SAPBEXHLevel0 4 4 2 2" xfId="28154"/>
    <cellStyle name="SAPBEXHLevel0 4 4 3" xfId="28155"/>
    <cellStyle name="SAPBEXHLevel0 4 4 4" xfId="28156"/>
    <cellStyle name="SAPBEXHLevel0 4 4 5" xfId="28157"/>
    <cellStyle name="SAPBEXHLevel0 4 5" xfId="28158"/>
    <cellStyle name="SAPBEXHLevel0 4 5 2" xfId="28159"/>
    <cellStyle name="SAPBEXHLevel0 4 5 2 2" xfId="28160"/>
    <cellStyle name="SAPBEXHLevel0 4 5 3" xfId="28161"/>
    <cellStyle name="SAPBEXHLevel0 4 5 4" xfId="28162"/>
    <cellStyle name="SAPBEXHLevel0 4 5 5" xfId="28163"/>
    <cellStyle name="SAPBEXHLevel0 4 6" xfId="28164"/>
    <cellStyle name="SAPBEXHLevel0 4 6 2" xfId="28165"/>
    <cellStyle name="SAPBEXHLevel0 4 6 2 2" xfId="28166"/>
    <cellStyle name="SAPBEXHLevel0 4 6 3" xfId="28167"/>
    <cellStyle name="SAPBEXHLevel0 4 6 4" xfId="28168"/>
    <cellStyle name="SAPBEXHLevel0 4 6 5" xfId="28169"/>
    <cellStyle name="SAPBEXHLevel0 4 7" xfId="28170"/>
    <cellStyle name="SAPBEXHLevel0 4 7 2" xfId="28171"/>
    <cellStyle name="SAPBEXHLevel0 4 7 3" xfId="28172"/>
    <cellStyle name="SAPBEXHLevel0 4 7 4" xfId="28173"/>
    <cellStyle name="SAPBEXHLevel0 4 8" xfId="28174"/>
    <cellStyle name="SAPBEXHLevel0 4 8 2" xfId="28175"/>
    <cellStyle name="SAPBEXHLevel0 4 8 3" xfId="28176"/>
    <cellStyle name="SAPBEXHLevel0 4 8 4" xfId="28177"/>
    <cellStyle name="SAPBEXHLevel0 4 9" xfId="28178"/>
    <cellStyle name="SAPBEXHLevel0 4 9 2" xfId="28179"/>
    <cellStyle name="SAPBEXHLevel0 5" xfId="28180"/>
    <cellStyle name="SAPBEXHLevel0 5 10" xfId="28181"/>
    <cellStyle name="SAPBEXHLevel0 5 11" xfId="28182"/>
    <cellStyle name="SAPBEXHLevel0 5 2" xfId="28183"/>
    <cellStyle name="SAPBEXHLevel0 5 2 2" xfId="28184"/>
    <cellStyle name="SAPBEXHLevel0 5 2 2 2" xfId="28185"/>
    <cellStyle name="SAPBEXHLevel0 5 2 2 2 2" xfId="28186"/>
    <cellStyle name="SAPBEXHLevel0 5 2 2 3" xfId="28187"/>
    <cellStyle name="SAPBEXHLevel0 5 2 3" xfId="28188"/>
    <cellStyle name="SAPBEXHLevel0 5 2 3 2" xfId="28189"/>
    <cellStyle name="SAPBEXHLevel0 5 2 4" xfId="28190"/>
    <cellStyle name="SAPBEXHLevel0 5 2 4 2" xfId="28191"/>
    <cellStyle name="SAPBEXHLevel0 5 2 5" xfId="28192"/>
    <cellStyle name="SAPBEXHLevel0 5 2 5 2" xfId="28193"/>
    <cellStyle name="SAPBEXHLevel0 5 2 6" xfId="28194"/>
    <cellStyle name="SAPBEXHLevel0 5 3" xfId="28195"/>
    <cellStyle name="SAPBEXHLevel0 5 3 2" xfId="28196"/>
    <cellStyle name="SAPBEXHLevel0 5 3 2 2" xfId="28197"/>
    <cellStyle name="SAPBEXHLevel0 5 3 2 2 2" xfId="28198"/>
    <cellStyle name="SAPBEXHLevel0 5 3 2 3" xfId="28199"/>
    <cellStyle name="SAPBEXHLevel0 5 3 3" xfId="28200"/>
    <cellStyle name="SAPBEXHLevel0 5 3 3 2" xfId="28201"/>
    <cellStyle name="SAPBEXHLevel0 5 3 4" xfId="28202"/>
    <cellStyle name="SAPBEXHLevel0 5 3 4 2" xfId="28203"/>
    <cellStyle name="SAPBEXHLevel0 5 3 5" xfId="28204"/>
    <cellStyle name="SAPBEXHLevel0 5 3 5 2" xfId="28205"/>
    <cellStyle name="SAPBEXHLevel0 5 3 6" xfId="28206"/>
    <cellStyle name="SAPBEXHLevel0 5 3 7" xfId="28207"/>
    <cellStyle name="SAPBEXHLevel0 5 3 8" xfId="28208"/>
    <cellStyle name="SAPBEXHLevel0 5 4" xfId="28209"/>
    <cellStyle name="SAPBEXHLevel0 5 4 2" xfId="28210"/>
    <cellStyle name="SAPBEXHLevel0 5 4 2 2" xfId="28211"/>
    <cellStyle name="SAPBEXHLevel0 5 4 3" xfId="28212"/>
    <cellStyle name="SAPBEXHLevel0 5 4 4" xfId="28213"/>
    <cellStyle name="SAPBEXHLevel0 5 4 5" xfId="28214"/>
    <cellStyle name="SAPBEXHLevel0 5 5" xfId="28215"/>
    <cellStyle name="SAPBEXHLevel0 5 5 2" xfId="28216"/>
    <cellStyle name="SAPBEXHLevel0 5 5 2 2" xfId="28217"/>
    <cellStyle name="SAPBEXHLevel0 5 5 3" xfId="28218"/>
    <cellStyle name="SAPBEXHLevel0 5 5 4" xfId="28219"/>
    <cellStyle name="SAPBEXHLevel0 5 5 5" xfId="28220"/>
    <cellStyle name="SAPBEXHLevel0 5 6" xfId="28221"/>
    <cellStyle name="SAPBEXHLevel0 5 6 2" xfId="28222"/>
    <cellStyle name="SAPBEXHLevel0 5 6 2 2" xfId="28223"/>
    <cellStyle name="SAPBEXHLevel0 5 6 3" xfId="28224"/>
    <cellStyle name="SAPBEXHLevel0 5 6 4" xfId="28225"/>
    <cellStyle name="SAPBEXHLevel0 5 6 5" xfId="28226"/>
    <cellStyle name="SAPBEXHLevel0 5 7" xfId="28227"/>
    <cellStyle name="SAPBEXHLevel0 5 7 2" xfId="28228"/>
    <cellStyle name="SAPBEXHLevel0 5 7 3" xfId="28229"/>
    <cellStyle name="SAPBEXHLevel0 5 7 4" xfId="28230"/>
    <cellStyle name="SAPBEXHLevel0 5 8" xfId="28231"/>
    <cellStyle name="SAPBEXHLevel0 5 8 2" xfId="28232"/>
    <cellStyle name="SAPBEXHLevel0 5 8 3" xfId="28233"/>
    <cellStyle name="SAPBEXHLevel0 5 8 4" xfId="28234"/>
    <cellStyle name="SAPBEXHLevel0 5 9" xfId="28235"/>
    <cellStyle name="SAPBEXHLevel0 5 9 2" xfId="28236"/>
    <cellStyle name="SAPBEXHLevel0 6" xfId="28237"/>
    <cellStyle name="SAPBEXHLevel0 6 10" xfId="28238"/>
    <cellStyle name="SAPBEXHLevel0 6 11" xfId="28239"/>
    <cellStyle name="SAPBEXHLevel0 6 2" xfId="28240"/>
    <cellStyle name="SAPBEXHLevel0 6 2 2" xfId="28241"/>
    <cellStyle name="SAPBEXHLevel0 6 2 2 2" xfId="28242"/>
    <cellStyle name="SAPBEXHLevel0 6 2 2 2 2" xfId="28243"/>
    <cellStyle name="SAPBEXHLevel0 6 2 2 3" xfId="28244"/>
    <cellStyle name="SAPBEXHLevel0 6 2 3" xfId="28245"/>
    <cellStyle name="SAPBEXHLevel0 6 2 3 2" xfId="28246"/>
    <cellStyle name="SAPBEXHLevel0 6 2 4" xfId="28247"/>
    <cellStyle name="SAPBEXHLevel0 6 2 4 2" xfId="28248"/>
    <cellStyle name="SAPBEXHLevel0 6 2 5" xfId="28249"/>
    <cellStyle name="SAPBEXHLevel0 6 2 5 2" xfId="28250"/>
    <cellStyle name="SAPBEXHLevel0 6 2 6" xfId="28251"/>
    <cellStyle name="SAPBEXHLevel0 6 3" xfId="28252"/>
    <cellStyle name="SAPBEXHLevel0 6 3 2" xfId="28253"/>
    <cellStyle name="SAPBEXHLevel0 6 3 2 2" xfId="28254"/>
    <cellStyle name="SAPBEXHLevel0 6 3 2 2 2" xfId="28255"/>
    <cellStyle name="SAPBEXHLevel0 6 3 2 3" xfId="28256"/>
    <cellStyle name="SAPBEXHLevel0 6 3 3" xfId="28257"/>
    <cellStyle name="SAPBEXHLevel0 6 3 3 2" xfId="28258"/>
    <cellStyle name="SAPBEXHLevel0 6 3 4" xfId="28259"/>
    <cellStyle name="SAPBEXHLevel0 6 3 4 2" xfId="28260"/>
    <cellStyle name="SAPBEXHLevel0 6 3 5" xfId="28261"/>
    <cellStyle name="SAPBEXHLevel0 6 3 5 2" xfId="28262"/>
    <cellStyle name="SAPBEXHLevel0 6 3 6" xfId="28263"/>
    <cellStyle name="SAPBEXHLevel0 6 3 7" xfId="28264"/>
    <cellStyle name="SAPBEXHLevel0 6 3 8" xfId="28265"/>
    <cellStyle name="SAPBEXHLevel0 6 4" xfId="28266"/>
    <cellStyle name="SAPBEXHLevel0 6 4 2" xfId="28267"/>
    <cellStyle name="SAPBEXHLevel0 6 4 2 2" xfId="28268"/>
    <cellStyle name="SAPBEXHLevel0 6 4 3" xfId="28269"/>
    <cellStyle name="SAPBEXHLevel0 6 4 4" xfId="28270"/>
    <cellStyle name="SAPBEXHLevel0 6 4 5" xfId="28271"/>
    <cellStyle name="SAPBEXHLevel0 6 5" xfId="28272"/>
    <cellStyle name="SAPBEXHLevel0 6 5 2" xfId="28273"/>
    <cellStyle name="SAPBEXHLevel0 6 5 2 2" xfId="28274"/>
    <cellStyle name="SAPBEXHLevel0 6 5 3" xfId="28275"/>
    <cellStyle name="SAPBEXHLevel0 6 5 4" xfId="28276"/>
    <cellStyle name="SAPBEXHLevel0 6 5 5" xfId="28277"/>
    <cellStyle name="SAPBEXHLevel0 6 6" xfId="28278"/>
    <cellStyle name="SAPBEXHLevel0 6 6 2" xfId="28279"/>
    <cellStyle name="SAPBEXHLevel0 6 6 2 2" xfId="28280"/>
    <cellStyle name="SAPBEXHLevel0 6 6 3" xfId="28281"/>
    <cellStyle name="SAPBEXHLevel0 6 6 4" xfId="28282"/>
    <cellStyle name="SAPBEXHLevel0 6 6 5" xfId="28283"/>
    <cellStyle name="SAPBEXHLevel0 6 7" xfId="28284"/>
    <cellStyle name="SAPBEXHLevel0 6 7 2" xfId="28285"/>
    <cellStyle name="SAPBEXHLevel0 6 7 3" xfId="28286"/>
    <cellStyle name="SAPBEXHLevel0 6 7 4" xfId="28287"/>
    <cellStyle name="SAPBEXHLevel0 6 8" xfId="28288"/>
    <cellStyle name="SAPBEXHLevel0 6 8 2" xfId="28289"/>
    <cellStyle name="SAPBEXHLevel0 6 8 3" xfId="28290"/>
    <cellStyle name="SAPBEXHLevel0 6 8 4" xfId="28291"/>
    <cellStyle name="SAPBEXHLevel0 6 9" xfId="28292"/>
    <cellStyle name="SAPBEXHLevel0 6 9 2" xfId="28293"/>
    <cellStyle name="SAPBEXHLevel0 7" xfId="28294"/>
    <cellStyle name="SAPBEXHLevel0 7 10" xfId="28295"/>
    <cellStyle name="SAPBEXHLevel0 7 11" xfId="28296"/>
    <cellStyle name="SAPBEXHLevel0 7 2" xfId="28297"/>
    <cellStyle name="SAPBEXHLevel0 7 2 2" xfId="28298"/>
    <cellStyle name="SAPBEXHLevel0 7 2 2 2" xfId="28299"/>
    <cellStyle name="SAPBEXHLevel0 7 2 2 2 2" xfId="28300"/>
    <cellStyle name="SAPBEXHLevel0 7 2 2 3" xfId="28301"/>
    <cellStyle name="SAPBEXHLevel0 7 2 3" xfId="28302"/>
    <cellStyle name="SAPBEXHLevel0 7 2 3 2" xfId="28303"/>
    <cellStyle name="SAPBEXHLevel0 7 2 4" xfId="28304"/>
    <cellStyle name="SAPBEXHLevel0 7 2 4 2" xfId="28305"/>
    <cellStyle name="SAPBEXHLevel0 7 2 5" xfId="28306"/>
    <cellStyle name="SAPBEXHLevel0 7 2 5 2" xfId="28307"/>
    <cellStyle name="SAPBEXHLevel0 7 2 6" xfId="28308"/>
    <cellStyle name="SAPBEXHLevel0 7 3" xfId="28309"/>
    <cellStyle name="SAPBEXHLevel0 7 3 2" xfId="28310"/>
    <cellStyle name="SAPBEXHLevel0 7 3 2 2" xfId="28311"/>
    <cellStyle name="SAPBEXHLevel0 7 3 2 2 2" xfId="28312"/>
    <cellStyle name="SAPBEXHLevel0 7 3 2 3" xfId="28313"/>
    <cellStyle name="SAPBEXHLevel0 7 3 3" xfId="28314"/>
    <cellStyle name="SAPBEXHLevel0 7 3 3 2" xfId="28315"/>
    <cellStyle name="SAPBEXHLevel0 7 3 4" xfId="28316"/>
    <cellStyle name="SAPBEXHLevel0 7 3 4 2" xfId="28317"/>
    <cellStyle name="SAPBEXHLevel0 7 3 5" xfId="28318"/>
    <cellStyle name="SAPBEXHLevel0 7 3 5 2" xfId="28319"/>
    <cellStyle name="SAPBEXHLevel0 7 3 6" xfId="28320"/>
    <cellStyle name="SAPBEXHLevel0 7 3 7" xfId="28321"/>
    <cellStyle name="SAPBEXHLevel0 7 3 8" xfId="28322"/>
    <cellStyle name="SAPBEXHLevel0 7 4" xfId="28323"/>
    <cellStyle name="SAPBEXHLevel0 7 4 2" xfId="28324"/>
    <cellStyle name="SAPBEXHLevel0 7 4 2 2" xfId="28325"/>
    <cellStyle name="SAPBEXHLevel0 7 4 3" xfId="28326"/>
    <cellStyle name="SAPBEXHLevel0 7 4 4" xfId="28327"/>
    <cellStyle name="SAPBEXHLevel0 7 4 5" xfId="28328"/>
    <cellStyle name="SAPBEXHLevel0 7 5" xfId="28329"/>
    <cellStyle name="SAPBEXHLevel0 7 5 2" xfId="28330"/>
    <cellStyle name="SAPBEXHLevel0 7 5 2 2" xfId="28331"/>
    <cellStyle name="SAPBEXHLevel0 7 5 3" xfId="28332"/>
    <cellStyle name="SAPBEXHLevel0 7 5 4" xfId="28333"/>
    <cellStyle name="SAPBEXHLevel0 7 5 5" xfId="28334"/>
    <cellStyle name="SAPBEXHLevel0 7 6" xfId="28335"/>
    <cellStyle name="SAPBEXHLevel0 7 6 2" xfId="28336"/>
    <cellStyle name="SAPBEXHLevel0 7 6 2 2" xfId="28337"/>
    <cellStyle name="SAPBEXHLevel0 7 6 3" xfId="28338"/>
    <cellStyle name="SAPBEXHLevel0 7 6 4" xfId="28339"/>
    <cellStyle name="SAPBEXHLevel0 7 6 5" xfId="28340"/>
    <cellStyle name="SAPBEXHLevel0 7 7" xfId="28341"/>
    <cellStyle name="SAPBEXHLevel0 7 7 2" xfId="28342"/>
    <cellStyle name="SAPBEXHLevel0 7 7 3" xfId="28343"/>
    <cellStyle name="SAPBEXHLevel0 7 7 4" xfId="28344"/>
    <cellStyle name="SAPBEXHLevel0 7 8" xfId="28345"/>
    <cellStyle name="SAPBEXHLevel0 7 8 2" xfId="28346"/>
    <cellStyle name="SAPBEXHLevel0 7 8 3" xfId="28347"/>
    <cellStyle name="SAPBEXHLevel0 7 8 4" xfId="28348"/>
    <cellStyle name="SAPBEXHLevel0 7 9" xfId="28349"/>
    <cellStyle name="SAPBEXHLevel0 7 9 2" xfId="28350"/>
    <cellStyle name="SAPBEXHLevel0 8" xfId="28351"/>
    <cellStyle name="SAPBEXHLevel0 8 10" xfId="28352"/>
    <cellStyle name="SAPBEXHLevel0 8 11" xfId="28353"/>
    <cellStyle name="SAPBEXHLevel0 8 2" xfId="28354"/>
    <cellStyle name="SAPBEXHLevel0 8 2 2" xfId="28355"/>
    <cellStyle name="SAPBEXHLevel0 8 2 2 2" xfId="28356"/>
    <cellStyle name="SAPBEXHLevel0 8 2 2 2 2" xfId="28357"/>
    <cellStyle name="SAPBEXHLevel0 8 2 2 3" xfId="28358"/>
    <cellStyle name="SAPBEXHLevel0 8 2 3" xfId="28359"/>
    <cellStyle name="SAPBEXHLevel0 8 2 3 2" xfId="28360"/>
    <cellStyle name="SAPBEXHLevel0 8 2 4" xfId="28361"/>
    <cellStyle name="SAPBEXHLevel0 8 2 4 2" xfId="28362"/>
    <cellStyle name="SAPBEXHLevel0 8 2 5" xfId="28363"/>
    <cellStyle name="SAPBEXHLevel0 8 2 5 2" xfId="28364"/>
    <cellStyle name="SAPBEXHLevel0 8 2 6" xfId="28365"/>
    <cellStyle name="SAPBEXHLevel0 8 3" xfId="28366"/>
    <cellStyle name="SAPBEXHLevel0 8 3 2" xfId="28367"/>
    <cellStyle name="SAPBEXHLevel0 8 3 2 2" xfId="28368"/>
    <cellStyle name="SAPBEXHLevel0 8 3 2 2 2" xfId="28369"/>
    <cellStyle name="SAPBEXHLevel0 8 3 2 3" xfId="28370"/>
    <cellStyle name="SAPBEXHLevel0 8 3 3" xfId="28371"/>
    <cellStyle name="SAPBEXHLevel0 8 3 3 2" xfId="28372"/>
    <cellStyle name="SAPBEXHLevel0 8 3 4" xfId="28373"/>
    <cellStyle name="SAPBEXHLevel0 8 3 4 2" xfId="28374"/>
    <cellStyle name="SAPBEXHLevel0 8 3 5" xfId="28375"/>
    <cellStyle name="SAPBEXHLevel0 8 3 5 2" xfId="28376"/>
    <cellStyle name="SAPBEXHLevel0 8 3 6" xfId="28377"/>
    <cellStyle name="SAPBEXHLevel0 8 3 7" xfId="28378"/>
    <cellStyle name="SAPBEXHLevel0 8 3 8" xfId="28379"/>
    <cellStyle name="SAPBEXHLevel0 8 4" xfId="28380"/>
    <cellStyle name="SAPBEXHLevel0 8 4 2" xfId="28381"/>
    <cellStyle name="SAPBEXHLevel0 8 4 2 2" xfId="28382"/>
    <cellStyle name="SAPBEXHLevel0 8 4 3" xfId="28383"/>
    <cellStyle name="SAPBEXHLevel0 8 4 4" xfId="28384"/>
    <cellStyle name="SAPBEXHLevel0 8 4 5" xfId="28385"/>
    <cellStyle name="SAPBEXHLevel0 8 5" xfId="28386"/>
    <cellStyle name="SAPBEXHLevel0 8 5 2" xfId="28387"/>
    <cellStyle name="SAPBEXHLevel0 8 5 2 2" xfId="28388"/>
    <cellStyle name="SAPBEXHLevel0 8 5 3" xfId="28389"/>
    <cellStyle name="SAPBEXHLevel0 8 5 4" xfId="28390"/>
    <cellStyle name="SAPBEXHLevel0 8 5 5" xfId="28391"/>
    <cellStyle name="SAPBEXHLevel0 8 6" xfId="28392"/>
    <cellStyle name="SAPBEXHLevel0 8 6 2" xfId="28393"/>
    <cellStyle name="SAPBEXHLevel0 8 6 2 2" xfId="28394"/>
    <cellStyle name="SAPBEXHLevel0 8 6 3" xfId="28395"/>
    <cellStyle name="SAPBEXHLevel0 8 6 4" xfId="28396"/>
    <cellStyle name="SAPBEXHLevel0 8 6 5" xfId="28397"/>
    <cellStyle name="SAPBEXHLevel0 8 7" xfId="28398"/>
    <cellStyle name="SAPBEXHLevel0 8 7 2" xfId="28399"/>
    <cellStyle name="SAPBEXHLevel0 8 7 3" xfId="28400"/>
    <cellStyle name="SAPBEXHLevel0 8 7 4" xfId="28401"/>
    <cellStyle name="SAPBEXHLevel0 8 8" xfId="28402"/>
    <cellStyle name="SAPBEXHLevel0 8 8 2" xfId="28403"/>
    <cellStyle name="SAPBEXHLevel0 8 8 3" xfId="28404"/>
    <cellStyle name="SAPBEXHLevel0 8 8 4" xfId="28405"/>
    <cellStyle name="SAPBEXHLevel0 8 9" xfId="28406"/>
    <cellStyle name="SAPBEXHLevel0 8 9 2" xfId="28407"/>
    <cellStyle name="SAPBEXHLevel0 9" xfId="28408"/>
    <cellStyle name="SAPBEXHLevel0 9 2" xfId="28409"/>
    <cellStyle name="SAPBEXHLevel0 9 2 2" xfId="28410"/>
    <cellStyle name="SAPBEXHLevel0 9 2 2 2" xfId="28411"/>
    <cellStyle name="SAPBEXHLevel0 9 2 3" xfId="28412"/>
    <cellStyle name="SAPBEXHLevel0 9 3" xfId="28413"/>
    <cellStyle name="SAPBEXHLevel0 9 3 2" xfId="28414"/>
    <cellStyle name="SAPBEXHLevel0 9 4" xfId="28415"/>
    <cellStyle name="SAPBEXHLevel0 9 4 2" xfId="28416"/>
    <cellStyle name="SAPBEXHLevel0 9 5" xfId="28417"/>
    <cellStyle name="SAPBEXHLevel0 9 5 2" xfId="28418"/>
    <cellStyle name="SAPBEXHLevel0 9 6" xfId="28419"/>
    <cellStyle name="SAPBEXHLevel0 9 7" xfId="28420"/>
    <cellStyle name="SAPBEXHLevel0 9 8" xfId="28421"/>
    <cellStyle name="SAPBEXHLevel0_2011-10-03 DSA EL with PSI Oct" xfId="28422"/>
    <cellStyle name="SAPBEXHLevel0X" xfId="28423"/>
    <cellStyle name="SAPBEXHLevel0X 10" xfId="28424"/>
    <cellStyle name="SAPBEXHLevel0X 10 2" xfId="28425"/>
    <cellStyle name="SAPBEXHLevel0X 10 2 2" xfId="28426"/>
    <cellStyle name="SAPBEXHLevel0X 10 2 2 2" xfId="28427"/>
    <cellStyle name="SAPBEXHLevel0X 10 2 3" xfId="28428"/>
    <cellStyle name="SAPBEXHLevel0X 10 3" xfId="28429"/>
    <cellStyle name="SAPBEXHLevel0X 10 3 2" xfId="28430"/>
    <cellStyle name="SAPBEXHLevel0X 10 4" xfId="28431"/>
    <cellStyle name="SAPBEXHLevel0X 10 4 2" xfId="28432"/>
    <cellStyle name="SAPBEXHLevel0X 10 5" xfId="28433"/>
    <cellStyle name="SAPBEXHLevel0X 10 5 2" xfId="28434"/>
    <cellStyle name="SAPBEXHLevel0X 10 6" xfId="28435"/>
    <cellStyle name="SAPBEXHLevel0X 10 7" xfId="28436"/>
    <cellStyle name="SAPBEXHLevel0X 10 8" xfId="28437"/>
    <cellStyle name="SAPBEXHLevel0X 11" xfId="28438"/>
    <cellStyle name="SAPBEXHLevel0X 11 2" xfId="28439"/>
    <cellStyle name="SAPBEXHLevel0X 11 2 2" xfId="28440"/>
    <cellStyle name="SAPBEXHLevel0X 11 2 2 2" xfId="28441"/>
    <cellStyle name="SAPBEXHLevel0X 11 2 3" xfId="28442"/>
    <cellStyle name="SAPBEXHLevel0X 11 3" xfId="28443"/>
    <cellStyle name="SAPBEXHLevel0X 11 3 2" xfId="28444"/>
    <cellStyle name="SAPBEXHLevel0X 11 4" xfId="28445"/>
    <cellStyle name="SAPBEXHLevel0X 11 4 2" xfId="28446"/>
    <cellStyle name="SAPBEXHLevel0X 11 5" xfId="28447"/>
    <cellStyle name="SAPBEXHLevel0X 11 5 2" xfId="28448"/>
    <cellStyle name="SAPBEXHLevel0X 11 6" xfId="28449"/>
    <cellStyle name="SAPBEXHLevel0X 11 7" xfId="28450"/>
    <cellStyle name="SAPBEXHLevel0X 12" xfId="28451"/>
    <cellStyle name="SAPBEXHLevel0X 12 2" xfId="28452"/>
    <cellStyle name="SAPBEXHLevel0X 12 2 2" xfId="28453"/>
    <cellStyle name="SAPBEXHLevel0X 12 3" xfId="28454"/>
    <cellStyle name="SAPBEXHLevel0X 12 4" xfId="28455"/>
    <cellStyle name="SAPBEXHLevel0X 13" xfId="28456"/>
    <cellStyle name="SAPBEXHLevel0X 13 2" xfId="28457"/>
    <cellStyle name="SAPBEXHLevel0X 13 2 2" xfId="28458"/>
    <cellStyle name="SAPBEXHLevel0X 13 3" xfId="28459"/>
    <cellStyle name="SAPBEXHLevel0X 13 4" xfId="28460"/>
    <cellStyle name="SAPBEXHLevel0X 13 5" xfId="28461"/>
    <cellStyle name="SAPBEXHLevel0X 14" xfId="28462"/>
    <cellStyle name="SAPBEXHLevel0X 14 2" xfId="28463"/>
    <cellStyle name="SAPBEXHLevel0X 14 2 2" xfId="28464"/>
    <cellStyle name="SAPBEXHLevel0X 14 3" xfId="28465"/>
    <cellStyle name="SAPBEXHLevel0X 14 4" xfId="28466"/>
    <cellStyle name="SAPBEXHLevel0X 14 5" xfId="28467"/>
    <cellStyle name="SAPBEXHLevel0X 15" xfId="28468"/>
    <cellStyle name="SAPBEXHLevel0X 15 2" xfId="28469"/>
    <cellStyle name="SAPBEXHLevel0X 15 3" xfId="28470"/>
    <cellStyle name="SAPBEXHLevel0X 15 4" xfId="28471"/>
    <cellStyle name="SAPBEXHLevel0X 16" xfId="28472"/>
    <cellStyle name="SAPBEXHLevel0X 16 2" xfId="28473"/>
    <cellStyle name="SAPBEXHLevel0X 17" xfId="28474"/>
    <cellStyle name="SAPBEXHLevel0X 17 2" xfId="28475"/>
    <cellStyle name="SAPBEXHLevel0X 18" xfId="28476"/>
    <cellStyle name="SAPBEXHLevel0X 19" xfId="28477"/>
    <cellStyle name="SAPBEXHLevel0X 2" xfId="28478"/>
    <cellStyle name="SAPBEXHLevel0X 2 10" xfId="28479"/>
    <cellStyle name="SAPBEXHLevel0X 2 10 10" xfId="28480"/>
    <cellStyle name="SAPBEXHLevel0X 2 10 11" xfId="28481"/>
    <cellStyle name="SAPBEXHLevel0X 2 10 2" xfId="28482"/>
    <cellStyle name="SAPBEXHLevel0X 2 10 2 2" xfId="28483"/>
    <cellStyle name="SAPBEXHLevel0X 2 10 2 2 2" xfId="28484"/>
    <cellStyle name="SAPBEXHLevel0X 2 10 2 2 2 2" xfId="28485"/>
    <cellStyle name="SAPBEXHLevel0X 2 10 2 2 3" xfId="28486"/>
    <cellStyle name="SAPBEXHLevel0X 2 10 2 3" xfId="28487"/>
    <cellStyle name="SAPBEXHLevel0X 2 10 2 3 2" xfId="28488"/>
    <cellStyle name="SAPBEXHLevel0X 2 10 2 4" xfId="28489"/>
    <cellStyle name="SAPBEXHLevel0X 2 10 2 4 2" xfId="28490"/>
    <cellStyle name="SAPBEXHLevel0X 2 10 2 5" xfId="28491"/>
    <cellStyle name="SAPBEXHLevel0X 2 10 2 5 2" xfId="28492"/>
    <cellStyle name="SAPBEXHLevel0X 2 10 2 6" xfId="28493"/>
    <cellStyle name="SAPBEXHLevel0X 2 10 3" xfId="28494"/>
    <cellStyle name="SAPBEXHLevel0X 2 10 3 2" xfId="28495"/>
    <cellStyle name="SAPBEXHLevel0X 2 10 3 2 2" xfId="28496"/>
    <cellStyle name="SAPBEXHLevel0X 2 10 3 2 2 2" xfId="28497"/>
    <cellStyle name="SAPBEXHLevel0X 2 10 3 2 3" xfId="28498"/>
    <cellStyle name="SAPBEXHLevel0X 2 10 3 3" xfId="28499"/>
    <cellStyle name="SAPBEXHLevel0X 2 10 3 3 2" xfId="28500"/>
    <cellStyle name="SAPBEXHLevel0X 2 10 3 4" xfId="28501"/>
    <cellStyle name="SAPBEXHLevel0X 2 10 3 4 2" xfId="28502"/>
    <cellStyle name="SAPBEXHLevel0X 2 10 3 5" xfId="28503"/>
    <cellStyle name="SAPBEXHLevel0X 2 10 3 5 2" xfId="28504"/>
    <cellStyle name="SAPBEXHLevel0X 2 10 3 6" xfId="28505"/>
    <cellStyle name="SAPBEXHLevel0X 2 10 3 7" xfId="28506"/>
    <cellStyle name="SAPBEXHLevel0X 2 10 3 8" xfId="28507"/>
    <cellStyle name="SAPBEXHLevel0X 2 10 4" xfId="28508"/>
    <cellStyle name="SAPBEXHLevel0X 2 10 4 2" xfId="28509"/>
    <cellStyle name="SAPBEXHLevel0X 2 10 4 2 2" xfId="28510"/>
    <cellStyle name="SAPBEXHLevel0X 2 10 4 3" xfId="28511"/>
    <cellStyle name="SAPBEXHLevel0X 2 10 4 4" xfId="28512"/>
    <cellStyle name="SAPBEXHLevel0X 2 10 4 5" xfId="28513"/>
    <cellStyle name="SAPBEXHLevel0X 2 10 5" xfId="28514"/>
    <cellStyle name="SAPBEXHLevel0X 2 10 5 2" xfId="28515"/>
    <cellStyle name="SAPBEXHLevel0X 2 10 5 2 2" xfId="28516"/>
    <cellStyle name="SAPBEXHLevel0X 2 10 5 3" xfId="28517"/>
    <cellStyle name="SAPBEXHLevel0X 2 10 5 4" xfId="28518"/>
    <cellStyle name="SAPBEXHLevel0X 2 10 5 5" xfId="28519"/>
    <cellStyle name="SAPBEXHLevel0X 2 10 6" xfId="28520"/>
    <cellStyle name="SAPBEXHLevel0X 2 10 6 2" xfId="28521"/>
    <cellStyle name="SAPBEXHLevel0X 2 10 6 2 2" xfId="28522"/>
    <cellStyle name="SAPBEXHLevel0X 2 10 6 3" xfId="28523"/>
    <cellStyle name="SAPBEXHLevel0X 2 10 6 4" xfId="28524"/>
    <cellStyle name="SAPBEXHLevel0X 2 10 6 5" xfId="28525"/>
    <cellStyle name="SAPBEXHLevel0X 2 10 7" xfId="28526"/>
    <cellStyle name="SAPBEXHLevel0X 2 10 7 2" xfId="28527"/>
    <cellStyle name="SAPBEXHLevel0X 2 10 7 3" xfId="28528"/>
    <cellStyle name="SAPBEXHLevel0X 2 10 7 4" xfId="28529"/>
    <cellStyle name="SAPBEXHLevel0X 2 10 8" xfId="28530"/>
    <cellStyle name="SAPBEXHLevel0X 2 10 8 2" xfId="28531"/>
    <cellStyle name="SAPBEXHLevel0X 2 10 8 3" xfId="28532"/>
    <cellStyle name="SAPBEXHLevel0X 2 10 8 4" xfId="28533"/>
    <cellStyle name="SAPBEXHLevel0X 2 10 9" xfId="28534"/>
    <cellStyle name="SAPBEXHLevel0X 2 10 9 2" xfId="28535"/>
    <cellStyle name="SAPBEXHLevel0X 2 11" xfId="28536"/>
    <cellStyle name="SAPBEXHLevel0X 2 11 10" xfId="28537"/>
    <cellStyle name="SAPBEXHLevel0X 2 11 11" xfId="28538"/>
    <cellStyle name="SAPBEXHLevel0X 2 11 2" xfId="28539"/>
    <cellStyle name="SAPBEXHLevel0X 2 11 2 2" xfId="28540"/>
    <cellStyle name="SAPBEXHLevel0X 2 11 2 2 2" xfId="28541"/>
    <cellStyle name="SAPBEXHLevel0X 2 11 2 2 2 2" xfId="28542"/>
    <cellStyle name="SAPBEXHLevel0X 2 11 2 2 3" xfId="28543"/>
    <cellStyle name="SAPBEXHLevel0X 2 11 2 3" xfId="28544"/>
    <cellStyle name="SAPBEXHLevel0X 2 11 2 3 2" xfId="28545"/>
    <cellStyle name="SAPBEXHLevel0X 2 11 2 4" xfId="28546"/>
    <cellStyle name="SAPBEXHLevel0X 2 11 2 4 2" xfId="28547"/>
    <cellStyle name="SAPBEXHLevel0X 2 11 2 5" xfId="28548"/>
    <cellStyle name="SAPBEXHLevel0X 2 11 2 5 2" xfId="28549"/>
    <cellStyle name="SAPBEXHLevel0X 2 11 2 6" xfId="28550"/>
    <cellStyle name="SAPBEXHLevel0X 2 11 3" xfId="28551"/>
    <cellStyle name="SAPBEXHLevel0X 2 11 3 2" xfId="28552"/>
    <cellStyle name="SAPBEXHLevel0X 2 11 3 2 2" xfId="28553"/>
    <cellStyle name="SAPBEXHLevel0X 2 11 3 2 2 2" xfId="28554"/>
    <cellStyle name="SAPBEXHLevel0X 2 11 3 2 3" xfId="28555"/>
    <cellStyle name="SAPBEXHLevel0X 2 11 3 3" xfId="28556"/>
    <cellStyle name="SAPBEXHLevel0X 2 11 3 3 2" xfId="28557"/>
    <cellStyle name="SAPBEXHLevel0X 2 11 3 4" xfId="28558"/>
    <cellStyle name="SAPBEXHLevel0X 2 11 3 4 2" xfId="28559"/>
    <cellStyle name="SAPBEXHLevel0X 2 11 3 5" xfId="28560"/>
    <cellStyle name="SAPBEXHLevel0X 2 11 3 5 2" xfId="28561"/>
    <cellStyle name="SAPBEXHLevel0X 2 11 3 6" xfId="28562"/>
    <cellStyle name="SAPBEXHLevel0X 2 11 3 7" xfId="28563"/>
    <cellStyle name="SAPBEXHLevel0X 2 11 3 8" xfId="28564"/>
    <cellStyle name="SAPBEXHLevel0X 2 11 4" xfId="28565"/>
    <cellStyle name="SAPBEXHLevel0X 2 11 4 2" xfId="28566"/>
    <cellStyle name="SAPBEXHLevel0X 2 11 4 2 2" xfId="28567"/>
    <cellStyle name="SAPBEXHLevel0X 2 11 4 3" xfId="28568"/>
    <cellStyle name="SAPBEXHLevel0X 2 11 4 4" xfId="28569"/>
    <cellStyle name="SAPBEXHLevel0X 2 11 4 5" xfId="28570"/>
    <cellStyle name="SAPBEXHLevel0X 2 11 5" xfId="28571"/>
    <cellStyle name="SAPBEXHLevel0X 2 11 5 2" xfId="28572"/>
    <cellStyle name="SAPBEXHLevel0X 2 11 5 2 2" xfId="28573"/>
    <cellStyle name="SAPBEXHLevel0X 2 11 5 3" xfId="28574"/>
    <cellStyle name="SAPBEXHLevel0X 2 11 5 4" xfId="28575"/>
    <cellStyle name="SAPBEXHLevel0X 2 11 5 5" xfId="28576"/>
    <cellStyle name="SAPBEXHLevel0X 2 11 6" xfId="28577"/>
    <cellStyle name="SAPBEXHLevel0X 2 11 6 2" xfId="28578"/>
    <cellStyle name="SAPBEXHLevel0X 2 11 6 2 2" xfId="28579"/>
    <cellStyle name="SAPBEXHLevel0X 2 11 6 3" xfId="28580"/>
    <cellStyle name="SAPBEXHLevel0X 2 11 6 4" xfId="28581"/>
    <cellStyle name="SAPBEXHLevel0X 2 11 6 5" xfId="28582"/>
    <cellStyle name="SAPBEXHLevel0X 2 11 7" xfId="28583"/>
    <cellStyle name="SAPBEXHLevel0X 2 11 7 2" xfId="28584"/>
    <cellStyle name="SAPBEXHLevel0X 2 11 7 3" xfId="28585"/>
    <cellStyle name="SAPBEXHLevel0X 2 11 7 4" xfId="28586"/>
    <cellStyle name="SAPBEXHLevel0X 2 11 8" xfId="28587"/>
    <cellStyle name="SAPBEXHLevel0X 2 11 8 2" xfId="28588"/>
    <cellStyle name="SAPBEXHLevel0X 2 11 8 3" xfId="28589"/>
    <cellStyle name="SAPBEXHLevel0X 2 11 8 4" xfId="28590"/>
    <cellStyle name="SAPBEXHLevel0X 2 11 9" xfId="28591"/>
    <cellStyle name="SAPBEXHLevel0X 2 11 9 2" xfId="28592"/>
    <cellStyle name="SAPBEXHLevel0X 2 12" xfId="28593"/>
    <cellStyle name="SAPBEXHLevel0X 2 12 10" xfId="28594"/>
    <cellStyle name="SAPBEXHLevel0X 2 12 11" xfId="28595"/>
    <cellStyle name="SAPBEXHLevel0X 2 12 2" xfId="28596"/>
    <cellStyle name="SAPBEXHLevel0X 2 12 2 2" xfId="28597"/>
    <cellStyle name="SAPBEXHLevel0X 2 12 2 2 2" xfId="28598"/>
    <cellStyle name="SAPBEXHLevel0X 2 12 2 2 2 2" xfId="28599"/>
    <cellStyle name="SAPBEXHLevel0X 2 12 2 2 3" xfId="28600"/>
    <cellStyle name="SAPBEXHLevel0X 2 12 2 3" xfId="28601"/>
    <cellStyle name="SAPBEXHLevel0X 2 12 2 3 2" xfId="28602"/>
    <cellStyle name="SAPBEXHLevel0X 2 12 2 4" xfId="28603"/>
    <cellStyle name="SAPBEXHLevel0X 2 12 2 4 2" xfId="28604"/>
    <cellStyle name="SAPBEXHLevel0X 2 12 2 5" xfId="28605"/>
    <cellStyle name="SAPBEXHLevel0X 2 12 2 5 2" xfId="28606"/>
    <cellStyle name="SAPBEXHLevel0X 2 12 2 6" xfId="28607"/>
    <cellStyle name="SAPBEXHLevel0X 2 12 3" xfId="28608"/>
    <cellStyle name="SAPBEXHLevel0X 2 12 3 2" xfId="28609"/>
    <cellStyle name="SAPBEXHLevel0X 2 12 3 2 2" xfId="28610"/>
    <cellStyle name="SAPBEXHLevel0X 2 12 3 2 2 2" xfId="28611"/>
    <cellStyle name="SAPBEXHLevel0X 2 12 3 2 3" xfId="28612"/>
    <cellStyle name="SAPBEXHLevel0X 2 12 3 3" xfId="28613"/>
    <cellStyle name="SAPBEXHLevel0X 2 12 3 3 2" xfId="28614"/>
    <cellStyle name="SAPBEXHLevel0X 2 12 3 4" xfId="28615"/>
    <cellStyle name="SAPBEXHLevel0X 2 12 3 4 2" xfId="28616"/>
    <cellStyle name="SAPBEXHLevel0X 2 12 3 5" xfId="28617"/>
    <cellStyle name="SAPBEXHLevel0X 2 12 3 5 2" xfId="28618"/>
    <cellStyle name="SAPBEXHLevel0X 2 12 3 6" xfId="28619"/>
    <cellStyle name="SAPBEXHLevel0X 2 12 3 7" xfId="28620"/>
    <cellStyle name="SAPBEXHLevel0X 2 12 3 8" xfId="28621"/>
    <cellStyle name="SAPBEXHLevel0X 2 12 4" xfId="28622"/>
    <cellStyle name="SAPBEXHLevel0X 2 12 4 2" xfId="28623"/>
    <cellStyle name="SAPBEXHLevel0X 2 12 4 2 2" xfId="28624"/>
    <cellStyle name="SAPBEXHLevel0X 2 12 4 3" xfId="28625"/>
    <cellStyle name="SAPBEXHLevel0X 2 12 4 4" xfId="28626"/>
    <cellStyle name="SAPBEXHLevel0X 2 12 4 5" xfId="28627"/>
    <cellStyle name="SAPBEXHLevel0X 2 12 5" xfId="28628"/>
    <cellStyle name="SAPBEXHLevel0X 2 12 5 2" xfId="28629"/>
    <cellStyle name="SAPBEXHLevel0X 2 12 5 2 2" xfId="28630"/>
    <cellStyle name="SAPBEXHLevel0X 2 12 5 3" xfId="28631"/>
    <cellStyle name="SAPBEXHLevel0X 2 12 5 4" xfId="28632"/>
    <cellStyle name="SAPBEXHLevel0X 2 12 5 5" xfId="28633"/>
    <cellStyle name="SAPBEXHLevel0X 2 12 6" xfId="28634"/>
    <cellStyle name="SAPBEXHLevel0X 2 12 6 2" xfId="28635"/>
    <cellStyle name="SAPBEXHLevel0X 2 12 6 2 2" xfId="28636"/>
    <cellStyle name="SAPBEXHLevel0X 2 12 6 3" xfId="28637"/>
    <cellStyle name="SAPBEXHLevel0X 2 12 6 4" xfId="28638"/>
    <cellStyle name="SAPBEXHLevel0X 2 12 6 5" xfId="28639"/>
    <cellStyle name="SAPBEXHLevel0X 2 12 7" xfId="28640"/>
    <cellStyle name="SAPBEXHLevel0X 2 12 7 2" xfId="28641"/>
    <cellStyle name="SAPBEXHLevel0X 2 12 7 3" xfId="28642"/>
    <cellStyle name="SAPBEXHLevel0X 2 12 7 4" xfId="28643"/>
    <cellStyle name="SAPBEXHLevel0X 2 12 8" xfId="28644"/>
    <cellStyle name="SAPBEXHLevel0X 2 12 8 2" xfId="28645"/>
    <cellStyle name="SAPBEXHLevel0X 2 12 8 3" xfId="28646"/>
    <cellStyle name="SAPBEXHLevel0X 2 12 8 4" xfId="28647"/>
    <cellStyle name="SAPBEXHLevel0X 2 12 9" xfId="28648"/>
    <cellStyle name="SAPBEXHLevel0X 2 12 9 2" xfId="28649"/>
    <cellStyle name="SAPBEXHLevel0X 2 13" xfId="28650"/>
    <cellStyle name="SAPBEXHLevel0X 2 13 10" xfId="28651"/>
    <cellStyle name="SAPBEXHLevel0X 2 13 11" xfId="28652"/>
    <cellStyle name="SAPBEXHLevel0X 2 13 2" xfId="28653"/>
    <cellStyle name="SAPBEXHLevel0X 2 13 2 2" xfId="28654"/>
    <cellStyle name="SAPBEXHLevel0X 2 13 2 2 2" xfId="28655"/>
    <cellStyle name="SAPBEXHLevel0X 2 13 2 2 2 2" xfId="28656"/>
    <cellStyle name="SAPBEXHLevel0X 2 13 2 2 3" xfId="28657"/>
    <cellStyle name="SAPBEXHLevel0X 2 13 2 3" xfId="28658"/>
    <cellStyle name="SAPBEXHLevel0X 2 13 2 3 2" xfId="28659"/>
    <cellStyle name="SAPBEXHLevel0X 2 13 2 4" xfId="28660"/>
    <cellStyle name="SAPBEXHLevel0X 2 13 2 4 2" xfId="28661"/>
    <cellStyle name="SAPBEXHLevel0X 2 13 2 5" xfId="28662"/>
    <cellStyle name="SAPBEXHLevel0X 2 13 2 5 2" xfId="28663"/>
    <cellStyle name="SAPBEXHLevel0X 2 13 2 6" xfId="28664"/>
    <cellStyle name="SAPBEXHLevel0X 2 13 3" xfId="28665"/>
    <cellStyle name="SAPBEXHLevel0X 2 13 3 2" xfId="28666"/>
    <cellStyle name="SAPBEXHLevel0X 2 13 3 2 2" xfId="28667"/>
    <cellStyle name="SAPBEXHLevel0X 2 13 3 2 2 2" xfId="28668"/>
    <cellStyle name="SAPBEXHLevel0X 2 13 3 2 3" xfId="28669"/>
    <cellStyle name="SAPBEXHLevel0X 2 13 3 3" xfId="28670"/>
    <cellStyle name="SAPBEXHLevel0X 2 13 3 3 2" xfId="28671"/>
    <cellStyle name="SAPBEXHLevel0X 2 13 3 4" xfId="28672"/>
    <cellStyle name="SAPBEXHLevel0X 2 13 3 4 2" xfId="28673"/>
    <cellStyle name="SAPBEXHLevel0X 2 13 3 5" xfId="28674"/>
    <cellStyle name="SAPBEXHLevel0X 2 13 3 5 2" xfId="28675"/>
    <cellStyle name="SAPBEXHLevel0X 2 13 3 6" xfId="28676"/>
    <cellStyle name="SAPBEXHLevel0X 2 13 3 7" xfId="28677"/>
    <cellStyle name="SAPBEXHLevel0X 2 13 3 8" xfId="28678"/>
    <cellStyle name="SAPBEXHLevel0X 2 13 4" xfId="28679"/>
    <cellStyle name="SAPBEXHLevel0X 2 13 4 2" xfId="28680"/>
    <cellStyle name="SAPBEXHLevel0X 2 13 4 2 2" xfId="28681"/>
    <cellStyle name="SAPBEXHLevel0X 2 13 4 3" xfId="28682"/>
    <cellStyle name="SAPBEXHLevel0X 2 13 4 4" xfId="28683"/>
    <cellStyle name="SAPBEXHLevel0X 2 13 4 5" xfId="28684"/>
    <cellStyle name="SAPBEXHLevel0X 2 13 5" xfId="28685"/>
    <cellStyle name="SAPBEXHLevel0X 2 13 5 2" xfId="28686"/>
    <cellStyle name="SAPBEXHLevel0X 2 13 5 2 2" xfId="28687"/>
    <cellStyle name="SAPBEXHLevel0X 2 13 5 3" xfId="28688"/>
    <cellStyle name="SAPBEXHLevel0X 2 13 5 4" xfId="28689"/>
    <cellStyle name="SAPBEXHLevel0X 2 13 5 5" xfId="28690"/>
    <cellStyle name="SAPBEXHLevel0X 2 13 6" xfId="28691"/>
    <cellStyle name="SAPBEXHLevel0X 2 13 6 2" xfId="28692"/>
    <cellStyle name="SAPBEXHLevel0X 2 13 6 2 2" xfId="28693"/>
    <cellStyle name="SAPBEXHLevel0X 2 13 6 3" xfId="28694"/>
    <cellStyle name="SAPBEXHLevel0X 2 13 6 4" xfId="28695"/>
    <cellStyle name="SAPBEXHLevel0X 2 13 6 5" xfId="28696"/>
    <cellStyle name="SAPBEXHLevel0X 2 13 7" xfId="28697"/>
    <cellStyle name="SAPBEXHLevel0X 2 13 7 2" xfId="28698"/>
    <cellStyle name="SAPBEXHLevel0X 2 13 7 3" xfId="28699"/>
    <cellStyle name="SAPBEXHLevel0X 2 13 7 4" xfId="28700"/>
    <cellStyle name="SAPBEXHLevel0X 2 13 8" xfId="28701"/>
    <cellStyle name="SAPBEXHLevel0X 2 13 8 2" xfId="28702"/>
    <cellStyle name="SAPBEXHLevel0X 2 13 8 3" xfId="28703"/>
    <cellStyle name="SAPBEXHLevel0X 2 13 8 4" xfId="28704"/>
    <cellStyle name="SAPBEXHLevel0X 2 13 9" xfId="28705"/>
    <cellStyle name="SAPBEXHLevel0X 2 13 9 2" xfId="28706"/>
    <cellStyle name="SAPBEXHLevel0X 2 14" xfId="28707"/>
    <cellStyle name="SAPBEXHLevel0X 2 14 10" xfId="28708"/>
    <cellStyle name="SAPBEXHLevel0X 2 14 11" xfId="28709"/>
    <cellStyle name="SAPBEXHLevel0X 2 14 2" xfId="28710"/>
    <cellStyle name="SAPBEXHLevel0X 2 14 2 2" xfId="28711"/>
    <cellStyle name="SAPBEXHLevel0X 2 14 2 2 2" xfId="28712"/>
    <cellStyle name="SAPBEXHLevel0X 2 14 2 2 2 2" xfId="28713"/>
    <cellStyle name="SAPBEXHLevel0X 2 14 2 2 3" xfId="28714"/>
    <cellStyle name="SAPBEXHLevel0X 2 14 2 3" xfId="28715"/>
    <cellStyle name="SAPBEXHLevel0X 2 14 2 3 2" xfId="28716"/>
    <cellStyle name="SAPBEXHLevel0X 2 14 2 4" xfId="28717"/>
    <cellStyle name="SAPBEXHLevel0X 2 14 2 4 2" xfId="28718"/>
    <cellStyle name="SAPBEXHLevel0X 2 14 2 5" xfId="28719"/>
    <cellStyle name="SAPBEXHLevel0X 2 14 2 5 2" xfId="28720"/>
    <cellStyle name="SAPBEXHLevel0X 2 14 2 6" xfId="28721"/>
    <cellStyle name="SAPBEXHLevel0X 2 14 3" xfId="28722"/>
    <cellStyle name="SAPBEXHLevel0X 2 14 3 2" xfId="28723"/>
    <cellStyle name="SAPBEXHLevel0X 2 14 3 2 2" xfId="28724"/>
    <cellStyle name="SAPBEXHLevel0X 2 14 3 2 2 2" xfId="28725"/>
    <cellStyle name="SAPBEXHLevel0X 2 14 3 2 3" xfId="28726"/>
    <cellStyle name="SAPBEXHLevel0X 2 14 3 3" xfId="28727"/>
    <cellStyle name="SAPBEXHLevel0X 2 14 3 3 2" xfId="28728"/>
    <cellStyle name="SAPBEXHLevel0X 2 14 3 4" xfId="28729"/>
    <cellStyle name="SAPBEXHLevel0X 2 14 3 4 2" xfId="28730"/>
    <cellStyle name="SAPBEXHLevel0X 2 14 3 5" xfId="28731"/>
    <cellStyle name="SAPBEXHLevel0X 2 14 3 5 2" xfId="28732"/>
    <cellStyle name="SAPBEXHLevel0X 2 14 3 6" xfId="28733"/>
    <cellStyle name="SAPBEXHLevel0X 2 14 3 7" xfId="28734"/>
    <cellStyle name="SAPBEXHLevel0X 2 14 3 8" xfId="28735"/>
    <cellStyle name="SAPBEXHLevel0X 2 14 4" xfId="28736"/>
    <cellStyle name="SAPBEXHLevel0X 2 14 4 2" xfId="28737"/>
    <cellStyle name="SAPBEXHLevel0X 2 14 4 2 2" xfId="28738"/>
    <cellStyle name="SAPBEXHLevel0X 2 14 4 3" xfId="28739"/>
    <cellStyle name="SAPBEXHLevel0X 2 14 4 4" xfId="28740"/>
    <cellStyle name="SAPBEXHLevel0X 2 14 4 5" xfId="28741"/>
    <cellStyle name="SAPBEXHLevel0X 2 14 5" xfId="28742"/>
    <cellStyle name="SAPBEXHLevel0X 2 14 5 2" xfId="28743"/>
    <cellStyle name="SAPBEXHLevel0X 2 14 5 2 2" xfId="28744"/>
    <cellStyle name="SAPBEXHLevel0X 2 14 5 3" xfId="28745"/>
    <cellStyle name="SAPBEXHLevel0X 2 14 5 4" xfId="28746"/>
    <cellStyle name="SAPBEXHLevel0X 2 14 5 5" xfId="28747"/>
    <cellStyle name="SAPBEXHLevel0X 2 14 6" xfId="28748"/>
    <cellStyle name="SAPBEXHLevel0X 2 14 6 2" xfId="28749"/>
    <cellStyle name="SAPBEXHLevel0X 2 14 6 2 2" xfId="28750"/>
    <cellStyle name="SAPBEXHLevel0X 2 14 6 3" xfId="28751"/>
    <cellStyle name="SAPBEXHLevel0X 2 14 6 4" xfId="28752"/>
    <cellStyle name="SAPBEXHLevel0X 2 14 6 5" xfId="28753"/>
    <cellStyle name="SAPBEXHLevel0X 2 14 7" xfId="28754"/>
    <cellStyle name="SAPBEXHLevel0X 2 14 7 2" xfId="28755"/>
    <cellStyle name="SAPBEXHLevel0X 2 14 7 3" xfId="28756"/>
    <cellStyle name="SAPBEXHLevel0X 2 14 7 4" xfId="28757"/>
    <cellStyle name="SAPBEXHLevel0X 2 14 8" xfId="28758"/>
    <cellStyle name="SAPBEXHLevel0X 2 14 8 2" xfId="28759"/>
    <cellStyle name="SAPBEXHLevel0X 2 14 8 3" xfId="28760"/>
    <cellStyle name="SAPBEXHLevel0X 2 14 8 4" xfId="28761"/>
    <cellStyle name="SAPBEXHLevel0X 2 14 9" xfId="28762"/>
    <cellStyle name="SAPBEXHLevel0X 2 14 9 2" xfId="28763"/>
    <cellStyle name="SAPBEXHLevel0X 2 15" xfId="28764"/>
    <cellStyle name="SAPBEXHLevel0X 2 15 10" xfId="28765"/>
    <cellStyle name="SAPBEXHLevel0X 2 15 11" xfId="28766"/>
    <cellStyle name="SAPBEXHLevel0X 2 15 2" xfId="28767"/>
    <cellStyle name="SAPBEXHLevel0X 2 15 2 2" xfId="28768"/>
    <cellStyle name="SAPBEXHLevel0X 2 15 2 2 2" xfId="28769"/>
    <cellStyle name="SAPBEXHLevel0X 2 15 2 2 2 2" xfId="28770"/>
    <cellStyle name="SAPBEXHLevel0X 2 15 2 2 3" xfId="28771"/>
    <cellStyle name="SAPBEXHLevel0X 2 15 2 3" xfId="28772"/>
    <cellStyle name="SAPBEXHLevel0X 2 15 2 3 2" xfId="28773"/>
    <cellStyle name="SAPBEXHLevel0X 2 15 2 4" xfId="28774"/>
    <cellStyle name="SAPBEXHLevel0X 2 15 2 4 2" xfId="28775"/>
    <cellStyle name="SAPBEXHLevel0X 2 15 2 5" xfId="28776"/>
    <cellStyle name="SAPBEXHLevel0X 2 15 2 5 2" xfId="28777"/>
    <cellStyle name="SAPBEXHLevel0X 2 15 2 6" xfId="28778"/>
    <cellStyle name="SAPBEXHLevel0X 2 15 3" xfId="28779"/>
    <cellStyle name="SAPBEXHLevel0X 2 15 3 2" xfId="28780"/>
    <cellStyle name="SAPBEXHLevel0X 2 15 3 2 2" xfId="28781"/>
    <cellStyle name="SAPBEXHLevel0X 2 15 3 2 2 2" xfId="28782"/>
    <cellStyle name="SAPBEXHLevel0X 2 15 3 2 3" xfId="28783"/>
    <cellStyle name="SAPBEXHLevel0X 2 15 3 3" xfId="28784"/>
    <cellStyle name="SAPBEXHLevel0X 2 15 3 3 2" xfId="28785"/>
    <cellStyle name="SAPBEXHLevel0X 2 15 3 4" xfId="28786"/>
    <cellStyle name="SAPBEXHLevel0X 2 15 3 4 2" xfId="28787"/>
    <cellStyle name="SAPBEXHLevel0X 2 15 3 5" xfId="28788"/>
    <cellStyle name="SAPBEXHLevel0X 2 15 3 5 2" xfId="28789"/>
    <cellStyle name="SAPBEXHLevel0X 2 15 3 6" xfId="28790"/>
    <cellStyle name="SAPBEXHLevel0X 2 15 3 7" xfId="28791"/>
    <cellStyle name="SAPBEXHLevel0X 2 15 3 8" xfId="28792"/>
    <cellStyle name="SAPBEXHLevel0X 2 15 4" xfId="28793"/>
    <cellStyle name="SAPBEXHLevel0X 2 15 4 2" xfId="28794"/>
    <cellStyle name="SAPBEXHLevel0X 2 15 4 2 2" xfId="28795"/>
    <cellStyle name="SAPBEXHLevel0X 2 15 4 3" xfId="28796"/>
    <cellStyle name="SAPBEXHLevel0X 2 15 4 4" xfId="28797"/>
    <cellStyle name="SAPBEXHLevel0X 2 15 4 5" xfId="28798"/>
    <cellStyle name="SAPBEXHLevel0X 2 15 5" xfId="28799"/>
    <cellStyle name="SAPBEXHLevel0X 2 15 5 2" xfId="28800"/>
    <cellStyle name="SAPBEXHLevel0X 2 15 5 2 2" xfId="28801"/>
    <cellStyle name="SAPBEXHLevel0X 2 15 5 3" xfId="28802"/>
    <cellStyle name="SAPBEXHLevel0X 2 15 5 4" xfId="28803"/>
    <cellStyle name="SAPBEXHLevel0X 2 15 5 5" xfId="28804"/>
    <cellStyle name="SAPBEXHLevel0X 2 15 6" xfId="28805"/>
    <cellStyle name="SAPBEXHLevel0X 2 15 6 2" xfId="28806"/>
    <cellStyle name="SAPBEXHLevel0X 2 15 6 2 2" xfId="28807"/>
    <cellStyle name="SAPBEXHLevel0X 2 15 6 3" xfId="28808"/>
    <cellStyle name="SAPBEXHLevel0X 2 15 6 4" xfId="28809"/>
    <cellStyle name="SAPBEXHLevel0X 2 15 6 5" xfId="28810"/>
    <cellStyle name="SAPBEXHLevel0X 2 15 7" xfId="28811"/>
    <cellStyle name="SAPBEXHLevel0X 2 15 7 2" xfId="28812"/>
    <cellStyle name="SAPBEXHLevel0X 2 15 7 3" xfId="28813"/>
    <cellStyle name="SAPBEXHLevel0X 2 15 7 4" xfId="28814"/>
    <cellStyle name="SAPBEXHLevel0X 2 15 8" xfId="28815"/>
    <cellStyle name="SAPBEXHLevel0X 2 15 8 2" xfId="28816"/>
    <cellStyle name="SAPBEXHLevel0X 2 15 8 3" xfId="28817"/>
    <cellStyle name="SAPBEXHLevel0X 2 15 8 4" xfId="28818"/>
    <cellStyle name="SAPBEXHLevel0X 2 15 9" xfId="28819"/>
    <cellStyle name="SAPBEXHLevel0X 2 15 9 2" xfId="28820"/>
    <cellStyle name="SAPBEXHLevel0X 2 16" xfId="28821"/>
    <cellStyle name="SAPBEXHLevel0X 2 16 10" xfId="28822"/>
    <cellStyle name="SAPBEXHLevel0X 2 16 11" xfId="28823"/>
    <cellStyle name="SAPBEXHLevel0X 2 16 2" xfId="28824"/>
    <cellStyle name="SAPBEXHLevel0X 2 16 2 2" xfId="28825"/>
    <cellStyle name="SAPBEXHLevel0X 2 16 2 2 2" xfId="28826"/>
    <cellStyle name="SAPBEXHLevel0X 2 16 2 2 2 2" xfId="28827"/>
    <cellStyle name="SAPBEXHLevel0X 2 16 2 2 3" xfId="28828"/>
    <cellStyle name="SAPBEXHLevel0X 2 16 2 3" xfId="28829"/>
    <cellStyle name="SAPBEXHLevel0X 2 16 2 3 2" xfId="28830"/>
    <cellStyle name="SAPBEXHLevel0X 2 16 2 4" xfId="28831"/>
    <cellStyle name="SAPBEXHLevel0X 2 16 2 4 2" xfId="28832"/>
    <cellStyle name="SAPBEXHLevel0X 2 16 2 5" xfId="28833"/>
    <cellStyle name="SAPBEXHLevel0X 2 16 2 5 2" xfId="28834"/>
    <cellStyle name="SAPBEXHLevel0X 2 16 2 6" xfId="28835"/>
    <cellStyle name="SAPBEXHLevel0X 2 16 3" xfId="28836"/>
    <cellStyle name="SAPBEXHLevel0X 2 16 3 2" xfId="28837"/>
    <cellStyle name="SAPBEXHLevel0X 2 16 3 2 2" xfId="28838"/>
    <cellStyle name="SAPBEXHLevel0X 2 16 3 2 2 2" xfId="28839"/>
    <cellStyle name="SAPBEXHLevel0X 2 16 3 2 3" xfId="28840"/>
    <cellStyle name="SAPBEXHLevel0X 2 16 3 3" xfId="28841"/>
    <cellStyle name="SAPBEXHLevel0X 2 16 3 3 2" xfId="28842"/>
    <cellStyle name="SAPBEXHLevel0X 2 16 3 4" xfId="28843"/>
    <cellStyle name="SAPBEXHLevel0X 2 16 3 4 2" xfId="28844"/>
    <cellStyle name="SAPBEXHLevel0X 2 16 3 5" xfId="28845"/>
    <cellStyle name="SAPBEXHLevel0X 2 16 3 5 2" xfId="28846"/>
    <cellStyle name="SAPBEXHLevel0X 2 16 3 6" xfId="28847"/>
    <cellStyle name="SAPBEXHLevel0X 2 16 3 7" xfId="28848"/>
    <cellStyle name="SAPBEXHLevel0X 2 16 3 8" xfId="28849"/>
    <cellStyle name="SAPBEXHLevel0X 2 16 4" xfId="28850"/>
    <cellStyle name="SAPBEXHLevel0X 2 16 4 2" xfId="28851"/>
    <cellStyle name="SAPBEXHLevel0X 2 16 4 2 2" xfId="28852"/>
    <cellStyle name="SAPBEXHLevel0X 2 16 4 3" xfId="28853"/>
    <cellStyle name="SAPBEXHLevel0X 2 16 4 4" xfId="28854"/>
    <cellStyle name="SAPBEXHLevel0X 2 16 4 5" xfId="28855"/>
    <cellStyle name="SAPBEXHLevel0X 2 16 5" xfId="28856"/>
    <cellStyle name="SAPBEXHLevel0X 2 16 5 2" xfId="28857"/>
    <cellStyle name="SAPBEXHLevel0X 2 16 5 2 2" xfId="28858"/>
    <cellStyle name="SAPBEXHLevel0X 2 16 5 3" xfId="28859"/>
    <cellStyle name="SAPBEXHLevel0X 2 16 5 4" xfId="28860"/>
    <cellStyle name="SAPBEXHLevel0X 2 16 5 5" xfId="28861"/>
    <cellStyle name="SAPBEXHLevel0X 2 16 6" xfId="28862"/>
    <cellStyle name="SAPBEXHLevel0X 2 16 6 2" xfId="28863"/>
    <cellStyle name="SAPBEXHLevel0X 2 16 6 2 2" xfId="28864"/>
    <cellStyle name="SAPBEXHLevel0X 2 16 6 3" xfId="28865"/>
    <cellStyle name="SAPBEXHLevel0X 2 16 6 4" xfId="28866"/>
    <cellStyle name="SAPBEXHLevel0X 2 16 6 5" xfId="28867"/>
    <cellStyle name="SAPBEXHLevel0X 2 16 7" xfId="28868"/>
    <cellStyle name="SAPBEXHLevel0X 2 16 7 2" xfId="28869"/>
    <cellStyle name="SAPBEXHLevel0X 2 16 7 3" xfId="28870"/>
    <cellStyle name="SAPBEXHLevel0X 2 16 7 4" xfId="28871"/>
    <cellStyle name="SAPBEXHLevel0X 2 16 8" xfId="28872"/>
    <cellStyle name="SAPBEXHLevel0X 2 16 8 2" xfId="28873"/>
    <cellStyle name="SAPBEXHLevel0X 2 16 8 3" xfId="28874"/>
    <cellStyle name="SAPBEXHLevel0X 2 16 8 4" xfId="28875"/>
    <cellStyle name="SAPBEXHLevel0X 2 16 9" xfId="28876"/>
    <cellStyle name="SAPBEXHLevel0X 2 16 9 2" xfId="28877"/>
    <cellStyle name="SAPBEXHLevel0X 2 17" xfId="28878"/>
    <cellStyle name="SAPBEXHLevel0X 2 17 10" xfId="28879"/>
    <cellStyle name="SAPBEXHLevel0X 2 17 11" xfId="28880"/>
    <cellStyle name="SAPBEXHLevel0X 2 17 2" xfId="28881"/>
    <cellStyle name="SAPBEXHLevel0X 2 17 2 2" xfId="28882"/>
    <cellStyle name="SAPBEXHLevel0X 2 17 2 2 2" xfId="28883"/>
    <cellStyle name="SAPBEXHLevel0X 2 17 2 2 2 2" xfId="28884"/>
    <cellStyle name="SAPBEXHLevel0X 2 17 2 2 3" xfId="28885"/>
    <cellStyle name="SAPBEXHLevel0X 2 17 2 3" xfId="28886"/>
    <cellStyle name="SAPBEXHLevel0X 2 17 2 3 2" xfId="28887"/>
    <cellStyle name="SAPBEXHLevel0X 2 17 2 4" xfId="28888"/>
    <cellStyle name="SAPBEXHLevel0X 2 17 2 4 2" xfId="28889"/>
    <cellStyle name="SAPBEXHLevel0X 2 17 2 5" xfId="28890"/>
    <cellStyle name="SAPBEXHLevel0X 2 17 2 5 2" xfId="28891"/>
    <cellStyle name="SAPBEXHLevel0X 2 17 2 6" xfId="28892"/>
    <cellStyle name="SAPBEXHLevel0X 2 17 3" xfId="28893"/>
    <cellStyle name="SAPBEXHLevel0X 2 17 3 2" xfId="28894"/>
    <cellStyle name="SAPBEXHLevel0X 2 17 3 2 2" xfId="28895"/>
    <cellStyle name="SAPBEXHLevel0X 2 17 3 2 2 2" xfId="28896"/>
    <cellStyle name="SAPBEXHLevel0X 2 17 3 2 3" xfId="28897"/>
    <cellStyle name="SAPBEXHLevel0X 2 17 3 3" xfId="28898"/>
    <cellStyle name="SAPBEXHLevel0X 2 17 3 3 2" xfId="28899"/>
    <cellStyle name="SAPBEXHLevel0X 2 17 3 4" xfId="28900"/>
    <cellStyle name="SAPBEXHLevel0X 2 17 3 4 2" xfId="28901"/>
    <cellStyle name="SAPBEXHLevel0X 2 17 3 5" xfId="28902"/>
    <cellStyle name="SAPBEXHLevel0X 2 17 3 5 2" xfId="28903"/>
    <cellStyle name="SAPBEXHLevel0X 2 17 3 6" xfId="28904"/>
    <cellStyle name="SAPBEXHLevel0X 2 17 3 7" xfId="28905"/>
    <cellStyle name="SAPBEXHLevel0X 2 17 3 8" xfId="28906"/>
    <cellStyle name="SAPBEXHLevel0X 2 17 4" xfId="28907"/>
    <cellStyle name="SAPBEXHLevel0X 2 17 4 2" xfId="28908"/>
    <cellStyle name="SAPBEXHLevel0X 2 17 4 2 2" xfId="28909"/>
    <cellStyle name="SAPBEXHLevel0X 2 17 4 3" xfId="28910"/>
    <cellStyle name="SAPBEXHLevel0X 2 17 4 4" xfId="28911"/>
    <cellStyle name="SAPBEXHLevel0X 2 17 4 5" xfId="28912"/>
    <cellStyle name="SAPBEXHLevel0X 2 17 5" xfId="28913"/>
    <cellStyle name="SAPBEXHLevel0X 2 17 5 2" xfId="28914"/>
    <cellStyle name="SAPBEXHLevel0X 2 17 5 2 2" xfId="28915"/>
    <cellStyle name="SAPBEXHLevel0X 2 17 5 3" xfId="28916"/>
    <cellStyle name="SAPBEXHLevel0X 2 17 5 4" xfId="28917"/>
    <cellStyle name="SAPBEXHLevel0X 2 17 5 5" xfId="28918"/>
    <cellStyle name="SAPBEXHLevel0X 2 17 6" xfId="28919"/>
    <cellStyle name="SAPBEXHLevel0X 2 17 6 2" xfId="28920"/>
    <cellStyle name="SAPBEXHLevel0X 2 17 6 2 2" xfId="28921"/>
    <cellStyle name="SAPBEXHLevel0X 2 17 6 3" xfId="28922"/>
    <cellStyle name="SAPBEXHLevel0X 2 17 6 4" xfId="28923"/>
    <cellStyle name="SAPBEXHLevel0X 2 17 6 5" xfId="28924"/>
    <cellStyle name="SAPBEXHLevel0X 2 17 7" xfId="28925"/>
    <cellStyle name="SAPBEXHLevel0X 2 17 7 2" xfId="28926"/>
    <cellStyle name="SAPBEXHLevel0X 2 17 7 3" xfId="28927"/>
    <cellStyle name="SAPBEXHLevel0X 2 17 7 4" xfId="28928"/>
    <cellStyle name="SAPBEXHLevel0X 2 17 8" xfId="28929"/>
    <cellStyle name="SAPBEXHLevel0X 2 17 8 2" xfId="28930"/>
    <cellStyle name="SAPBEXHLevel0X 2 17 8 3" xfId="28931"/>
    <cellStyle name="SAPBEXHLevel0X 2 17 8 4" xfId="28932"/>
    <cellStyle name="SAPBEXHLevel0X 2 17 9" xfId="28933"/>
    <cellStyle name="SAPBEXHLevel0X 2 17 9 2" xfId="28934"/>
    <cellStyle name="SAPBEXHLevel0X 2 18" xfId="28935"/>
    <cellStyle name="SAPBEXHLevel0X 2 18 2" xfId="28936"/>
    <cellStyle name="SAPBEXHLevel0X 2 18 2 2" xfId="28937"/>
    <cellStyle name="SAPBEXHLevel0X 2 18 2 2 2" xfId="28938"/>
    <cellStyle name="SAPBEXHLevel0X 2 18 2 3" xfId="28939"/>
    <cellStyle name="SAPBEXHLevel0X 2 18 3" xfId="28940"/>
    <cellStyle name="SAPBEXHLevel0X 2 18 3 2" xfId="28941"/>
    <cellStyle name="SAPBEXHLevel0X 2 18 4" xfId="28942"/>
    <cellStyle name="SAPBEXHLevel0X 2 18 4 2" xfId="28943"/>
    <cellStyle name="SAPBEXHLevel0X 2 18 5" xfId="28944"/>
    <cellStyle name="SAPBEXHLevel0X 2 18 5 2" xfId="28945"/>
    <cellStyle name="SAPBEXHLevel0X 2 18 6" xfId="28946"/>
    <cellStyle name="SAPBEXHLevel0X 2 18 7" xfId="28947"/>
    <cellStyle name="SAPBEXHLevel0X 2 18 8" xfId="28948"/>
    <cellStyle name="SAPBEXHLevel0X 2 19" xfId="28949"/>
    <cellStyle name="SAPBEXHLevel0X 2 19 2" xfId="28950"/>
    <cellStyle name="SAPBEXHLevel0X 2 19 2 2" xfId="28951"/>
    <cellStyle name="SAPBEXHLevel0X 2 19 2 2 2" xfId="28952"/>
    <cellStyle name="SAPBEXHLevel0X 2 19 2 3" xfId="28953"/>
    <cellStyle name="SAPBEXHLevel0X 2 19 3" xfId="28954"/>
    <cellStyle name="SAPBEXHLevel0X 2 19 3 2" xfId="28955"/>
    <cellStyle name="SAPBEXHLevel0X 2 19 4" xfId="28956"/>
    <cellStyle name="SAPBEXHLevel0X 2 19 4 2" xfId="28957"/>
    <cellStyle name="SAPBEXHLevel0X 2 19 5" xfId="28958"/>
    <cellStyle name="SAPBEXHLevel0X 2 19 5 2" xfId="28959"/>
    <cellStyle name="SAPBEXHLevel0X 2 19 6" xfId="28960"/>
    <cellStyle name="SAPBEXHLevel0X 2 19 7" xfId="28961"/>
    <cellStyle name="SAPBEXHLevel0X 2 19 8" xfId="28962"/>
    <cellStyle name="SAPBEXHLevel0X 2 2" xfId="28963"/>
    <cellStyle name="SAPBEXHLevel0X 2 2 10" xfId="28964"/>
    <cellStyle name="SAPBEXHLevel0X 2 2 10 2" xfId="28965"/>
    <cellStyle name="SAPBEXHLevel0X 2 2 11" xfId="28966"/>
    <cellStyle name="SAPBEXHLevel0X 2 2 12" xfId="28967"/>
    <cellStyle name="SAPBEXHLevel0X 2 2 2" xfId="28968"/>
    <cellStyle name="SAPBEXHLevel0X 2 2 2 2" xfId="28969"/>
    <cellStyle name="SAPBEXHLevel0X 2 2 2 2 2" xfId="28970"/>
    <cellStyle name="SAPBEXHLevel0X 2 2 2 2 2 2" xfId="28971"/>
    <cellStyle name="SAPBEXHLevel0X 2 2 2 2 3" xfId="28972"/>
    <cellStyle name="SAPBEXHLevel0X 2 2 2 3" xfId="28973"/>
    <cellStyle name="SAPBEXHLevel0X 2 2 2 3 2" xfId="28974"/>
    <cellStyle name="SAPBEXHLevel0X 2 2 2 4" xfId="28975"/>
    <cellStyle name="SAPBEXHLevel0X 2 2 2 4 2" xfId="28976"/>
    <cellStyle name="SAPBEXHLevel0X 2 2 2 5" xfId="28977"/>
    <cellStyle name="SAPBEXHLevel0X 2 2 2 5 2" xfId="28978"/>
    <cellStyle name="SAPBEXHLevel0X 2 2 2 6" xfId="28979"/>
    <cellStyle name="SAPBEXHLevel0X 2 2 3" xfId="28980"/>
    <cellStyle name="SAPBEXHLevel0X 2 2 3 2" xfId="28981"/>
    <cellStyle name="SAPBEXHLevel0X 2 2 3 2 2" xfId="28982"/>
    <cellStyle name="SAPBEXHLevel0X 2 2 3 2 2 2" xfId="28983"/>
    <cellStyle name="SAPBEXHLevel0X 2 2 3 2 3" xfId="28984"/>
    <cellStyle name="SAPBEXHLevel0X 2 2 3 3" xfId="28985"/>
    <cellStyle name="SAPBEXHLevel0X 2 2 3 3 2" xfId="28986"/>
    <cellStyle name="SAPBEXHLevel0X 2 2 3 4" xfId="28987"/>
    <cellStyle name="SAPBEXHLevel0X 2 2 3 4 2" xfId="28988"/>
    <cellStyle name="SAPBEXHLevel0X 2 2 3 5" xfId="28989"/>
    <cellStyle name="SAPBEXHLevel0X 2 2 3 5 2" xfId="28990"/>
    <cellStyle name="SAPBEXHLevel0X 2 2 3 6" xfId="28991"/>
    <cellStyle name="SAPBEXHLevel0X 2 2 3 7" xfId="28992"/>
    <cellStyle name="SAPBEXHLevel0X 2 2 3 8" xfId="28993"/>
    <cellStyle name="SAPBEXHLevel0X 2 2 4" xfId="28994"/>
    <cellStyle name="SAPBEXHLevel0X 2 2 4 2" xfId="28995"/>
    <cellStyle name="SAPBEXHLevel0X 2 2 4 2 2" xfId="28996"/>
    <cellStyle name="SAPBEXHLevel0X 2 2 4 2 2 2" xfId="28997"/>
    <cellStyle name="SAPBEXHLevel0X 2 2 4 2 3" xfId="28998"/>
    <cellStyle name="SAPBEXHLevel0X 2 2 4 3" xfId="28999"/>
    <cellStyle name="SAPBEXHLevel0X 2 2 4 3 2" xfId="29000"/>
    <cellStyle name="SAPBEXHLevel0X 2 2 4 4" xfId="29001"/>
    <cellStyle name="SAPBEXHLevel0X 2 2 4 4 2" xfId="29002"/>
    <cellStyle name="SAPBEXHLevel0X 2 2 4 5" xfId="29003"/>
    <cellStyle name="SAPBEXHLevel0X 2 2 4 5 2" xfId="29004"/>
    <cellStyle name="SAPBEXHLevel0X 2 2 4 6" xfId="29005"/>
    <cellStyle name="SAPBEXHLevel0X 2 2 4 7" xfId="29006"/>
    <cellStyle name="SAPBEXHLevel0X 2 2 4 8" xfId="29007"/>
    <cellStyle name="SAPBEXHLevel0X 2 2 5" xfId="29008"/>
    <cellStyle name="SAPBEXHLevel0X 2 2 5 2" xfId="29009"/>
    <cellStyle name="SAPBEXHLevel0X 2 2 5 2 2" xfId="29010"/>
    <cellStyle name="SAPBEXHLevel0X 2 2 5 3" xfId="29011"/>
    <cellStyle name="SAPBEXHLevel0X 2 2 5 4" xfId="29012"/>
    <cellStyle name="SAPBEXHLevel0X 2 2 5 5" xfId="29013"/>
    <cellStyle name="SAPBEXHLevel0X 2 2 6" xfId="29014"/>
    <cellStyle name="SAPBEXHLevel0X 2 2 6 2" xfId="29015"/>
    <cellStyle name="SAPBEXHLevel0X 2 2 6 2 2" xfId="29016"/>
    <cellStyle name="SAPBEXHLevel0X 2 2 6 3" xfId="29017"/>
    <cellStyle name="SAPBEXHLevel0X 2 2 6 4" xfId="29018"/>
    <cellStyle name="SAPBEXHLevel0X 2 2 6 5" xfId="29019"/>
    <cellStyle name="SAPBEXHLevel0X 2 2 7" xfId="29020"/>
    <cellStyle name="SAPBEXHLevel0X 2 2 7 2" xfId="29021"/>
    <cellStyle name="SAPBEXHLevel0X 2 2 7 2 2" xfId="29022"/>
    <cellStyle name="SAPBEXHLevel0X 2 2 7 3" xfId="29023"/>
    <cellStyle name="SAPBEXHLevel0X 2 2 7 4" xfId="29024"/>
    <cellStyle name="SAPBEXHLevel0X 2 2 7 5" xfId="29025"/>
    <cellStyle name="SAPBEXHLevel0X 2 2 8" xfId="29026"/>
    <cellStyle name="SAPBEXHLevel0X 2 2 8 2" xfId="29027"/>
    <cellStyle name="SAPBEXHLevel0X 2 2 8 3" xfId="29028"/>
    <cellStyle name="SAPBEXHLevel0X 2 2 8 4" xfId="29029"/>
    <cellStyle name="SAPBEXHLevel0X 2 2 9" xfId="29030"/>
    <cellStyle name="SAPBEXHLevel0X 2 2 9 2" xfId="29031"/>
    <cellStyle name="SAPBEXHLevel0X 2 20" xfId="29032"/>
    <cellStyle name="SAPBEXHLevel0X 2 20 2" xfId="29033"/>
    <cellStyle name="SAPBEXHLevel0X 2 20 2 2" xfId="29034"/>
    <cellStyle name="SAPBEXHLevel0X 2 20 2 2 2" xfId="29035"/>
    <cellStyle name="SAPBEXHLevel0X 2 20 2 3" xfId="29036"/>
    <cellStyle name="SAPBEXHLevel0X 2 20 3" xfId="29037"/>
    <cellStyle name="SAPBEXHLevel0X 2 20 3 2" xfId="29038"/>
    <cellStyle name="SAPBEXHLevel0X 2 20 4" xfId="29039"/>
    <cellStyle name="SAPBEXHLevel0X 2 20 4 2" xfId="29040"/>
    <cellStyle name="SAPBEXHLevel0X 2 20 5" xfId="29041"/>
    <cellStyle name="SAPBEXHLevel0X 2 20 5 2" xfId="29042"/>
    <cellStyle name="SAPBEXHLevel0X 2 20 6" xfId="29043"/>
    <cellStyle name="SAPBEXHLevel0X 2 20 7" xfId="29044"/>
    <cellStyle name="SAPBEXHLevel0X 2 21" xfId="29045"/>
    <cellStyle name="SAPBEXHLevel0X 2 21 2" xfId="29046"/>
    <cellStyle name="SAPBEXHLevel0X 2 21 2 2" xfId="29047"/>
    <cellStyle name="SAPBEXHLevel0X 2 21 3" xfId="29048"/>
    <cellStyle name="SAPBEXHLevel0X 2 21 4" xfId="29049"/>
    <cellStyle name="SAPBEXHLevel0X 2 22" xfId="29050"/>
    <cellStyle name="SAPBEXHLevel0X 2 22 2" xfId="29051"/>
    <cellStyle name="SAPBEXHLevel0X 2 22 2 2" xfId="29052"/>
    <cellStyle name="SAPBEXHLevel0X 2 22 3" xfId="29053"/>
    <cellStyle name="SAPBEXHLevel0X 2 22 4" xfId="29054"/>
    <cellStyle name="SAPBEXHLevel0X 2 22 5" xfId="29055"/>
    <cellStyle name="SAPBEXHLevel0X 2 23" xfId="29056"/>
    <cellStyle name="SAPBEXHLevel0X 2 23 2" xfId="29057"/>
    <cellStyle name="SAPBEXHLevel0X 2 23 2 2" xfId="29058"/>
    <cellStyle name="SAPBEXHLevel0X 2 23 3" xfId="29059"/>
    <cellStyle name="SAPBEXHLevel0X 2 23 4" xfId="29060"/>
    <cellStyle name="SAPBEXHLevel0X 2 23 5" xfId="29061"/>
    <cellStyle name="SAPBEXHLevel0X 2 24" xfId="29062"/>
    <cellStyle name="SAPBEXHLevel0X 2 24 2" xfId="29063"/>
    <cellStyle name="SAPBEXHLevel0X 2 24 3" xfId="29064"/>
    <cellStyle name="SAPBEXHLevel0X 2 24 4" xfId="29065"/>
    <cellStyle name="SAPBEXHLevel0X 2 25" xfId="29066"/>
    <cellStyle name="SAPBEXHLevel0X 2 25 2" xfId="29067"/>
    <cellStyle name="SAPBEXHLevel0X 2 26" xfId="29068"/>
    <cellStyle name="SAPBEXHLevel0X 2 26 2" xfId="29069"/>
    <cellStyle name="SAPBEXHLevel0X 2 27" xfId="29070"/>
    <cellStyle name="SAPBEXHLevel0X 2 28" xfId="29071"/>
    <cellStyle name="SAPBEXHLevel0X 2 29" xfId="29072"/>
    <cellStyle name="SAPBEXHLevel0X 2 3" xfId="29073"/>
    <cellStyle name="SAPBEXHLevel0X 2 3 10" xfId="29074"/>
    <cellStyle name="SAPBEXHLevel0X 2 3 11" xfId="29075"/>
    <cellStyle name="SAPBEXHLevel0X 2 3 2" xfId="29076"/>
    <cellStyle name="SAPBEXHLevel0X 2 3 2 2" xfId="29077"/>
    <cellStyle name="SAPBEXHLevel0X 2 3 2 2 2" xfId="29078"/>
    <cellStyle name="SAPBEXHLevel0X 2 3 2 2 2 2" xfId="29079"/>
    <cellStyle name="SAPBEXHLevel0X 2 3 2 2 3" xfId="29080"/>
    <cellStyle name="SAPBEXHLevel0X 2 3 2 3" xfId="29081"/>
    <cellStyle name="SAPBEXHLevel0X 2 3 2 3 2" xfId="29082"/>
    <cellStyle name="SAPBEXHLevel0X 2 3 2 4" xfId="29083"/>
    <cellStyle name="SAPBEXHLevel0X 2 3 2 4 2" xfId="29084"/>
    <cellStyle name="SAPBEXHLevel0X 2 3 2 5" xfId="29085"/>
    <cellStyle name="SAPBEXHLevel0X 2 3 2 5 2" xfId="29086"/>
    <cellStyle name="SAPBEXHLevel0X 2 3 2 6" xfId="29087"/>
    <cellStyle name="SAPBEXHLevel0X 2 3 3" xfId="29088"/>
    <cellStyle name="SAPBEXHLevel0X 2 3 3 2" xfId="29089"/>
    <cellStyle name="SAPBEXHLevel0X 2 3 3 2 2" xfId="29090"/>
    <cellStyle name="SAPBEXHLevel0X 2 3 3 2 2 2" xfId="29091"/>
    <cellStyle name="SAPBEXHLevel0X 2 3 3 2 3" xfId="29092"/>
    <cellStyle name="SAPBEXHLevel0X 2 3 3 3" xfId="29093"/>
    <cellStyle name="SAPBEXHLevel0X 2 3 3 3 2" xfId="29094"/>
    <cellStyle name="SAPBEXHLevel0X 2 3 3 4" xfId="29095"/>
    <cellStyle name="SAPBEXHLevel0X 2 3 3 4 2" xfId="29096"/>
    <cellStyle name="SAPBEXHLevel0X 2 3 3 5" xfId="29097"/>
    <cellStyle name="SAPBEXHLevel0X 2 3 3 5 2" xfId="29098"/>
    <cellStyle name="SAPBEXHLevel0X 2 3 3 6" xfId="29099"/>
    <cellStyle name="SAPBEXHLevel0X 2 3 3 7" xfId="29100"/>
    <cellStyle name="SAPBEXHLevel0X 2 3 3 8" xfId="29101"/>
    <cellStyle name="SAPBEXHLevel0X 2 3 4" xfId="29102"/>
    <cellStyle name="SAPBEXHLevel0X 2 3 4 2" xfId="29103"/>
    <cellStyle name="SAPBEXHLevel0X 2 3 4 2 2" xfId="29104"/>
    <cellStyle name="SAPBEXHLevel0X 2 3 4 3" xfId="29105"/>
    <cellStyle name="SAPBEXHLevel0X 2 3 4 4" xfId="29106"/>
    <cellStyle name="SAPBEXHLevel0X 2 3 4 5" xfId="29107"/>
    <cellStyle name="SAPBEXHLevel0X 2 3 5" xfId="29108"/>
    <cellStyle name="SAPBEXHLevel0X 2 3 5 2" xfId="29109"/>
    <cellStyle name="SAPBEXHLevel0X 2 3 5 2 2" xfId="29110"/>
    <cellStyle name="SAPBEXHLevel0X 2 3 5 3" xfId="29111"/>
    <cellStyle name="SAPBEXHLevel0X 2 3 5 4" xfId="29112"/>
    <cellStyle name="SAPBEXHLevel0X 2 3 5 5" xfId="29113"/>
    <cellStyle name="SAPBEXHLevel0X 2 3 6" xfId="29114"/>
    <cellStyle name="SAPBEXHLevel0X 2 3 6 2" xfId="29115"/>
    <cellStyle name="SAPBEXHLevel0X 2 3 6 2 2" xfId="29116"/>
    <cellStyle name="SAPBEXHLevel0X 2 3 6 3" xfId="29117"/>
    <cellStyle name="SAPBEXHLevel0X 2 3 6 4" xfId="29118"/>
    <cellStyle name="SAPBEXHLevel0X 2 3 6 5" xfId="29119"/>
    <cellStyle name="SAPBEXHLevel0X 2 3 7" xfId="29120"/>
    <cellStyle name="SAPBEXHLevel0X 2 3 7 2" xfId="29121"/>
    <cellStyle name="SAPBEXHLevel0X 2 3 7 3" xfId="29122"/>
    <cellStyle name="SAPBEXHLevel0X 2 3 7 4" xfId="29123"/>
    <cellStyle name="SAPBEXHLevel0X 2 3 8" xfId="29124"/>
    <cellStyle name="SAPBEXHLevel0X 2 3 8 2" xfId="29125"/>
    <cellStyle name="SAPBEXHLevel0X 2 3 8 3" xfId="29126"/>
    <cellStyle name="SAPBEXHLevel0X 2 3 8 4" xfId="29127"/>
    <cellStyle name="SAPBEXHLevel0X 2 3 9" xfId="29128"/>
    <cellStyle name="SAPBEXHLevel0X 2 3 9 2" xfId="29129"/>
    <cellStyle name="SAPBEXHLevel0X 2 4" xfId="29130"/>
    <cellStyle name="SAPBEXHLevel0X 2 4 10" xfId="29131"/>
    <cellStyle name="SAPBEXHLevel0X 2 4 11" xfId="29132"/>
    <cellStyle name="SAPBEXHLevel0X 2 4 2" xfId="29133"/>
    <cellStyle name="SAPBEXHLevel0X 2 4 2 2" xfId="29134"/>
    <cellStyle name="SAPBEXHLevel0X 2 4 2 2 2" xfId="29135"/>
    <cellStyle name="SAPBEXHLevel0X 2 4 2 2 2 2" xfId="29136"/>
    <cellStyle name="SAPBEXHLevel0X 2 4 2 2 3" xfId="29137"/>
    <cellStyle name="SAPBEXHLevel0X 2 4 2 3" xfId="29138"/>
    <cellStyle name="SAPBEXHLevel0X 2 4 2 3 2" xfId="29139"/>
    <cellStyle name="SAPBEXHLevel0X 2 4 2 4" xfId="29140"/>
    <cellStyle name="SAPBEXHLevel0X 2 4 2 4 2" xfId="29141"/>
    <cellStyle name="SAPBEXHLevel0X 2 4 2 5" xfId="29142"/>
    <cellStyle name="SAPBEXHLevel0X 2 4 2 5 2" xfId="29143"/>
    <cellStyle name="SAPBEXHLevel0X 2 4 2 6" xfId="29144"/>
    <cellStyle name="SAPBEXHLevel0X 2 4 3" xfId="29145"/>
    <cellStyle name="SAPBEXHLevel0X 2 4 3 2" xfId="29146"/>
    <cellStyle name="SAPBEXHLevel0X 2 4 3 2 2" xfId="29147"/>
    <cellStyle name="SAPBEXHLevel0X 2 4 3 2 2 2" xfId="29148"/>
    <cellStyle name="SAPBEXHLevel0X 2 4 3 2 3" xfId="29149"/>
    <cellStyle name="SAPBEXHLevel0X 2 4 3 3" xfId="29150"/>
    <cellStyle name="SAPBEXHLevel0X 2 4 3 3 2" xfId="29151"/>
    <cellStyle name="SAPBEXHLevel0X 2 4 3 4" xfId="29152"/>
    <cellStyle name="SAPBEXHLevel0X 2 4 3 4 2" xfId="29153"/>
    <cellStyle name="SAPBEXHLevel0X 2 4 3 5" xfId="29154"/>
    <cellStyle name="SAPBEXHLevel0X 2 4 3 5 2" xfId="29155"/>
    <cellStyle name="SAPBEXHLevel0X 2 4 3 6" xfId="29156"/>
    <cellStyle name="SAPBEXHLevel0X 2 4 3 7" xfId="29157"/>
    <cellStyle name="SAPBEXHLevel0X 2 4 3 8" xfId="29158"/>
    <cellStyle name="SAPBEXHLevel0X 2 4 4" xfId="29159"/>
    <cellStyle name="SAPBEXHLevel0X 2 4 4 2" xfId="29160"/>
    <cellStyle name="SAPBEXHLevel0X 2 4 4 2 2" xfId="29161"/>
    <cellStyle name="SAPBEXHLevel0X 2 4 4 3" xfId="29162"/>
    <cellStyle name="SAPBEXHLevel0X 2 4 4 4" xfId="29163"/>
    <cellStyle name="SAPBEXHLevel0X 2 4 4 5" xfId="29164"/>
    <cellStyle name="SAPBEXHLevel0X 2 4 5" xfId="29165"/>
    <cellStyle name="SAPBEXHLevel0X 2 4 5 2" xfId="29166"/>
    <cellStyle name="SAPBEXHLevel0X 2 4 5 2 2" xfId="29167"/>
    <cellStyle name="SAPBEXHLevel0X 2 4 5 3" xfId="29168"/>
    <cellStyle name="SAPBEXHLevel0X 2 4 5 4" xfId="29169"/>
    <cellStyle name="SAPBEXHLevel0X 2 4 5 5" xfId="29170"/>
    <cellStyle name="SAPBEXHLevel0X 2 4 6" xfId="29171"/>
    <cellStyle name="SAPBEXHLevel0X 2 4 6 2" xfId="29172"/>
    <cellStyle name="SAPBEXHLevel0X 2 4 6 2 2" xfId="29173"/>
    <cellStyle name="SAPBEXHLevel0X 2 4 6 3" xfId="29174"/>
    <cellStyle name="SAPBEXHLevel0X 2 4 6 4" xfId="29175"/>
    <cellStyle name="SAPBEXHLevel0X 2 4 6 5" xfId="29176"/>
    <cellStyle name="SAPBEXHLevel0X 2 4 7" xfId="29177"/>
    <cellStyle name="SAPBEXHLevel0X 2 4 7 2" xfId="29178"/>
    <cellStyle name="SAPBEXHLevel0X 2 4 7 3" xfId="29179"/>
    <cellStyle name="SAPBEXHLevel0X 2 4 7 4" xfId="29180"/>
    <cellStyle name="SAPBEXHLevel0X 2 4 8" xfId="29181"/>
    <cellStyle name="SAPBEXHLevel0X 2 4 8 2" xfId="29182"/>
    <cellStyle name="SAPBEXHLevel0X 2 4 8 3" xfId="29183"/>
    <cellStyle name="SAPBEXHLevel0X 2 4 8 4" xfId="29184"/>
    <cellStyle name="SAPBEXHLevel0X 2 4 9" xfId="29185"/>
    <cellStyle name="SAPBEXHLevel0X 2 4 9 2" xfId="29186"/>
    <cellStyle name="SAPBEXHLevel0X 2 5" xfId="29187"/>
    <cellStyle name="SAPBEXHLevel0X 2 5 10" xfId="29188"/>
    <cellStyle name="SAPBEXHLevel0X 2 5 11" xfId="29189"/>
    <cellStyle name="SAPBEXHLevel0X 2 5 2" xfId="29190"/>
    <cellStyle name="SAPBEXHLevel0X 2 5 2 2" xfId="29191"/>
    <cellStyle name="SAPBEXHLevel0X 2 5 2 2 2" xfId="29192"/>
    <cellStyle name="SAPBEXHLevel0X 2 5 2 2 2 2" xfId="29193"/>
    <cellStyle name="SAPBEXHLevel0X 2 5 2 2 3" xfId="29194"/>
    <cellStyle name="SAPBEXHLevel0X 2 5 2 3" xfId="29195"/>
    <cellStyle name="SAPBEXHLevel0X 2 5 2 3 2" xfId="29196"/>
    <cellStyle name="SAPBEXHLevel0X 2 5 2 4" xfId="29197"/>
    <cellStyle name="SAPBEXHLevel0X 2 5 2 4 2" xfId="29198"/>
    <cellStyle name="SAPBEXHLevel0X 2 5 2 5" xfId="29199"/>
    <cellStyle name="SAPBEXHLevel0X 2 5 2 5 2" xfId="29200"/>
    <cellStyle name="SAPBEXHLevel0X 2 5 2 6" xfId="29201"/>
    <cellStyle name="SAPBEXHLevel0X 2 5 3" xfId="29202"/>
    <cellStyle name="SAPBEXHLevel0X 2 5 3 2" xfId="29203"/>
    <cellStyle name="SAPBEXHLevel0X 2 5 3 2 2" xfId="29204"/>
    <cellStyle name="SAPBEXHLevel0X 2 5 3 2 2 2" xfId="29205"/>
    <cellStyle name="SAPBEXHLevel0X 2 5 3 2 3" xfId="29206"/>
    <cellStyle name="SAPBEXHLevel0X 2 5 3 3" xfId="29207"/>
    <cellStyle name="SAPBEXHLevel0X 2 5 3 3 2" xfId="29208"/>
    <cellStyle name="SAPBEXHLevel0X 2 5 3 4" xfId="29209"/>
    <cellStyle name="SAPBEXHLevel0X 2 5 3 4 2" xfId="29210"/>
    <cellStyle name="SAPBEXHLevel0X 2 5 3 5" xfId="29211"/>
    <cellStyle name="SAPBEXHLevel0X 2 5 3 5 2" xfId="29212"/>
    <cellStyle name="SAPBEXHLevel0X 2 5 3 6" xfId="29213"/>
    <cellStyle name="SAPBEXHLevel0X 2 5 3 7" xfId="29214"/>
    <cellStyle name="SAPBEXHLevel0X 2 5 3 8" xfId="29215"/>
    <cellStyle name="SAPBEXHLevel0X 2 5 4" xfId="29216"/>
    <cellStyle name="SAPBEXHLevel0X 2 5 4 2" xfId="29217"/>
    <cellStyle name="SAPBEXHLevel0X 2 5 4 2 2" xfId="29218"/>
    <cellStyle name="SAPBEXHLevel0X 2 5 4 3" xfId="29219"/>
    <cellStyle name="SAPBEXHLevel0X 2 5 4 4" xfId="29220"/>
    <cellStyle name="SAPBEXHLevel0X 2 5 4 5" xfId="29221"/>
    <cellStyle name="SAPBEXHLevel0X 2 5 5" xfId="29222"/>
    <cellStyle name="SAPBEXHLevel0X 2 5 5 2" xfId="29223"/>
    <cellStyle name="SAPBEXHLevel0X 2 5 5 2 2" xfId="29224"/>
    <cellStyle name="SAPBEXHLevel0X 2 5 5 3" xfId="29225"/>
    <cellStyle name="SAPBEXHLevel0X 2 5 5 4" xfId="29226"/>
    <cellStyle name="SAPBEXHLevel0X 2 5 5 5" xfId="29227"/>
    <cellStyle name="SAPBEXHLevel0X 2 5 6" xfId="29228"/>
    <cellStyle name="SAPBEXHLevel0X 2 5 6 2" xfId="29229"/>
    <cellStyle name="SAPBEXHLevel0X 2 5 6 2 2" xfId="29230"/>
    <cellStyle name="SAPBEXHLevel0X 2 5 6 3" xfId="29231"/>
    <cellStyle name="SAPBEXHLevel0X 2 5 6 4" xfId="29232"/>
    <cellStyle name="SAPBEXHLevel0X 2 5 6 5" xfId="29233"/>
    <cellStyle name="SAPBEXHLevel0X 2 5 7" xfId="29234"/>
    <cellStyle name="SAPBEXHLevel0X 2 5 7 2" xfId="29235"/>
    <cellStyle name="SAPBEXHLevel0X 2 5 7 3" xfId="29236"/>
    <cellStyle name="SAPBEXHLevel0X 2 5 7 4" xfId="29237"/>
    <cellStyle name="SAPBEXHLevel0X 2 5 8" xfId="29238"/>
    <cellStyle name="SAPBEXHLevel0X 2 5 8 2" xfId="29239"/>
    <cellStyle name="SAPBEXHLevel0X 2 5 8 3" xfId="29240"/>
    <cellStyle name="SAPBEXHLevel0X 2 5 8 4" xfId="29241"/>
    <cellStyle name="SAPBEXHLevel0X 2 5 9" xfId="29242"/>
    <cellStyle name="SAPBEXHLevel0X 2 5 9 2" xfId="29243"/>
    <cellStyle name="SAPBEXHLevel0X 2 6" xfId="29244"/>
    <cellStyle name="SAPBEXHLevel0X 2 6 10" xfId="29245"/>
    <cellStyle name="SAPBEXHLevel0X 2 6 11" xfId="29246"/>
    <cellStyle name="SAPBEXHLevel0X 2 6 2" xfId="29247"/>
    <cellStyle name="SAPBEXHLevel0X 2 6 2 2" xfId="29248"/>
    <cellStyle name="SAPBEXHLevel0X 2 6 2 2 2" xfId="29249"/>
    <cellStyle name="SAPBEXHLevel0X 2 6 2 2 2 2" xfId="29250"/>
    <cellStyle name="SAPBEXHLevel0X 2 6 2 2 3" xfId="29251"/>
    <cellStyle name="SAPBEXHLevel0X 2 6 2 3" xfId="29252"/>
    <cellStyle name="SAPBEXHLevel0X 2 6 2 3 2" xfId="29253"/>
    <cellStyle name="SAPBEXHLevel0X 2 6 2 4" xfId="29254"/>
    <cellStyle name="SAPBEXHLevel0X 2 6 2 4 2" xfId="29255"/>
    <cellStyle name="SAPBEXHLevel0X 2 6 2 5" xfId="29256"/>
    <cellStyle name="SAPBEXHLevel0X 2 6 2 5 2" xfId="29257"/>
    <cellStyle name="SAPBEXHLevel0X 2 6 2 6" xfId="29258"/>
    <cellStyle name="SAPBEXHLevel0X 2 6 3" xfId="29259"/>
    <cellStyle name="SAPBEXHLevel0X 2 6 3 2" xfId="29260"/>
    <cellStyle name="SAPBEXHLevel0X 2 6 3 2 2" xfId="29261"/>
    <cellStyle name="SAPBEXHLevel0X 2 6 3 2 2 2" xfId="29262"/>
    <cellStyle name="SAPBEXHLevel0X 2 6 3 2 3" xfId="29263"/>
    <cellStyle name="SAPBEXHLevel0X 2 6 3 3" xfId="29264"/>
    <cellStyle name="SAPBEXHLevel0X 2 6 3 3 2" xfId="29265"/>
    <cellStyle name="SAPBEXHLevel0X 2 6 3 4" xfId="29266"/>
    <cellStyle name="SAPBEXHLevel0X 2 6 3 4 2" xfId="29267"/>
    <cellStyle name="SAPBEXHLevel0X 2 6 3 5" xfId="29268"/>
    <cellStyle name="SAPBEXHLevel0X 2 6 3 5 2" xfId="29269"/>
    <cellStyle name="SAPBEXHLevel0X 2 6 3 6" xfId="29270"/>
    <cellStyle name="SAPBEXHLevel0X 2 6 3 7" xfId="29271"/>
    <cellStyle name="SAPBEXHLevel0X 2 6 3 8" xfId="29272"/>
    <cellStyle name="SAPBEXHLevel0X 2 6 4" xfId="29273"/>
    <cellStyle name="SAPBEXHLevel0X 2 6 4 2" xfId="29274"/>
    <cellStyle name="SAPBEXHLevel0X 2 6 4 2 2" xfId="29275"/>
    <cellStyle name="SAPBEXHLevel0X 2 6 4 3" xfId="29276"/>
    <cellStyle name="SAPBEXHLevel0X 2 6 4 4" xfId="29277"/>
    <cellStyle name="SAPBEXHLevel0X 2 6 4 5" xfId="29278"/>
    <cellStyle name="SAPBEXHLevel0X 2 6 5" xfId="29279"/>
    <cellStyle name="SAPBEXHLevel0X 2 6 5 2" xfId="29280"/>
    <cellStyle name="SAPBEXHLevel0X 2 6 5 2 2" xfId="29281"/>
    <cellStyle name="SAPBEXHLevel0X 2 6 5 3" xfId="29282"/>
    <cellStyle name="SAPBEXHLevel0X 2 6 5 4" xfId="29283"/>
    <cellStyle name="SAPBEXHLevel0X 2 6 5 5" xfId="29284"/>
    <cellStyle name="SAPBEXHLevel0X 2 6 6" xfId="29285"/>
    <cellStyle name="SAPBEXHLevel0X 2 6 6 2" xfId="29286"/>
    <cellStyle name="SAPBEXHLevel0X 2 6 6 2 2" xfId="29287"/>
    <cellStyle name="SAPBEXHLevel0X 2 6 6 3" xfId="29288"/>
    <cellStyle name="SAPBEXHLevel0X 2 6 6 4" xfId="29289"/>
    <cellStyle name="SAPBEXHLevel0X 2 6 6 5" xfId="29290"/>
    <cellStyle name="SAPBEXHLevel0X 2 6 7" xfId="29291"/>
    <cellStyle name="SAPBEXHLevel0X 2 6 7 2" xfId="29292"/>
    <cellStyle name="SAPBEXHLevel0X 2 6 7 3" xfId="29293"/>
    <cellStyle name="SAPBEXHLevel0X 2 6 7 4" xfId="29294"/>
    <cellStyle name="SAPBEXHLevel0X 2 6 8" xfId="29295"/>
    <cellStyle name="SAPBEXHLevel0X 2 6 8 2" xfId="29296"/>
    <cellStyle name="SAPBEXHLevel0X 2 6 8 3" xfId="29297"/>
    <cellStyle name="SAPBEXHLevel0X 2 6 8 4" xfId="29298"/>
    <cellStyle name="SAPBEXHLevel0X 2 6 9" xfId="29299"/>
    <cellStyle name="SAPBEXHLevel0X 2 6 9 2" xfId="29300"/>
    <cellStyle name="SAPBEXHLevel0X 2 7" xfId="29301"/>
    <cellStyle name="SAPBEXHLevel0X 2 7 10" xfId="29302"/>
    <cellStyle name="SAPBEXHLevel0X 2 7 11" xfId="29303"/>
    <cellStyle name="SAPBEXHLevel0X 2 7 2" xfId="29304"/>
    <cellStyle name="SAPBEXHLevel0X 2 7 2 2" xfId="29305"/>
    <cellStyle name="SAPBEXHLevel0X 2 7 2 2 2" xfId="29306"/>
    <cellStyle name="SAPBEXHLevel0X 2 7 2 2 2 2" xfId="29307"/>
    <cellStyle name="SAPBEXHLevel0X 2 7 2 2 3" xfId="29308"/>
    <cellStyle name="SAPBEXHLevel0X 2 7 2 3" xfId="29309"/>
    <cellStyle name="SAPBEXHLevel0X 2 7 2 3 2" xfId="29310"/>
    <cellStyle name="SAPBEXHLevel0X 2 7 2 4" xfId="29311"/>
    <cellStyle name="SAPBEXHLevel0X 2 7 2 4 2" xfId="29312"/>
    <cellStyle name="SAPBEXHLevel0X 2 7 2 5" xfId="29313"/>
    <cellStyle name="SAPBEXHLevel0X 2 7 2 5 2" xfId="29314"/>
    <cellStyle name="SAPBEXHLevel0X 2 7 2 6" xfId="29315"/>
    <cellStyle name="SAPBEXHLevel0X 2 7 3" xfId="29316"/>
    <cellStyle name="SAPBEXHLevel0X 2 7 3 2" xfId="29317"/>
    <cellStyle name="SAPBEXHLevel0X 2 7 3 2 2" xfId="29318"/>
    <cellStyle name="SAPBEXHLevel0X 2 7 3 2 2 2" xfId="29319"/>
    <cellStyle name="SAPBEXHLevel0X 2 7 3 2 3" xfId="29320"/>
    <cellStyle name="SAPBEXHLevel0X 2 7 3 3" xfId="29321"/>
    <cellStyle name="SAPBEXHLevel0X 2 7 3 3 2" xfId="29322"/>
    <cellStyle name="SAPBEXHLevel0X 2 7 3 4" xfId="29323"/>
    <cellStyle name="SAPBEXHLevel0X 2 7 3 4 2" xfId="29324"/>
    <cellStyle name="SAPBEXHLevel0X 2 7 3 5" xfId="29325"/>
    <cellStyle name="SAPBEXHLevel0X 2 7 3 5 2" xfId="29326"/>
    <cellStyle name="SAPBEXHLevel0X 2 7 3 6" xfId="29327"/>
    <cellStyle name="SAPBEXHLevel0X 2 7 3 7" xfId="29328"/>
    <cellStyle name="SAPBEXHLevel0X 2 7 3 8" xfId="29329"/>
    <cellStyle name="SAPBEXHLevel0X 2 7 4" xfId="29330"/>
    <cellStyle name="SAPBEXHLevel0X 2 7 4 2" xfId="29331"/>
    <cellStyle name="SAPBEXHLevel0X 2 7 4 2 2" xfId="29332"/>
    <cellStyle name="SAPBEXHLevel0X 2 7 4 3" xfId="29333"/>
    <cellStyle name="SAPBEXHLevel0X 2 7 4 4" xfId="29334"/>
    <cellStyle name="SAPBEXHLevel0X 2 7 4 5" xfId="29335"/>
    <cellStyle name="SAPBEXHLevel0X 2 7 5" xfId="29336"/>
    <cellStyle name="SAPBEXHLevel0X 2 7 5 2" xfId="29337"/>
    <cellStyle name="SAPBEXHLevel0X 2 7 5 2 2" xfId="29338"/>
    <cellStyle name="SAPBEXHLevel0X 2 7 5 3" xfId="29339"/>
    <cellStyle name="SAPBEXHLevel0X 2 7 5 4" xfId="29340"/>
    <cellStyle name="SAPBEXHLevel0X 2 7 5 5" xfId="29341"/>
    <cellStyle name="SAPBEXHLevel0X 2 7 6" xfId="29342"/>
    <cellStyle name="SAPBEXHLevel0X 2 7 6 2" xfId="29343"/>
    <cellStyle name="SAPBEXHLevel0X 2 7 6 2 2" xfId="29344"/>
    <cellStyle name="SAPBEXHLevel0X 2 7 6 3" xfId="29345"/>
    <cellStyle name="SAPBEXHLevel0X 2 7 6 4" xfId="29346"/>
    <cellStyle name="SAPBEXHLevel0X 2 7 6 5" xfId="29347"/>
    <cellStyle name="SAPBEXHLevel0X 2 7 7" xfId="29348"/>
    <cellStyle name="SAPBEXHLevel0X 2 7 7 2" xfId="29349"/>
    <cellStyle name="SAPBEXHLevel0X 2 7 7 3" xfId="29350"/>
    <cellStyle name="SAPBEXHLevel0X 2 7 7 4" xfId="29351"/>
    <cellStyle name="SAPBEXHLevel0X 2 7 8" xfId="29352"/>
    <cellStyle name="SAPBEXHLevel0X 2 7 8 2" xfId="29353"/>
    <cellStyle name="SAPBEXHLevel0X 2 7 8 3" xfId="29354"/>
    <cellStyle name="SAPBEXHLevel0X 2 7 8 4" xfId="29355"/>
    <cellStyle name="SAPBEXHLevel0X 2 7 9" xfId="29356"/>
    <cellStyle name="SAPBEXHLevel0X 2 7 9 2" xfId="29357"/>
    <cellStyle name="SAPBEXHLevel0X 2 8" xfId="29358"/>
    <cellStyle name="SAPBEXHLevel0X 2 8 10" xfId="29359"/>
    <cellStyle name="SAPBEXHLevel0X 2 8 11" xfId="29360"/>
    <cellStyle name="SAPBEXHLevel0X 2 8 2" xfId="29361"/>
    <cellStyle name="SAPBEXHLevel0X 2 8 2 2" xfId="29362"/>
    <cellStyle name="SAPBEXHLevel0X 2 8 2 2 2" xfId="29363"/>
    <cellStyle name="SAPBEXHLevel0X 2 8 2 2 2 2" xfId="29364"/>
    <cellStyle name="SAPBEXHLevel0X 2 8 2 2 3" xfId="29365"/>
    <cellStyle name="SAPBEXHLevel0X 2 8 2 3" xfId="29366"/>
    <cellStyle name="SAPBEXHLevel0X 2 8 2 3 2" xfId="29367"/>
    <cellStyle name="SAPBEXHLevel0X 2 8 2 4" xfId="29368"/>
    <cellStyle name="SAPBEXHLevel0X 2 8 2 4 2" xfId="29369"/>
    <cellStyle name="SAPBEXHLevel0X 2 8 2 5" xfId="29370"/>
    <cellStyle name="SAPBEXHLevel0X 2 8 2 5 2" xfId="29371"/>
    <cellStyle name="SAPBEXHLevel0X 2 8 2 6" xfId="29372"/>
    <cellStyle name="SAPBEXHLevel0X 2 8 3" xfId="29373"/>
    <cellStyle name="SAPBEXHLevel0X 2 8 3 2" xfId="29374"/>
    <cellStyle name="SAPBEXHLevel0X 2 8 3 2 2" xfId="29375"/>
    <cellStyle name="SAPBEXHLevel0X 2 8 3 2 2 2" xfId="29376"/>
    <cellStyle name="SAPBEXHLevel0X 2 8 3 2 3" xfId="29377"/>
    <cellStyle name="SAPBEXHLevel0X 2 8 3 3" xfId="29378"/>
    <cellStyle name="SAPBEXHLevel0X 2 8 3 3 2" xfId="29379"/>
    <cellStyle name="SAPBEXHLevel0X 2 8 3 4" xfId="29380"/>
    <cellStyle name="SAPBEXHLevel0X 2 8 3 4 2" xfId="29381"/>
    <cellStyle name="SAPBEXHLevel0X 2 8 3 5" xfId="29382"/>
    <cellStyle name="SAPBEXHLevel0X 2 8 3 5 2" xfId="29383"/>
    <cellStyle name="SAPBEXHLevel0X 2 8 3 6" xfId="29384"/>
    <cellStyle name="SAPBEXHLevel0X 2 8 3 7" xfId="29385"/>
    <cellStyle name="SAPBEXHLevel0X 2 8 3 8" xfId="29386"/>
    <cellStyle name="SAPBEXHLevel0X 2 8 4" xfId="29387"/>
    <cellStyle name="SAPBEXHLevel0X 2 8 4 2" xfId="29388"/>
    <cellStyle name="SAPBEXHLevel0X 2 8 4 2 2" xfId="29389"/>
    <cellStyle name="SAPBEXHLevel0X 2 8 4 3" xfId="29390"/>
    <cellStyle name="SAPBEXHLevel0X 2 8 4 4" xfId="29391"/>
    <cellStyle name="SAPBEXHLevel0X 2 8 4 5" xfId="29392"/>
    <cellStyle name="SAPBEXHLevel0X 2 8 5" xfId="29393"/>
    <cellStyle name="SAPBEXHLevel0X 2 8 5 2" xfId="29394"/>
    <cellStyle name="SAPBEXHLevel0X 2 8 5 2 2" xfId="29395"/>
    <cellStyle name="SAPBEXHLevel0X 2 8 5 3" xfId="29396"/>
    <cellStyle name="SAPBEXHLevel0X 2 8 5 4" xfId="29397"/>
    <cellStyle name="SAPBEXHLevel0X 2 8 5 5" xfId="29398"/>
    <cellStyle name="SAPBEXHLevel0X 2 8 6" xfId="29399"/>
    <cellStyle name="SAPBEXHLevel0X 2 8 6 2" xfId="29400"/>
    <cellStyle name="SAPBEXHLevel0X 2 8 6 2 2" xfId="29401"/>
    <cellStyle name="SAPBEXHLevel0X 2 8 6 3" xfId="29402"/>
    <cellStyle name="SAPBEXHLevel0X 2 8 6 4" xfId="29403"/>
    <cellStyle name="SAPBEXHLevel0X 2 8 6 5" xfId="29404"/>
    <cellStyle name="SAPBEXHLevel0X 2 8 7" xfId="29405"/>
    <cellStyle name="SAPBEXHLevel0X 2 8 7 2" xfId="29406"/>
    <cellStyle name="SAPBEXHLevel0X 2 8 7 3" xfId="29407"/>
    <cellStyle name="SAPBEXHLevel0X 2 8 7 4" xfId="29408"/>
    <cellStyle name="SAPBEXHLevel0X 2 8 8" xfId="29409"/>
    <cellStyle name="SAPBEXHLevel0X 2 8 8 2" xfId="29410"/>
    <cellStyle name="SAPBEXHLevel0X 2 8 8 3" xfId="29411"/>
    <cellStyle name="SAPBEXHLevel0X 2 8 8 4" xfId="29412"/>
    <cellStyle name="SAPBEXHLevel0X 2 8 9" xfId="29413"/>
    <cellStyle name="SAPBEXHLevel0X 2 8 9 2" xfId="29414"/>
    <cellStyle name="SAPBEXHLevel0X 2 9" xfId="29415"/>
    <cellStyle name="SAPBEXHLevel0X 2 9 10" xfId="29416"/>
    <cellStyle name="SAPBEXHLevel0X 2 9 11" xfId="29417"/>
    <cellStyle name="SAPBEXHLevel0X 2 9 2" xfId="29418"/>
    <cellStyle name="SAPBEXHLevel0X 2 9 2 2" xfId="29419"/>
    <cellStyle name="SAPBEXHLevel0X 2 9 2 2 2" xfId="29420"/>
    <cellStyle name="SAPBEXHLevel0X 2 9 2 2 2 2" xfId="29421"/>
    <cellStyle name="SAPBEXHLevel0X 2 9 2 2 3" xfId="29422"/>
    <cellStyle name="SAPBEXHLevel0X 2 9 2 3" xfId="29423"/>
    <cellStyle name="SAPBEXHLevel0X 2 9 2 3 2" xfId="29424"/>
    <cellStyle name="SAPBEXHLevel0X 2 9 2 4" xfId="29425"/>
    <cellStyle name="SAPBEXHLevel0X 2 9 2 4 2" xfId="29426"/>
    <cellStyle name="SAPBEXHLevel0X 2 9 2 5" xfId="29427"/>
    <cellStyle name="SAPBEXHLevel0X 2 9 2 5 2" xfId="29428"/>
    <cellStyle name="SAPBEXHLevel0X 2 9 2 6" xfId="29429"/>
    <cellStyle name="SAPBEXHLevel0X 2 9 3" xfId="29430"/>
    <cellStyle name="SAPBEXHLevel0X 2 9 3 2" xfId="29431"/>
    <cellStyle name="SAPBEXHLevel0X 2 9 3 2 2" xfId="29432"/>
    <cellStyle name="SAPBEXHLevel0X 2 9 3 2 2 2" xfId="29433"/>
    <cellStyle name="SAPBEXHLevel0X 2 9 3 2 3" xfId="29434"/>
    <cellStyle name="SAPBEXHLevel0X 2 9 3 3" xfId="29435"/>
    <cellStyle name="SAPBEXHLevel0X 2 9 3 3 2" xfId="29436"/>
    <cellStyle name="SAPBEXHLevel0X 2 9 3 4" xfId="29437"/>
    <cellStyle name="SAPBEXHLevel0X 2 9 3 4 2" xfId="29438"/>
    <cellStyle name="SAPBEXHLevel0X 2 9 3 5" xfId="29439"/>
    <cellStyle name="SAPBEXHLevel0X 2 9 3 5 2" xfId="29440"/>
    <cellStyle name="SAPBEXHLevel0X 2 9 3 6" xfId="29441"/>
    <cellStyle name="SAPBEXHLevel0X 2 9 3 7" xfId="29442"/>
    <cellStyle name="SAPBEXHLevel0X 2 9 3 8" xfId="29443"/>
    <cellStyle name="SAPBEXHLevel0X 2 9 4" xfId="29444"/>
    <cellStyle name="SAPBEXHLevel0X 2 9 4 2" xfId="29445"/>
    <cellStyle name="SAPBEXHLevel0X 2 9 4 2 2" xfId="29446"/>
    <cellStyle name="SAPBEXHLevel0X 2 9 4 3" xfId="29447"/>
    <cellStyle name="SAPBEXHLevel0X 2 9 4 4" xfId="29448"/>
    <cellStyle name="SAPBEXHLevel0X 2 9 4 5" xfId="29449"/>
    <cellStyle name="SAPBEXHLevel0X 2 9 5" xfId="29450"/>
    <cellStyle name="SAPBEXHLevel0X 2 9 5 2" xfId="29451"/>
    <cellStyle name="SAPBEXHLevel0X 2 9 5 2 2" xfId="29452"/>
    <cellStyle name="SAPBEXHLevel0X 2 9 5 3" xfId="29453"/>
    <cellStyle name="SAPBEXHLevel0X 2 9 5 4" xfId="29454"/>
    <cellStyle name="SAPBEXHLevel0X 2 9 5 5" xfId="29455"/>
    <cellStyle name="SAPBEXHLevel0X 2 9 6" xfId="29456"/>
    <cellStyle name="SAPBEXHLevel0X 2 9 6 2" xfId="29457"/>
    <cellStyle name="SAPBEXHLevel0X 2 9 6 2 2" xfId="29458"/>
    <cellStyle name="SAPBEXHLevel0X 2 9 6 3" xfId="29459"/>
    <cellStyle name="SAPBEXHLevel0X 2 9 6 4" xfId="29460"/>
    <cellStyle name="SAPBEXHLevel0X 2 9 6 5" xfId="29461"/>
    <cellStyle name="SAPBEXHLevel0X 2 9 7" xfId="29462"/>
    <cellStyle name="SAPBEXHLevel0X 2 9 7 2" xfId="29463"/>
    <cellStyle name="SAPBEXHLevel0X 2 9 7 3" xfId="29464"/>
    <cellStyle name="SAPBEXHLevel0X 2 9 7 4" xfId="29465"/>
    <cellStyle name="SAPBEXHLevel0X 2 9 8" xfId="29466"/>
    <cellStyle name="SAPBEXHLevel0X 2 9 8 2" xfId="29467"/>
    <cellStyle name="SAPBEXHLevel0X 2 9 8 3" xfId="29468"/>
    <cellStyle name="SAPBEXHLevel0X 2 9 8 4" xfId="29469"/>
    <cellStyle name="SAPBEXHLevel0X 2 9 9" xfId="29470"/>
    <cellStyle name="SAPBEXHLevel0X 2 9 9 2" xfId="29471"/>
    <cellStyle name="SAPBEXHLevel0X 2_20120313_final_participating_bonds_mar2012_interest_calc" xfId="29472"/>
    <cellStyle name="SAPBEXHLevel0X 20" xfId="29473"/>
    <cellStyle name="SAPBEXHLevel0X 3" xfId="29474"/>
    <cellStyle name="SAPBEXHLevel0X 3 10" xfId="29475"/>
    <cellStyle name="SAPBEXHLevel0X 3 10 2" xfId="29476"/>
    <cellStyle name="SAPBEXHLevel0X 3 11" xfId="29477"/>
    <cellStyle name="SAPBEXHLevel0X 3 12" xfId="29478"/>
    <cellStyle name="SAPBEXHLevel0X 3 2" xfId="29479"/>
    <cellStyle name="SAPBEXHLevel0X 3 2 2" xfId="29480"/>
    <cellStyle name="SAPBEXHLevel0X 3 2 2 2" xfId="29481"/>
    <cellStyle name="SAPBEXHLevel0X 3 2 2 2 2" xfId="29482"/>
    <cellStyle name="SAPBEXHLevel0X 3 2 2 3" xfId="29483"/>
    <cellStyle name="SAPBEXHLevel0X 3 2 3" xfId="29484"/>
    <cellStyle name="SAPBEXHLevel0X 3 2 3 2" xfId="29485"/>
    <cellStyle name="SAPBEXHLevel0X 3 2 4" xfId="29486"/>
    <cellStyle name="SAPBEXHLevel0X 3 2 4 2" xfId="29487"/>
    <cellStyle name="SAPBEXHLevel0X 3 2 5" xfId="29488"/>
    <cellStyle name="SAPBEXHLevel0X 3 2 5 2" xfId="29489"/>
    <cellStyle name="SAPBEXHLevel0X 3 2 6" xfId="29490"/>
    <cellStyle name="SAPBEXHLevel0X 3 3" xfId="29491"/>
    <cellStyle name="SAPBEXHLevel0X 3 3 2" xfId="29492"/>
    <cellStyle name="SAPBEXHLevel0X 3 3 2 2" xfId="29493"/>
    <cellStyle name="SAPBEXHLevel0X 3 3 2 2 2" xfId="29494"/>
    <cellStyle name="SAPBEXHLevel0X 3 3 2 3" xfId="29495"/>
    <cellStyle name="SAPBEXHLevel0X 3 3 3" xfId="29496"/>
    <cellStyle name="SAPBEXHLevel0X 3 3 3 2" xfId="29497"/>
    <cellStyle name="SAPBEXHLevel0X 3 3 4" xfId="29498"/>
    <cellStyle name="SAPBEXHLevel0X 3 3 4 2" xfId="29499"/>
    <cellStyle name="SAPBEXHLevel0X 3 3 5" xfId="29500"/>
    <cellStyle name="SAPBEXHLevel0X 3 3 5 2" xfId="29501"/>
    <cellStyle name="SAPBEXHLevel0X 3 3 6" xfId="29502"/>
    <cellStyle name="SAPBEXHLevel0X 3 3 7" xfId="29503"/>
    <cellStyle name="SAPBEXHLevel0X 3 3 8" xfId="29504"/>
    <cellStyle name="SAPBEXHLevel0X 3 4" xfId="29505"/>
    <cellStyle name="SAPBEXHLevel0X 3 4 2" xfId="29506"/>
    <cellStyle name="SAPBEXHLevel0X 3 4 2 2" xfId="29507"/>
    <cellStyle name="SAPBEXHLevel0X 3 4 2 2 2" xfId="29508"/>
    <cellStyle name="SAPBEXHLevel0X 3 4 2 3" xfId="29509"/>
    <cellStyle name="SAPBEXHLevel0X 3 4 3" xfId="29510"/>
    <cellStyle name="SAPBEXHLevel0X 3 4 3 2" xfId="29511"/>
    <cellStyle name="SAPBEXHLevel0X 3 4 4" xfId="29512"/>
    <cellStyle name="SAPBEXHLevel0X 3 4 4 2" xfId="29513"/>
    <cellStyle name="SAPBEXHLevel0X 3 4 5" xfId="29514"/>
    <cellStyle name="SAPBEXHLevel0X 3 4 5 2" xfId="29515"/>
    <cellStyle name="SAPBEXHLevel0X 3 4 6" xfId="29516"/>
    <cellStyle name="SAPBEXHLevel0X 3 4 7" xfId="29517"/>
    <cellStyle name="SAPBEXHLevel0X 3 4 8" xfId="29518"/>
    <cellStyle name="SAPBEXHLevel0X 3 5" xfId="29519"/>
    <cellStyle name="SAPBEXHLevel0X 3 5 2" xfId="29520"/>
    <cellStyle name="SAPBEXHLevel0X 3 5 2 2" xfId="29521"/>
    <cellStyle name="SAPBEXHLevel0X 3 5 3" xfId="29522"/>
    <cellStyle name="SAPBEXHLevel0X 3 5 4" xfId="29523"/>
    <cellStyle name="SAPBEXHLevel0X 3 5 5" xfId="29524"/>
    <cellStyle name="SAPBEXHLevel0X 3 6" xfId="29525"/>
    <cellStyle name="SAPBEXHLevel0X 3 6 2" xfId="29526"/>
    <cellStyle name="SAPBEXHLevel0X 3 6 2 2" xfId="29527"/>
    <cellStyle name="SAPBEXHLevel0X 3 6 3" xfId="29528"/>
    <cellStyle name="SAPBEXHLevel0X 3 6 4" xfId="29529"/>
    <cellStyle name="SAPBEXHLevel0X 3 6 5" xfId="29530"/>
    <cellStyle name="SAPBEXHLevel0X 3 7" xfId="29531"/>
    <cellStyle name="SAPBEXHLevel0X 3 7 2" xfId="29532"/>
    <cellStyle name="SAPBEXHLevel0X 3 7 2 2" xfId="29533"/>
    <cellStyle name="SAPBEXHLevel0X 3 7 3" xfId="29534"/>
    <cellStyle name="SAPBEXHLevel0X 3 7 4" xfId="29535"/>
    <cellStyle name="SAPBEXHLevel0X 3 7 5" xfId="29536"/>
    <cellStyle name="SAPBEXHLevel0X 3 8" xfId="29537"/>
    <cellStyle name="SAPBEXHLevel0X 3 8 2" xfId="29538"/>
    <cellStyle name="SAPBEXHLevel0X 3 8 3" xfId="29539"/>
    <cellStyle name="SAPBEXHLevel0X 3 8 4" xfId="29540"/>
    <cellStyle name="SAPBEXHLevel0X 3 9" xfId="29541"/>
    <cellStyle name="SAPBEXHLevel0X 3 9 2" xfId="29542"/>
    <cellStyle name="SAPBEXHLevel0X 4" xfId="29543"/>
    <cellStyle name="SAPBEXHLevel0X 4 10" xfId="29544"/>
    <cellStyle name="SAPBEXHLevel0X 4 11" xfId="29545"/>
    <cellStyle name="SAPBEXHLevel0X 4 2" xfId="29546"/>
    <cellStyle name="SAPBEXHLevel0X 4 2 2" xfId="29547"/>
    <cellStyle name="SAPBEXHLevel0X 4 2 2 2" xfId="29548"/>
    <cellStyle name="SAPBEXHLevel0X 4 2 2 2 2" xfId="29549"/>
    <cellStyle name="SAPBEXHLevel0X 4 2 2 3" xfId="29550"/>
    <cellStyle name="SAPBEXHLevel0X 4 2 3" xfId="29551"/>
    <cellStyle name="SAPBEXHLevel0X 4 2 3 2" xfId="29552"/>
    <cellStyle name="SAPBEXHLevel0X 4 2 4" xfId="29553"/>
    <cellStyle name="SAPBEXHLevel0X 4 2 4 2" xfId="29554"/>
    <cellStyle name="SAPBEXHLevel0X 4 2 5" xfId="29555"/>
    <cellStyle name="SAPBEXHLevel0X 4 2 5 2" xfId="29556"/>
    <cellStyle name="SAPBEXHLevel0X 4 2 6" xfId="29557"/>
    <cellStyle name="SAPBEXHLevel0X 4 3" xfId="29558"/>
    <cellStyle name="SAPBEXHLevel0X 4 3 2" xfId="29559"/>
    <cellStyle name="SAPBEXHLevel0X 4 3 2 2" xfId="29560"/>
    <cellStyle name="SAPBEXHLevel0X 4 3 2 2 2" xfId="29561"/>
    <cellStyle name="SAPBEXHLevel0X 4 3 2 3" xfId="29562"/>
    <cellStyle name="SAPBEXHLevel0X 4 3 3" xfId="29563"/>
    <cellStyle name="SAPBEXHLevel0X 4 3 3 2" xfId="29564"/>
    <cellStyle name="SAPBEXHLevel0X 4 3 4" xfId="29565"/>
    <cellStyle name="SAPBEXHLevel0X 4 3 4 2" xfId="29566"/>
    <cellStyle name="SAPBEXHLevel0X 4 3 5" xfId="29567"/>
    <cellStyle name="SAPBEXHLevel0X 4 3 5 2" xfId="29568"/>
    <cellStyle name="SAPBEXHLevel0X 4 3 6" xfId="29569"/>
    <cellStyle name="SAPBEXHLevel0X 4 3 7" xfId="29570"/>
    <cellStyle name="SAPBEXHLevel0X 4 3 8" xfId="29571"/>
    <cellStyle name="SAPBEXHLevel0X 4 4" xfId="29572"/>
    <cellStyle name="SAPBEXHLevel0X 4 4 2" xfId="29573"/>
    <cellStyle name="SAPBEXHLevel0X 4 4 2 2" xfId="29574"/>
    <cellStyle name="SAPBEXHLevel0X 4 4 3" xfId="29575"/>
    <cellStyle name="SAPBEXHLevel0X 4 4 4" xfId="29576"/>
    <cellStyle name="SAPBEXHLevel0X 4 4 5" xfId="29577"/>
    <cellStyle name="SAPBEXHLevel0X 4 5" xfId="29578"/>
    <cellStyle name="SAPBEXHLevel0X 4 5 2" xfId="29579"/>
    <cellStyle name="SAPBEXHLevel0X 4 5 2 2" xfId="29580"/>
    <cellStyle name="SAPBEXHLevel0X 4 5 3" xfId="29581"/>
    <cellStyle name="SAPBEXHLevel0X 4 5 4" xfId="29582"/>
    <cellStyle name="SAPBEXHLevel0X 4 5 5" xfId="29583"/>
    <cellStyle name="SAPBEXHLevel0X 4 6" xfId="29584"/>
    <cellStyle name="SAPBEXHLevel0X 4 6 2" xfId="29585"/>
    <cellStyle name="SAPBEXHLevel0X 4 6 2 2" xfId="29586"/>
    <cellStyle name="SAPBEXHLevel0X 4 6 3" xfId="29587"/>
    <cellStyle name="SAPBEXHLevel0X 4 6 4" xfId="29588"/>
    <cellStyle name="SAPBEXHLevel0X 4 6 5" xfId="29589"/>
    <cellStyle name="SAPBEXHLevel0X 4 7" xfId="29590"/>
    <cellStyle name="SAPBEXHLevel0X 4 7 2" xfId="29591"/>
    <cellStyle name="SAPBEXHLevel0X 4 7 3" xfId="29592"/>
    <cellStyle name="SAPBEXHLevel0X 4 7 4" xfId="29593"/>
    <cellStyle name="SAPBEXHLevel0X 4 8" xfId="29594"/>
    <cellStyle name="SAPBEXHLevel0X 4 8 2" xfId="29595"/>
    <cellStyle name="SAPBEXHLevel0X 4 8 3" xfId="29596"/>
    <cellStyle name="SAPBEXHLevel0X 4 8 4" xfId="29597"/>
    <cellStyle name="SAPBEXHLevel0X 4 9" xfId="29598"/>
    <cellStyle name="SAPBEXHLevel0X 4 9 2" xfId="29599"/>
    <cellStyle name="SAPBEXHLevel0X 5" xfId="29600"/>
    <cellStyle name="SAPBEXHLevel0X 5 10" xfId="29601"/>
    <cellStyle name="SAPBEXHLevel0X 5 11" xfId="29602"/>
    <cellStyle name="SAPBEXHLevel0X 5 2" xfId="29603"/>
    <cellStyle name="SAPBEXHLevel0X 5 2 2" xfId="29604"/>
    <cellStyle name="SAPBEXHLevel0X 5 2 2 2" xfId="29605"/>
    <cellStyle name="SAPBEXHLevel0X 5 2 2 2 2" xfId="29606"/>
    <cellStyle name="SAPBEXHLevel0X 5 2 2 3" xfId="29607"/>
    <cellStyle name="SAPBEXHLevel0X 5 2 3" xfId="29608"/>
    <cellStyle name="SAPBEXHLevel0X 5 2 3 2" xfId="29609"/>
    <cellStyle name="SAPBEXHLevel0X 5 2 4" xfId="29610"/>
    <cellStyle name="SAPBEXHLevel0X 5 2 4 2" xfId="29611"/>
    <cellStyle name="SAPBEXHLevel0X 5 2 5" xfId="29612"/>
    <cellStyle name="SAPBEXHLevel0X 5 2 5 2" xfId="29613"/>
    <cellStyle name="SAPBEXHLevel0X 5 2 6" xfId="29614"/>
    <cellStyle name="SAPBEXHLevel0X 5 3" xfId="29615"/>
    <cellStyle name="SAPBEXHLevel0X 5 3 2" xfId="29616"/>
    <cellStyle name="SAPBEXHLevel0X 5 3 2 2" xfId="29617"/>
    <cellStyle name="SAPBEXHLevel0X 5 3 2 2 2" xfId="29618"/>
    <cellStyle name="SAPBEXHLevel0X 5 3 2 3" xfId="29619"/>
    <cellStyle name="SAPBEXHLevel0X 5 3 3" xfId="29620"/>
    <cellStyle name="SAPBEXHLevel0X 5 3 3 2" xfId="29621"/>
    <cellStyle name="SAPBEXHLevel0X 5 3 4" xfId="29622"/>
    <cellStyle name="SAPBEXHLevel0X 5 3 4 2" xfId="29623"/>
    <cellStyle name="SAPBEXHLevel0X 5 3 5" xfId="29624"/>
    <cellStyle name="SAPBEXHLevel0X 5 3 5 2" xfId="29625"/>
    <cellStyle name="SAPBEXHLevel0X 5 3 6" xfId="29626"/>
    <cellStyle name="SAPBEXHLevel0X 5 3 7" xfId="29627"/>
    <cellStyle name="SAPBEXHLevel0X 5 3 8" xfId="29628"/>
    <cellStyle name="SAPBEXHLevel0X 5 4" xfId="29629"/>
    <cellStyle name="SAPBEXHLevel0X 5 4 2" xfId="29630"/>
    <cellStyle name="SAPBEXHLevel0X 5 4 2 2" xfId="29631"/>
    <cellStyle name="SAPBEXHLevel0X 5 4 3" xfId="29632"/>
    <cellStyle name="SAPBEXHLevel0X 5 4 4" xfId="29633"/>
    <cellStyle name="SAPBEXHLevel0X 5 4 5" xfId="29634"/>
    <cellStyle name="SAPBEXHLevel0X 5 5" xfId="29635"/>
    <cellStyle name="SAPBEXHLevel0X 5 5 2" xfId="29636"/>
    <cellStyle name="SAPBEXHLevel0X 5 5 2 2" xfId="29637"/>
    <cellStyle name="SAPBEXHLevel0X 5 5 3" xfId="29638"/>
    <cellStyle name="SAPBEXHLevel0X 5 5 4" xfId="29639"/>
    <cellStyle name="SAPBEXHLevel0X 5 5 5" xfId="29640"/>
    <cellStyle name="SAPBEXHLevel0X 5 6" xfId="29641"/>
    <cellStyle name="SAPBEXHLevel0X 5 6 2" xfId="29642"/>
    <cellStyle name="SAPBEXHLevel0X 5 6 2 2" xfId="29643"/>
    <cellStyle name="SAPBEXHLevel0X 5 6 3" xfId="29644"/>
    <cellStyle name="SAPBEXHLevel0X 5 6 4" xfId="29645"/>
    <cellStyle name="SAPBEXHLevel0X 5 6 5" xfId="29646"/>
    <cellStyle name="SAPBEXHLevel0X 5 7" xfId="29647"/>
    <cellStyle name="SAPBEXHLevel0X 5 7 2" xfId="29648"/>
    <cellStyle name="SAPBEXHLevel0X 5 7 3" xfId="29649"/>
    <cellStyle name="SAPBEXHLevel0X 5 7 4" xfId="29650"/>
    <cellStyle name="SAPBEXHLevel0X 5 8" xfId="29651"/>
    <cellStyle name="SAPBEXHLevel0X 5 8 2" xfId="29652"/>
    <cellStyle name="SAPBEXHLevel0X 5 8 3" xfId="29653"/>
    <cellStyle name="SAPBEXHLevel0X 5 8 4" xfId="29654"/>
    <cellStyle name="SAPBEXHLevel0X 5 9" xfId="29655"/>
    <cellStyle name="SAPBEXHLevel0X 5 9 2" xfId="29656"/>
    <cellStyle name="SAPBEXHLevel0X 6" xfId="29657"/>
    <cellStyle name="SAPBEXHLevel0X 6 10" xfId="29658"/>
    <cellStyle name="SAPBEXHLevel0X 6 11" xfId="29659"/>
    <cellStyle name="SAPBEXHLevel0X 6 2" xfId="29660"/>
    <cellStyle name="SAPBEXHLevel0X 6 2 2" xfId="29661"/>
    <cellStyle name="SAPBEXHLevel0X 6 2 2 2" xfId="29662"/>
    <cellStyle name="SAPBEXHLevel0X 6 2 2 2 2" xfId="29663"/>
    <cellStyle name="SAPBEXHLevel0X 6 2 2 3" xfId="29664"/>
    <cellStyle name="SAPBEXHLevel0X 6 2 3" xfId="29665"/>
    <cellStyle name="SAPBEXHLevel0X 6 2 3 2" xfId="29666"/>
    <cellStyle name="SAPBEXHLevel0X 6 2 4" xfId="29667"/>
    <cellStyle name="SAPBEXHLevel0X 6 2 4 2" xfId="29668"/>
    <cellStyle name="SAPBEXHLevel0X 6 2 5" xfId="29669"/>
    <cellStyle name="SAPBEXHLevel0X 6 2 5 2" xfId="29670"/>
    <cellStyle name="SAPBEXHLevel0X 6 2 6" xfId="29671"/>
    <cellStyle name="SAPBEXHLevel0X 6 3" xfId="29672"/>
    <cellStyle name="SAPBEXHLevel0X 6 3 2" xfId="29673"/>
    <cellStyle name="SAPBEXHLevel0X 6 3 2 2" xfId="29674"/>
    <cellStyle name="SAPBEXHLevel0X 6 3 2 2 2" xfId="29675"/>
    <cellStyle name="SAPBEXHLevel0X 6 3 2 3" xfId="29676"/>
    <cellStyle name="SAPBEXHLevel0X 6 3 3" xfId="29677"/>
    <cellStyle name="SAPBEXHLevel0X 6 3 3 2" xfId="29678"/>
    <cellStyle name="SAPBEXHLevel0X 6 3 4" xfId="29679"/>
    <cellStyle name="SAPBEXHLevel0X 6 3 4 2" xfId="29680"/>
    <cellStyle name="SAPBEXHLevel0X 6 3 5" xfId="29681"/>
    <cellStyle name="SAPBEXHLevel0X 6 3 5 2" xfId="29682"/>
    <cellStyle name="SAPBEXHLevel0X 6 3 6" xfId="29683"/>
    <cellStyle name="SAPBEXHLevel0X 6 3 7" xfId="29684"/>
    <cellStyle name="SAPBEXHLevel0X 6 3 8" xfId="29685"/>
    <cellStyle name="SAPBEXHLevel0X 6 4" xfId="29686"/>
    <cellStyle name="SAPBEXHLevel0X 6 4 2" xfId="29687"/>
    <cellStyle name="SAPBEXHLevel0X 6 4 2 2" xfId="29688"/>
    <cellStyle name="SAPBEXHLevel0X 6 4 3" xfId="29689"/>
    <cellStyle name="SAPBEXHLevel0X 6 4 4" xfId="29690"/>
    <cellStyle name="SAPBEXHLevel0X 6 4 5" xfId="29691"/>
    <cellStyle name="SAPBEXHLevel0X 6 5" xfId="29692"/>
    <cellStyle name="SAPBEXHLevel0X 6 5 2" xfId="29693"/>
    <cellStyle name="SAPBEXHLevel0X 6 5 2 2" xfId="29694"/>
    <cellStyle name="SAPBEXHLevel0X 6 5 3" xfId="29695"/>
    <cellStyle name="SAPBEXHLevel0X 6 5 4" xfId="29696"/>
    <cellStyle name="SAPBEXHLevel0X 6 5 5" xfId="29697"/>
    <cellStyle name="SAPBEXHLevel0X 6 6" xfId="29698"/>
    <cellStyle name="SAPBEXHLevel0X 6 6 2" xfId="29699"/>
    <cellStyle name="SAPBEXHLevel0X 6 6 2 2" xfId="29700"/>
    <cellStyle name="SAPBEXHLevel0X 6 6 3" xfId="29701"/>
    <cellStyle name="SAPBEXHLevel0X 6 6 4" xfId="29702"/>
    <cellStyle name="SAPBEXHLevel0X 6 6 5" xfId="29703"/>
    <cellStyle name="SAPBEXHLevel0X 6 7" xfId="29704"/>
    <cellStyle name="SAPBEXHLevel0X 6 7 2" xfId="29705"/>
    <cellStyle name="SAPBEXHLevel0X 6 7 3" xfId="29706"/>
    <cellStyle name="SAPBEXHLevel0X 6 7 4" xfId="29707"/>
    <cellStyle name="SAPBEXHLevel0X 6 8" xfId="29708"/>
    <cellStyle name="SAPBEXHLevel0X 6 8 2" xfId="29709"/>
    <cellStyle name="SAPBEXHLevel0X 6 8 3" xfId="29710"/>
    <cellStyle name="SAPBEXHLevel0X 6 8 4" xfId="29711"/>
    <cellStyle name="SAPBEXHLevel0X 6 9" xfId="29712"/>
    <cellStyle name="SAPBEXHLevel0X 6 9 2" xfId="29713"/>
    <cellStyle name="SAPBEXHLevel0X 7" xfId="29714"/>
    <cellStyle name="SAPBEXHLevel0X 7 10" xfId="29715"/>
    <cellStyle name="SAPBEXHLevel0X 7 11" xfId="29716"/>
    <cellStyle name="SAPBEXHLevel0X 7 2" xfId="29717"/>
    <cellStyle name="SAPBEXHLevel0X 7 2 2" xfId="29718"/>
    <cellStyle name="SAPBEXHLevel0X 7 2 2 2" xfId="29719"/>
    <cellStyle name="SAPBEXHLevel0X 7 2 2 2 2" xfId="29720"/>
    <cellStyle name="SAPBEXHLevel0X 7 2 2 3" xfId="29721"/>
    <cellStyle name="SAPBEXHLevel0X 7 2 3" xfId="29722"/>
    <cellStyle name="SAPBEXHLevel0X 7 2 3 2" xfId="29723"/>
    <cellStyle name="SAPBEXHLevel0X 7 2 4" xfId="29724"/>
    <cellStyle name="SAPBEXHLevel0X 7 2 4 2" xfId="29725"/>
    <cellStyle name="SAPBEXHLevel0X 7 2 5" xfId="29726"/>
    <cellStyle name="SAPBEXHLevel0X 7 2 5 2" xfId="29727"/>
    <cellStyle name="SAPBEXHLevel0X 7 2 6" xfId="29728"/>
    <cellStyle name="SAPBEXHLevel0X 7 3" xfId="29729"/>
    <cellStyle name="SAPBEXHLevel0X 7 3 2" xfId="29730"/>
    <cellStyle name="SAPBEXHLevel0X 7 3 2 2" xfId="29731"/>
    <cellStyle name="SAPBEXHLevel0X 7 3 2 2 2" xfId="29732"/>
    <cellStyle name="SAPBEXHLevel0X 7 3 2 3" xfId="29733"/>
    <cellStyle name="SAPBEXHLevel0X 7 3 3" xfId="29734"/>
    <cellStyle name="SAPBEXHLevel0X 7 3 3 2" xfId="29735"/>
    <cellStyle name="SAPBEXHLevel0X 7 3 4" xfId="29736"/>
    <cellStyle name="SAPBEXHLevel0X 7 3 4 2" xfId="29737"/>
    <cellStyle name="SAPBEXHLevel0X 7 3 5" xfId="29738"/>
    <cellStyle name="SAPBEXHLevel0X 7 3 5 2" xfId="29739"/>
    <cellStyle name="SAPBEXHLevel0X 7 3 6" xfId="29740"/>
    <cellStyle name="SAPBEXHLevel0X 7 3 7" xfId="29741"/>
    <cellStyle name="SAPBEXHLevel0X 7 3 8" xfId="29742"/>
    <cellStyle name="SAPBEXHLevel0X 7 4" xfId="29743"/>
    <cellStyle name="SAPBEXHLevel0X 7 4 2" xfId="29744"/>
    <cellStyle name="SAPBEXHLevel0X 7 4 2 2" xfId="29745"/>
    <cellStyle name="SAPBEXHLevel0X 7 4 3" xfId="29746"/>
    <cellStyle name="SAPBEXHLevel0X 7 4 4" xfId="29747"/>
    <cellStyle name="SAPBEXHLevel0X 7 4 5" xfId="29748"/>
    <cellStyle name="SAPBEXHLevel0X 7 5" xfId="29749"/>
    <cellStyle name="SAPBEXHLevel0X 7 5 2" xfId="29750"/>
    <cellStyle name="SAPBEXHLevel0X 7 5 2 2" xfId="29751"/>
    <cellStyle name="SAPBEXHLevel0X 7 5 3" xfId="29752"/>
    <cellStyle name="SAPBEXHLevel0X 7 5 4" xfId="29753"/>
    <cellStyle name="SAPBEXHLevel0X 7 5 5" xfId="29754"/>
    <cellStyle name="SAPBEXHLevel0X 7 6" xfId="29755"/>
    <cellStyle name="SAPBEXHLevel0X 7 6 2" xfId="29756"/>
    <cellStyle name="SAPBEXHLevel0X 7 6 2 2" xfId="29757"/>
    <cellStyle name="SAPBEXHLevel0X 7 6 3" xfId="29758"/>
    <cellStyle name="SAPBEXHLevel0X 7 6 4" xfId="29759"/>
    <cellStyle name="SAPBEXHLevel0X 7 6 5" xfId="29760"/>
    <cellStyle name="SAPBEXHLevel0X 7 7" xfId="29761"/>
    <cellStyle name="SAPBEXHLevel0X 7 7 2" xfId="29762"/>
    <cellStyle name="SAPBEXHLevel0X 7 7 3" xfId="29763"/>
    <cellStyle name="SAPBEXHLevel0X 7 7 4" xfId="29764"/>
    <cellStyle name="SAPBEXHLevel0X 7 8" xfId="29765"/>
    <cellStyle name="SAPBEXHLevel0X 7 8 2" xfId="29766"/>
    <cellStyle name="SAPBEXHLevel0X 7 8 3" xfId="29767"/>
    <cellStyle name="SAPBEXHLevel0X 7 8 4" xfId="29768"/>
    <cellStyle name="SAPBEXHLevel0X 7 9" xfId="29769"/>
    <cellStyle name="SAPBEXHLevel0X 7 9 2" xfId="29770"/>
    <cellStyle name="SAPBEXHLevel0X 8" xfId="29771"/>
    <cellStyle name="SAPBEXHLevel0X 8 10" xfId="29772"/>
    <cellStyle name="SAPBEXHLevel0X 8 11" xfId="29773"/>
    <cellStyle name="SAPBEXHLevel0X 8 2" xfId="29774"/>
    <cellStyle name="SAPBEXHLevel0X 8 2 2" xfId="29775"/>
    <cellStyle name="SAPBEXHLevel0X 8 2 2 2" xfId="29776"/>
    <cellStyle name="SAPBEXHLevel0X 8 2 2 2 2" xfId="29777"/>
    <cellStyle name="SAPBEXHLevel0X 8 2 2 3" xfId="29778"/>
    <cellStyle name="SAPBEXHLevel0X 8 2 3" xfId="29779"/>
    <cellStyle name="SAPBEXHLevel0X 8 2 3 2" xfId="29780"/>
    <cellStyle name="SAPBEXHLevel0X 8 2 4" xfId="29781"/>
    <cellStyle name="SAPBEXHLevel0X 8 2 4 2" xfId="29782"/>
    <cellStyle name="SAPBEXHLevel0X 8 2 5" xfId="29783"/>
    <cellStyle name="SAPBEXHLevel0X 8 2 5 2" xfId="29784"/>
    <cellStyle name="SAPBEXHLevel0X 8 2 6" xfId="29785"/>
    <cellStyle name="SAPBEXHLevel0X 8 3" xfId="29786"/>
    <cellStyle name="SAPBEXHLevel0X 8 3 2" xfId="29787"/>
    <cellStyle name="SAPBEXHLevel0X 8 3 2 2" xfId="29788"/>
    <cellStyle name="SAPBEXHLevel0X 8 3 2 2 2" xfId="29789"/>
    <cellStyle name="SAPBEXHLevel0X 8 3 2 3" xfId="29790"/>
    <cellStyle name="SAPBEXHLevel0X 8 3 3" xfId="29791"/>
    <cellStyle name="SAPBEXHLevel0X 8 3 3 2" xfId="29792"/>
    <cellStyle name="SAPBEXHLevel0X 8 3 4" xfId="29793"/>
    <cellStyle name="SAPBEXHLevel0X 8 3 4 2" xfId="29794"/>
    <cellStyle name="SAPBEXHLevel0X 8 3 5" xfId="29795"/>
    <cellStyle name="SAPBEXHLevel0X 8 3 5 2" xfId="29796"/>
    <cellStyle name="SAPBEXHLevel0X 8 3 6" xfId="29797"/>
    <cellStyle name="SAPBEXHLevel0X 8 3 7" xfId="29798"/>
    <cellStyle name="SAPBEXHLevel0X 8 3 8" xfId="29799"/>
    <cellStyle name="SAPBEXHLevel0X 8 4" xfId="29800"/>
    <cellStyle name="SAPBEXHLevel0X 8 4 2" xfId="29801"/>
    <cellStyle name="SAPBEXHLevel0X 8 4 2 2" xfId="29802"/>
    <cellStyle name="SAPBEXHLevel0X 8 4 3" xfId="29803"/>
    <cellStyle name="SAPBEXHLevel0X 8 4 4" xfId="29804"/>
    <cellStyle name="SAPBEXHLevel0X 8 4 5" xfId="29805"/>
    <cellStyle name="SAPBEXHLevel0X 8 5" xfId="29806"/>
    <cellStyle name="SAPBEXHLevel0X 8 5 2" xfId="29807"/>
    <cellStyle name="SAPBEXHLevel0X 8 5 2 2" xfId="29808"/>
    <cellStyle name="SAPBEXHLevel0X 8 5 3" xfId="29809"/>
    <cellStyle name="SAPBEXHLevel0X 8 5 4" xfId="29810"/>
    <cellStyle name="SAPBEXHLevel0X 8 5 5" xfId="29811"/>
    <cellStyle name="SAPBEXHLevel0X 8 6" xfId="29812"/>
    <cellStyle name="SAPBEXHLevel0X 8 6 2" xfId="29813"/>
    <cellStyle name="SAPBEXHLevel0X 8 6 2 2" xfId="29814"/>
    <cellStyle name="SAPBEXHLevel0X 8 6 3" xfId="29815"/>
    <cellStyle name="SAPBEXHLevel0X 8 6 4" xfId="29816"/>
    <cellStyle name="SAPBEXHLevel0X 8 6 5" xfId="29817"/>
    <cellStyle name="SAPBEXHLevel0X 8 7" xfId="29818"/>
    <cellStyle name="SAPBEXHLevel0X 8 7 2" xfId="29819"/>
    <cellStyle name="SAPBEXHLevel0X 8 7 3" xfId="29820"/>
    <cellStyle name="SAPBEXHLevel0X 8 7 4" xfId="29821"/>
    <cellStyle name="SAPBEXHLevel0X 8 8" xfId="29822"/>
    <cellStyle name="SAPBEXHLevel0X 8 8 2" xfId="29823"/>
    <cellStyle name="SAPBEXHLevel0X 8 8 3" xfId="29824"/>
    <cellStyle name="SAPBEXHLevel0X 8 8 4" xfId="29825"/>
    <cellStyle name="SAPBEXHLevel0X 8 9" xfId="29826"/>
    <cellStyle name="SAPBEXHLevel0X 8 9 2" xfId="29827"/>
    <cellStyle name="SAPBEXHLevel0X 9" xfId="29828"/>
    <cellStyle name="SAPBEXHLevel0X 9 2" xfId="29829"/>
    <cellStyle name="SAPBEXHLevel0X 9 2 2" xfId="29830"/>
    <cellStyle name="SAPBEXHLevel0X 9 2 2 2" xfId="29831"/>
    <cellStyle name="SAPBEXHLevel0X 9 2 3" xfId="29832"/>
    <cellStyle name="SAPBEXHLevel0X 9 3" xfId="29833"/>
    <cellStyle name="SAPBEXHLevel0X 9 3 2" xfId="29834"/>
    <cellStyle name="SAPBEXHLevel0X 9 4" xfId="29835"/>
    <cellStyle name="SAPBEXHLevel0X 9 4 2" xfId="29836"/>
    <cellStyle name="SAPBEXHLevel0X 9 5" xfId="29837"/>
    <cellStyle name="SAPBEXHLevel0X 9 5 2" xfId="29838"/>
    <cellStyle name="SAPBEXHLevel0X 9 6" xfId="29839"/>
    <cellStyle name="SAPBEXHLevel0X 9 7" xfId="29840"/>
    <cellStyle name="SAPBEXHLevel0X 9 8" xfId="29841"/>
    <cellStyle name="SAPBEXHLevel0X_2011-10-03 DSA EL with PSI Oct" xfId="29842"/>
    <cellStyle name="SAPBEXHLevel1" xfId="29843"/>
    <cellStyle name="SAPBEXHLevel1 10" xfId="29844"/>
    <cellStyle name="SAPBEXHLevel1 10 2" xfId="29845"/>
    <cellStyle name="SAPBEXHLevel1 10 2 2" xfId="29846"/>
    <cellStyle name="SAPBEXHLevel1 10 2 2 2" xfId="29847"/>
    <cellStyle name="SAPBEXHLevel1 10 2 3" xfId="29848"/>
    <cellStyle name="SAPBEXHLevel1 10 3" xfId="29849"/>
    <cellStyle name="SAPBEXHLevel1 10 3 2" xfId="29850"/>
    <cellStyle name="SAPBEXHLevel1 10 4" xfId="29851"/>
    <cellStyle name="SAPBEXHLevel1 10 4 2" xfId="29852"/>
    <cellStyle name="SAPBEXHLevel1 10 5" xfId="29853"/>
    <cellStyle name="SAPBEXHLevel1 10 5 2" xfId="29854"/>
    <cellStyle name="SAPBEXHLevel1 10 6" xfId="29855"/>
    <cellStyle name="SAPBEXHLevel1 10 7" xfId="29856"/>
    <cellStyle name="SAPBEXHLevel1 10 8" xfId="29857"/>
    <cellStyle name="SAPBEXHLevel1 11" xfId="29858"/>
    <cellStyle name="SAPBEXHLevel1 11 2" xfId="29859"/>
    <cellStyle name="SAPBEXHLevel1 11 2 2" xfId="29860"/>
    <cellStyle name="SAPBEXHLevel1 11 2 2 2" xfId="29861"/>
    <cellStyle name="SAPBEXHLevel1 11 2 3" xfId="29862"/>
    <cellStyle name="SAPBEXHLevel1 11 3" xfId="29863"/>
    <cellStyle name="SAPBEXHLevel1 11 3 2" xfId="29864"/>
    <cellStyle name="SAPBEXHLevel1 11 4" xfId="29865"/>
    <cellStyle name="SAPBEXHLevel1 11 4 2" xfId="29866"/>
    <cellStyle name="SAPBEXHLevel1 11 5" xfId="29867"/>
    <cellStyle name="SAPBEXHLevel1 11 5 2" xfId="29868"/>
    <cellStyle name="SAPBEXHLevel1 11 6" xfId="29869"/>
    <cellStyle name="SAPBEXHLevel1 11 7" xfId="29870"/>
    <cellStyle name="SAPBEXHLevel1 12" xfId="29871"/>
    <cellStyle name="SAPBEXHLevel1 12 2" xfId="29872"/>
    <cellStyle name="SAPBEXHLevel1 12 2 2" xfId="29873"/>
    <cellStyle name="SAPBEXHLevel1 12 3" xfId="29874"/>
    <cellStyle name="SAPBEXHLevel1 12 4" xfId="29875"/>
    <cellStyle name="SAPBEXHLevel1 13" xfId="29876"/>
    <cellStyle name="SAPBEXHLevel1 13 2" xfId="29877"/>
    <cellStyle name="SAPBEXHLevel1 13 2 2" xfId="29878"/>
    <cellStyle name="SAPBEXHLevel1 13 3" xfId="29879"/>
    <cellStyle name="SAPBEXHLevel1 13 4" xfId="29880"/>
    <cellStyle name="SAPBEXHLevel1 13 5" xfId="29881"/>
    <cellStyle name="SAPBEXHLevel1 14" xfId="29882"/>
    <cellStyle name="SAPBEXHLevel1 14 2" xfId="29883"/>
    <cellStyle name="SAPBEXHLevel1 14 2 2" xfId="29884"/>
    <cellStyle name="SAPBEXHLevel1 14 3" xfId="29885"/>
    <cellStyle name="SAPBEXHLevel1 14 4" xfId="29886"/>
    <cellStyle name="SAPBEXHLevel1 14 5" xfId="29887"/>
    <cellStyle name="SAPBEXHLevel1 15" xfId="29888"/>
    <cellStyle name="SAPBEXHLevel1 15 2" xfId="29889"/>
    <cellStyle name="SAPBEXHLevel1 15 3" xfId="29890"/>
    <cellStyle name="SAPBEXHLevel1 15 4" xfId="29891"/>
    <cellStyle name="SAPBEXHLevel1 16" xfId="29892"/>
    <cellStyle name="SAPBEXHLevel1 16 2" xfId="29893"/>
    <cellStyle name="SAPBEXHLevel1 17" xfId="29894"/>
    <cellStyle name="SAPBEXHLevel1 17 2" xfId="29895"/>
    <cellStyle name="SAPBEXHLevel1 18" xfId="29896"/>
    <cellStyle name="SAPBEXHLevel1 19" xfId="29897"/>
    <cellStyle name="SAPBEXHLevel1 2" xfId="29898"/>
    <cellStyle name="SAPBEXHLevel1 2 10" xfId="29899"/>
    <cellStyle name="SAPBEXHLevel1 2 10 10" xfId="29900"/>
    <cellStyle name="SAPBEXHLevel1 2 10 11" xfId="29901"/>
    <cellStyle name="SAPBEXHLevel1 2 10 2" xfId="29902"/>
    <cellStyle name="SAPBEXHLevel1 2 10 2 2" xfId="29903"/>
    <cellStyle name="SAPBEXHLevel1 2 10 2 2 2" xfId="29904"/>
    <cellStyle name="SAPBEXHLevel1 2 10 2 2 2 2" xfId="29905"/>
    <cellStyle name="SAPBEXHLevel1 2 10 2 2 3" xfId="29906"/>
    <cellStyle name="SAPBEXHLevel1 2 10 2 3" xfId="29907"/>
    <cellStyle name="SAPBEXHLevel1 2 10 2 3 2" xfId="29908"/>
    <cellStyle name="SAPBEXHLevel1 2 10 2 4" xfId="29909"/>
    <cellStyle name="SAPBEXHLevel1 2 10 2 4 2" xfId="29910"/>
    <cellStyle name="SAPBEXHLevel1 2 10 2 5" xfId="29911"/>
    <cellStyle name="SAPBEXHLevel1 2 10 2 5 2" xfId="29912"/>
    <cellStyle name="SAPBEXHLevel1 2 10 2 6" xfId="29913"/>
    <cellStyle name="SAPBEXHLevel1 2 10 3" xfId="29914"/>
    <cellStyle name="SAPBEXHLevel1 2 10 3 2" xfId="29915"/>
    <cellStyle name="SAPBEXHLevel1 2 10 3 2 2" xfId="29916"/>
    <cellStyle name="SAPBEXHLevel1 2 10 3 2 2 2" xfId="29917"/>
    <cellStyle name="SAPBEXHLevel1 2 10 3 2 3" xfId="29918"/>
    <cellStyle name="SAPBEXHLevel1 2 10 3 3" xfId="29919"/>
    <cellStyle name="SAPBEXHLevel1 2 10 3 3 2" xfId="29920"/>
    <cellStyle name="SAPBEXHLevel1 2 10 3 4" xfId="29921"/>
    <cellStyle name="SAPBEXHLevel1 2 10 3 4 2" xfId="29922"/>
    <cellStyle name="SAPBEXHLevel1 2 10 3 5" xfId="29923"/>
    <cellStyle name="SAPBEXHLevel1 2 10 3 5 2" xfId="29924"/>
    <cellStyle name="SAPBEXHLevel1 2 10 3 6" xfId="29925"/>
    <cellStyle name="SAPBEXHLevel1 2 10 3 7" xfId="29926"/>
    <cellStyle name="SAPBEXHLevel1 2 10 3 8" xfId="29927"/>
    <cellStyle name="SAPBEXHLevel1 2 10 4" xfId="29928"/>
    <cellStyle name="SAPBEXHLevel1 2 10 4 2" xfId="29929"/>
    <cellStyle name="SAPBEXHLevel1 2 10 4 2 2" xfId="29930"/>
    <cellStyle name="SAPBEXHLevel1 2 10 4 3" xfId="29931"/>
    <cellStyle name="SAPBEXHLevel1 2 10 4 4" xfId="29932"/>
    <cellStyle name="SAPBEXHLevel1 2 10 4 5" xfId="29933"/>
    <cellStyle name="SAPBEXHLevel1 2 10 5" xfId="29934"/>
    <cellStyle name="SAPBEXHLevel1 2 10 5 2" xfId="29935"/>
    <cellStyle name="SAPBEXHLevel1 2 10 5 2 2" xfId="29936"/>
    <cellStyle name="SAPBEXHLevel1 2 10 5 3" xfId="29937"/>
    <cellStyle name="SAPBEXHLevel1 2 10 5 4" xfId="29938"/>
    <cellStyle name="SAPBEXHLevel1 2 10 5 5" xfId="29939"/>
    <cellStyle name="SAPBEXHLevel1 2 10 6" xfId="29940"/>
    <cellStyle name="SAPBEXHLevel1 2 10 6 2" xfId="29941"/>
    <cellStyle name="SAPBEXHLevel1 2 10 6 2 2" xfId="29942"/>
    <cellStyle name="SAPBEXHLevel1 2 10 6 3" xfId="29943"/>
    <cellStyle name="SAPBEXHLevel1 2 10 6 4" xfId="29944"/>
    <cellStyle name="SAPBEXHLevel1 2 10 6 5" xfId="29945"/>
    <cellStyle name="SAPBEXHLevel1 2 10 7" xfId="29946"/>
    <cellStyle name="SAPBEXHLevel1 2 10 7 2" xfId="29947"/>
    <cellStyle name="SAPBEXHLevel1 2 10 7 3" xfId="29948"/>
    <cellStyle name="SAPBEXHLevel1 2 10 7 4" xfId="29949"/>
    <cellStyle name="SAPBEXHLevel1 2 10 8" xfId="29950"/>
    <cellStyle name="SAPBEXHLevel1 2 10 8 2" xfId="29951"/>
    <cellStyle name="SAPBEXHLevel1 2 10 8 3" xfId="29952"/>
    <cellStyle name="SAPBEXHLevel1 2 10 8 4" xfId="29953"/>
    <cellStyle name="SAPBEXHLevel1 2 10 9" xfId="29954"/>
    <cellStyle name="SAPBEXHLevel1 2 10 9 2" xfId="29955"/>
    <cellStyle name="SAPBEXHLevel1 2 11" xfId="29956"/>
    <cellStyle name="SAPBEXHLevel1 2 11 10" xfId="29957"/>
    <cellStyle name="SAPBEXHLevel1 2 11 11" xfId="29958"/>
    <cellStyle name="SAPBEXHLevel1 2 11 2" xfId="29959"/>
    <cellStyle name="SAPBEXHLevel1 2 11 2 2" xfId="29960"/>
    <cellStyle name="SAPBEXHLevel1 2 11 2 2 2" xfId="29961"/>
    <cellStyle name="SAPBEXHLevel1 2 11 2 2 2 2" xfId="29962"/>
    <cellStyle name="SAPBEXHLevel1 2 11 2 2 3" xfId="29963"/>
    <cellStyle name="SAPBEXHLevel1 2 11 2 3" xfId="29964"/>
    <cellStyle name="SAPBEXHLevel1 2 11 2 3 2" xfId="29965"/>
    <cellStyle name="SAPBEXHLevel1 2 11 2 4" xfId="29966"/>
    <cellStyle name="SAPBEXHLevel1 2 11 2 4 2" xfId="29967"/>
    <cellStyle name="SAPBEXHLevel1 2 11 2 5" xfId="29968"/>
    <cellStyle name="SAPBEXHLevel1 2 11 2 5 2" xfId="29969"/>
    <cellStyle name="SAPBEXHLevel1 2 11 2 6" xfId="29970"/>
    <cellStyle name="SAPBEXHLevel1 2 11 3" xfId="29971"/>
    <cellStyle name="SAPBEXHLevel1 2 11 3 2" xfId="29972"/>
    <cellStyle name="SAPBEXHLevel1 2 11 3 2 2" xfId="29973"/>
    <cellStyle name="SAPBEXHLevel1 2 11 3 2 2 2" xfId="29974"/>
    <cellStyle name="SAPBEXHLevel1 2 11 3 2 3" xfId="29975"/>
    <cellStyle name="SAPBEXHLevel1 2 11 3 3" xfId="29976"/>
    <cellStyle name="SAPBEXHLevel1 2 11 3 3 2" xfId="29977"/>
    <cellStyle name="SAPBEXHLevel1 2 11 3 4" xfId="29978"/>
    <cellStyle name="SAPBEXHLevel1 2 11 3 4 2" xfId="29979"/>
    <cellStyle name="SAPBEXHLevel1 2 11 3 5" xfId="29980"/>
    <cellStyle name="SAPBEXHLevel1 2 11 3 5 2" xfId="29981"/>
    <cellStyle name="SAPBEXHLevel1 2 11 3 6" xfId="29982"/>
    <cellStyle name="SAPBEXHLevel1 2 11 3 7" xfId="29983"/>
    <cellStyle name="SAPBEXHLevel1 2 11 3 8" xfId="29984"/>
    <cellStyle name="SAPBEXHLevel1 2 11 4" xfId="29985"/>
    <cellStyle name="SAPBEXHLevel1 2 11 4 2" xfId="29986"/>
    <cellStyle name="SAPBEXHLevel1 2 11 4 2 2" xfId="29987"/>
    <cellStyle name="SAPBEXHLevel1 2 11 4 3" xfId="29988"/>
    <cellStyle name="SAPBEXHLevel1 2 11 4 4" xfId="29989"/>
    <cellStyle name="SAPBEXHLevel1 2 11 4 5" xfId="29990"/>
    <cellStyle name="SAPBEXHLevel1 2 11 5" xfId="29991"/>
    <cellStyle name="SAPBEXHLevel1 2 11 5 2" xfId="29992"/>
    <cellStyle name="SAPBEXHLevel1 2 11 5 2 2" xfId="29993"/>
    <cellStyle name="SAPBEXHLevel1 2 11 5 3" xfId="29994"/>
    <cellStyle name="SAPBEXHLevel1 2 11 5 4" xfId="29995"/>
    <cellStyle name="SAPBEXHLevel1 2 11 5 5" xfId="29996"/>
    <cellStyle name="SAPBEXHLevel1 2 11 6" xfId="29997"/>
    <cellStyle name="SAPBEXHLevel1 2 11 6 2" xfId="29998"/>
    <cellStyle name="SAPBEXHLevel1 2 11 6 2 2" xfId="29999"/>
    <cellStyle name="SAPBEXHLevel1 2 11 6 3" xfId="30000"/>
    <cellStyle name="SAPBEXHLevel1 2 11 6 4" xfId="30001"/>
    <cellStyle name="SAPBEXHLevel1 2 11 6 5" xfId="30002"/>
    <cellStyle name="SAPBEXHLevel1 2 11 7" xfId="30003"/>
    <cellStyle name="SAPBEXHLevel1 2 11 7 2" xfId="30004"/>
    <cellStyle name="SAPBEXHLevel1 2 11 7 3" xfId="30005"/>
    <cellStyle name="SAPBEXHLevel1 2 11 7 4" xfId="30006"/>
    <cellStyle name="SAPBEXHLevel1 2 11 8" xfId="30007"/>
    <cellStyle name="SAPBEXHLevel1 2 11 8 2" xfId="30008"/>
    <cellStyle name="SAPBEXHLevel1 2 11 8 3" xfId="30009"/>
    <cellStyle name="SAPBEXHLevel1 2 11 8 4" xfId="30010"/>
    <cellStyle name="SAPBEXHLevel1 2 11 9" xfId="30011"/>
    <cellStyle name="SAPBEXHLevel1 2 11 9 2" xfId="30012"/>
    <cellStyle name="SAPBEXHLevel1 2 12" xfId="30013"/>
    <cellStyle name="SAPBEXHLevel1 2 12 10" xfId="30014"/>
    <cellStyle name="SAPBEXHLevel1 2 12 11" xfId="30015"/>
    <cellStyle name="SAPBEXHLevel1 2 12 2" xfId="30016"/>
    <cellStyle name="SAPBEXHLevel1 2 12 2 2" xfId="30017"/>
    <cellStyle name="SAPBEXHLevel1 2 12 2 2 2" xfId="30018"/>
    <cellStyle name="SAPBEXHLevel1 2 12 2 2 2 2" xfId="30019"/>
    <cellStyle name="SAPBEXHLevel1 2 12 2 2 3" xfId="30020"/>
    <cellStyle name="SAPBEXHLevel1 2 12 2 3" xfId="30021"/>
    <cellStyle name="SAPBEXHLevel1 2 12 2 3 2" xfId="30022"/>
    <cellStyle name="SAPBEXHLevel1 2 12 2 4" xfId="30023"/>
    <cellStyle name="SAPBEXHLevel1 2 12 2 4 2" xfId="30024"/>
    <cellStyle name="SAPBEXHLevel1 2 12 2 5" xfId="30025"/>
    <cellStyle name="SAPBEXHLevel1 2 12 2 5 2" xfId="30026"/>
    <cellStyle name="SAPBEXHLevel1 2 12 2 6" xfId="30027"/>
    <cellStyle name="SAPBEXHLevel1 2 12 3" xfId="30028"/>
    <cellStyle name="SAPBEXHLevel1 2 12 3 2" xfId="30029"/>
    <cellStyle name="SAPBEXHLevel1 2 12 3 2 2" xfId="30030"/>
    <cellStyle name="SAPBEXHLevel1 2 12 3 2 2 2" xfId="30031"/>
    <cellStyle name="SAPBEXHLevel1 2 12 3 2 3" xfId="30032"/>
    <cellStyle name="SAPBEXHLevel1 2 12 3 3" xfId="30033"/>
    <cellStyle name="SAPBEXHLevel1 2 12 3 3 2" xfId="30034"/>
    <cellStyle name="SAPBEXHLevel1 2 12 3 4" xfId="30035"/>
    <cellStyle name="SAPBEXHLevel1 2 12 3 4 2" xfId="30036"/>
    <cellStyle name="SAPBEXHLevel1 2 12 3 5" xfId="30037"/>
    <cellStyle name="SAPBEXHLevel1 2 12 3 5 2" xfId="30038"/>
    <cellStyle name="SAPBEXHLevel1 2 12 3 6" xfId="30039"/>
    <cellStyle name="SAPBEXHLevel1 2 12 3 7" xfId="30040"/>
    <cellStyle name="SAPBEXHLevel1 2 12 3 8" xfId="30041"/>
    <cellStyle name="SAPBEXHLevel1 2 12 4" xfId="30042"/>
    <cellStyle name="SAPBEXHLevel1 2 12 4 2" xfId="30043"/>
    <cellStyle name="SAPBEXHLevel1 2 12 4 2 2" xfId="30044"/>
    <cellStyle name="SAPBEXHLevel1 2 12 4 3" xfId="30045"/>
    <cellStyle name="SAPBEXHLevel1 2 12 4 4" xfId="30046"/>
    <cellStyle name="SAPBEXHLevel1 2 12 4 5" xfId="30047"/>
    <cellStyle name="SAPBEXHLevel1 2 12 5" xfId="30048"/>
    <cellStyle name="SAPBEXHLevel1 2 12 5 2" xfId="30049"/>
    <cellStyle name="SAPBEXHLevel1 2 12 5 2 2" xfId="30050"/>
    <cellStyle name="SAPBEXHLevel1 2 12 5 3" xfId="30051"/>
    <cellStyle name="SAPBEXHLevel1 2 12 5 4" xfId="30052"/>
    <cellStyle name="SAPBEXHLevel1 2 12 5 5" xfId="30053"/>
    <cellStyle name="SAPBEXHLevel1 2 12 6" xfId="30054"/>
    <cellStyle name="SAPBEXHLevel1 2 12 6 2" xfId="30055"/>
    <cellStyle name="SAPBEXHLevel1 2 12 6 2 2" xfId="30056"/>
    <cellStyle name="SAPBEXHLevel1 2 12 6 3" xfId="30057"/>
    <cellStyle name="SAPBEXHLevel1 2 12 6 4" xfId="30058"/>
    <cellStyle name="SAPBEXHLevel1 2 12 6 5" xfId="30059"/>
    <cellStyle name="SAPBEXHLevel1 2 12 7" xfId="30060"/>
    <cellStyle name="SAPBEXHLevel1 2 12 7 2" xfId="30061"/>
    <cellStyle name="SAPBEXHLevel1 2 12 7 3" xfId="30062"/>
    <cellStyle name="SAPBEXHLevel1 2 12 7 4" xfId="30063"/>
    <cellStyle name="SAPBEXHLevel1 2 12 8" xfId="30064"/>
    <cellStyle name="SAPBEXHLevel1 2 12 8 2" xfId="30065"/>
    <cellStyle name="SAPBEXHLevel1 2 12 8 3" xfId="30066"/>
    <cellStyle name="SAPBEXHLevel1 2 12 8 4" xfId="30067"/>
    <cellStyle name="SAPBEXHLevel1 2 12 9" xfId="30068"/>
    <cellStyle name="SAPBEXHLevel1 2 12 9 2" xfId="30069"/>
    <cellStyle name="SAPBEXHLevel1 2 13" xfId="30070"/>
    <cellStyle name="SAPBEXHLevel1 2 13 10" xfId="30071"/>
    <cellStyle name="SAPBEXHLevel1 2 13 11" xfId="30072"/>
    <cellStyle name="SAPBEXHLevel1 2 13 2" xfId="30073"/>
    <cellStyle name="SAPBEXHLevel1 2 13 2 2" xfId="30074"/>
    <cellStyle name="SAPBEXHLevel1 2 13 2 2 2" xfId="30075"/>
    <cellStyle name="SAPBEXHLevel1 2 13 2 2 2 2" xfId="30076"/>
    <cellStyle name="SAPBEXHLevel1 2 13 2 2 3" xfId="30077"/>
    <cellStyle name="SAPBEXHLevel1 2 13 2 3" xfId="30078"/>
    <cellStyle name="SAPBEXHLevel1 2 13 2 3 2" xfId="30079"/>
    <cellStyle name="SAPBEXHLevel1 2 13 2 4" xfId="30080"/>
    <cellStyle name="SAPBEXHLevel1 2 13 2 4 2" xfId="30081"/>
    <cellStyle name="SAPBEXHLevel1 2 13 2 5" xfId="30082"/>
    <cellStyle name="SAPBEXHLevel1 2 13 2 5 2" xfId="30083"/>
    <cellStyle name="SAPBEXHLevel1 2 13 2 6" xfId="30084"/>
    <cellStyle name="SAPBEXHLevel1 2 13 3" xfId="30085"/>
    <cellStyle name="SAPBEXHLevel1 2 13 3 2" xfId="30086"/>
    <cellStyle name="SAPBEXHLevel1 2 13 3 2 2" xfId="30087"/>
    <cellStyle name="SAPBEXHLevel1 2 13 3 2 2 2" xfId="30088"/>
    <cellStyle name="SAPBEXHLevel1 2 13 3 2 3" xfId="30089"/>
    <cellStyle name="SAPBEXHLevel1 2 13 3 3" xfId="30090"/>
    <cellStyle name="SAPBEXHLevel1 2 13 3 3 2" xfId="30091"/>
    <cellStyle name="SAPBEXHLevel1 2 13 3 4" xfId="30092"/>
    <cellStyle name="SAPBEXHLevel1 2 13 3 4 2" xfId="30093"/>
    <cellStyle name="SAPBEXHLevel1 2 13 3 5" xfId="30094"/>
    <cellStyle name="SAPBEXHLevel1 2 13 3 5 2" xfId="30095"/>
    <cellStyle name="SAPBEXHLevel1 2 13 3 6" xfId="30096"/>
    <cellStyle name="SAPBEXHLevel1 2 13 3 7" xfId="30097"/>
    <cellStyle name="SAPBEXHLevel1 2 13 3 8" xfId="30098"/>
    <cellStyle name="SAPBEXHLevel1 2 13 4" xfId="30099"/>
    <cellStyle name="SAPBEXHLevel1 2 13 4 2" xfId="30100"/>
    <cellStyle name="SAPBEXHLevel1 2 13 4 2 2" xfId="30101"/>
    <cellStyle name="SAPBEXHLevel1 2 13 4 3" xfId="30102"/>
    <cellStyle name="SAPBEXHLevel1 2 13 4 4" xfId="30103"/>
    <cellStyle name="SAPBEXHLevel1 2 13 4 5" xfId="30104"/>
    <cellStyle name="SAPBEXHLevel1 2 13 5" xfId="30105"/>
    <cellStyle name="SAPBEXHLevel1 2 13 5 2" xfId="30106"/>
    <cellStyle name="SAPBEXHLevel1 2 13 5 2 2" xfId="30107"/>
    <cellStyle name="SAPBEXHLevel1 2 13 5 3" xfId="30108"/>
    <cellStyle name="SAPBEXHLevel1 2 13 5 4" xfId="30109"/>
    <cellStyle name="SAPBEXHLevel1 2 13 5 5" xfId="30110"/>
    <cellStyle name="SAPBEXHLevel1 2 13 6" xfId="30111"/>
    <cellStyle name="SAPBEXHLevel1 2 13 6 2" xfId="30112"/>
    <cellStyle name="SAPBEXHLevel1 2 13 6 2 2" xfId="30113"/>
    <cellStyle name="SAPBEXHLevel1 2 13 6 3" xfId="30114"/>
    <cellStyle name="SAPBEXHLevel1 2 13 6 4" xfId="30115"/>
    <cellStyle name="SAPBEXHLevel1 2 13 6 5" xfId="30116"/>
    <cellStyle name="SAPBEXHLevel1 2 13 7" xfId="30117"/>
    <cellStyle name="SAPBEXHLevel1 2 13 7 2" xfId="30118"/>
    <cellStyle name="SAPBEXHLevel1 2 13 7 3" xfId="30119"/>
    <cellStyle name="SAPBEXHLevel1 2 13 7 4" xfId="30120"/>
    <cellStyle name="SAPBEXHLevel1 2 13 8" xfId="30121"/>
    <cellStyle name="SAPBEXHLevel1 2 13 8 2" xfId="30122"/>
    <cellStyle name="SAPBEXHLevel1 2 13 8 3" xfId="30123"/>
    <cellStyle name="SAPBEXHLevel1 2 13 8 4" xfId="30124"/>
    <cellStyle name="SAPBEXHLevel1 2 13 9" xfId="30125"/>
    <cellStyle name="SAPBEXHLevel1 2 13 9 2" xfId="30126"/>
    <cellStyle name="SAPBEXHLevel1 2 14" xfId="30127"/>
    <cellStyle name="SAPBEXHLevel1 2 14 10" xfId="30128"/>
    <cellStyle name="SAPBEXHLevel1 2 14 11" xfId="30129"/>
    <cellStyle name="SAPBEXHLevel1 2 14 2" xfId="30130"/>
    <cellStyle name="SAPBEXHLevel1 2 14 2 2" xfId="30131"/>
    <cellStyle name="SAPBEXHLevel1 2 14 2 2 2" xfId="30132"/>
    <cellStyle name="SAPBEXHLevel1 2 14 2 2 2 2" xfId="30133"/>
    <cellStyle name="SAPBEXHLevel1 2 14 2 2 3" xfId="30134"/>
    <cellStyle name="SAPBEXHLevel1 2 14 2 3" xfId="30135"/>
    <cellStyle name="SAPBEXHLevel1 2 14 2 3 2" xfId="30136"/>
    <cellStyle name="SAPBEXHLevel1 2 14 2 4" xfId="30137"/>
    <cellStyle name="SAPBEXHLevel1 2 14 2 4 2" xfId="30138"/>
    <cellStyle name="SAPBEXHLevel1 2 14 2 5" xfId="30139"/>
    <cellStyle name="SAPBEXHLevel1 2 14 2 5 2" xfId="30140"/>
    <cellStyle name="SAPBEXHLevel1 2 14 2 6" xfId="30141"/>
    <cellStyle name="SAPBEXHLevel1 2 14 3" xfId="30142"/>
    <cellStyle name="SAPBEXHLevel1 2 14 3 2" xfId="30143"/>
    <cellStyle name="SAPBEXHLevel1 2 14 3 2 2" xfId="30144"/>
    <cellStyle name="SAPBEXHLevel1 2 14 3 2 2 2" xfId="30145"/>
    <cellStyle name="SAPBEXHLevel1 2 14 3 2 3" xfId="30146"/>
    <cellStyle name="SAPBEXHLevel1 2 14 3 3" xfId="30147"/>
    <cellStyle name="SAPBEXHLevel1 2 14 3 3 2" xfId="30148"/>
    <cellStyle name="SAPBEXHLevel1 2 14 3 4" xfId="30149"/>
    <cellStyle name="SAPBEXHLevel1 2 14 3 4 2" xfId="30150"/>
    <cellStyle name="SAPBEXHLevel1 2 14 3 5" xfId="30151"/>
    <cellStyle name="SAPBEXHLevel1 2 14 3 5 2" xfId="30152"/>
    <cellStyle name="SAPBEXHLevel1 2 14 3 6" xfId="30153"/>
    <cellStyle name="SAPBEXHLevel1 2 14 3 7" xfId="30154"/>
    <cellStyle name="SAPBEXHLevel1 2 14 3 8" xfId="30155"/>
    <cellStyle name="SAPBEXHLevel1 2 14 4" xfId="30156"/>
    <cellStyle name="SAPBEXHLevel1 2 14 4 2" xfId="30157"/>
    <cellStyle name="SAPBEXHLevel1 2 14 4 2 2" xfId="30158"/>
    <cellStyle name="SAPBEXHLevel1 2 14 4 3" xfId="30159"/>
    <cellStyle name="SAPBEXHLevel1 2 14 4 4" xfId="30160"/>
    <cellStyle name="SAPBEXHLevel1 2 14 4 5" xfId="30161"/>
    <cellStyle name="SAPBEXHLevel1 2 14 5" xfId="30162"/>
    <cellStyle name="SAPBEXHLevel1 2 14 5 2" xfId="30163"/>
    <cellStyle name="SAPBEXHLevel1 2 14 5 2 2" xfId="30164"/>
    <cellStyle name="SAPBEXHLevel1 2 14 5 3" xfId="30165"/>
    <cellStyle name="SAPBEXHLevel1 2 14 5 4" xfId="30166"/>
    <cellStyle name="SAPBEXHLevel1 2 14 5 5" xfId="30167"/>
    <cellStyle name="SAPBEXHLevel1 2 14 6" xfId="30168"/>
    <cellStyle name="SAPBEXHLevel1 2 14 6 2" xfId="30169"/>
    <cellStyle name="SAPBEXHLevel1 2 14 6 2 2" xfId="30170"/>
    <cellStyle name="SAPBEXHLevel1 2 14 6 3" xfId="30171"/>
    <cellStyle name="SAPBEXHLevel1 2 14 6 4" xfId="30172"/>
    <cellStyle name="SAPBEXHLevel1 2 14 6 5" xfId="30173"/>
    <cellStyle name="SAPBEXHLevel1 2 14 7" xfId="30174"/>
    <cellStyle name="SAPBEXHLevel1 2 14 7 2" xfId="30175"/>
    <cellStyle name="SAPBEXHLevel1 2 14 7 3" xfId="30176"/>
    <cellStyle name="SAPBEXHLevel1 2 14 7 4" xfId="30177"/>
    <cellStyle name="SAPBEXHLevel1 2 14 8" xfId="30178"/>
    <cellStyle name="SAPBEXHLevel1 2 14 8 2" xfId="30179"/>
    <cellStyle name="SAPBEXHLevel1 2 14 8 3" xfId="30180"/>
    <cellStyle name="SAPBEXHLevel1 2 14 8 4" xfId="30181"/>
    <cellStyle name="SAPBEXHLevel1 2 14 9" xfId="30182"/>
    <cellStyle name="SAPBEXHLevel1 2 14 9 2" xfId="30183"/>
    <cellStyle name="SAPBEXHLevel1 2 15" xfId="30184"/>
    <cellStyle name="SAPBEXHLevel1 2 15 10" xfId="30185"/>
    <cellStyle name="SAPBEXHLevel1 2 15 11" xfId="30186"/>
    <cellStyle name="SAPBEXHLevel1 2 15 2" xfId="30187"/>
    <cellStyle name="SAPBEXHLevel1 2 15 2 2" xfId="30188"/>
    <cellStyle name="SAPBEXHLevel1 2 15 2 2 2" xfId="30189"/>
    <cellStyle name="SAPBEXHLevel1 2 15 2 2 2 2" xfId="30190"/>
    <cellStyle name="SAPBEXHLevel1 2 15 2 2 3" xfId="30191"/>
    <cellStyle name="SAPBEXHLevel1 2 15 2 3" xfId="30192"/>
    <cellStyle name="SAPBEXHLevel1 2 15 2 3 2" xfId="30193"/>
    <cellStyle name="SAPBEXHLevel1 2 15 2 4" xfId="30194"/>
    <cellStyle name="SAPBEXHLevel1 2 15 2 4 2" xfId="30195"/>
    <cellStyle name="SAPBEXHLevel1 2 15 2 5" xfId="30196"/>
    <cellStyle name="SAPBEXHLevel1 2 15 2 5 2" xfId="30197"/>
    <cellStyle name="SAPBEXHLevel1 2 15 2 6" xfId="30198"/>
    <cellStyle name="SAPBEXHLevel1 2 15 3" xfId="30199"/>
    <cellStyle name="SAPBEXHLevel1 2 15 3 2" xfId="30200"/>
    <cellStyle name="SAPBEXHLevel1 2 15 3 2 2" xfId="30201"/>
    <cellStyle name="SAPBEXHLevel1 2 15 3 2 2 2" xfId="30202"/>
    <cellStyle name="SAPBEXHLevel1 2 15 3 2 3" xfId="30203"/>
    <cellStyle name="SAPBEXHLevel1 2 15 3 3" xfId="30204"/>
    <cellStyle name="SAPBEXHLevel1 2 15 3 3 2" xfId="30205"/>
    <cellStyle name="SAPBEXHLevel1 2 15 3 4" xfId="30206"/>
    <cellStyle name="SAPBEXHLevel1 2 15 3 4 2" xfId="30207"/>
    <cellStyle name="SAPBEXHLevel1 2 15 3 5" xfId="30208"/>
    <cellStyle name="SAPBEXHLevel1 2 15 3 5 2" xfId="30209"/>
    <cellStyle name="SAPBEXHLevel1 2 15 3 6" xfId="30210"/>
    <cellStyle name="SAPBEXHLevel1 2 15 3 7" xfId="30211"/>
    <cellStyle name="SAPBEXHLevel1 2 15 3 8" xfId="30212"/>
    <cellStyle name="SAPBEXHLevel1 2 15 4" xfId="30213"/>
    <cellStyle name="SAPBEXHLevel1 2 15 4 2" xfId="30214"/>
    <cellStyle name="SAPBEXHLevel1 2 15 4 2 2" xfId="30215"/>
    <cellStyle name="SAPBEXHLevel1 2 15 4 3" xfId="30216"/>
    <cellStyle name="SAPBEXHLevel1 2 15 4 4" xfId="30217"/>
    <cellStyle name="SAPBEXHLevel1 2 15 4 5" xfId="30218"/>
    <cellStyle name="SAPBEXHLevel1 2 15 5" xfId="30219"/>
    <cellStyle name="SAPBEXHLevel1 2 15 5 2" xfId="30220"/>
    <cellStyle name="SAPBEXHLevel1 2 15 5 2 2" xfId="30221"/>
    <cellStyle name="SAPBEXHLevel1 2 15 5 3" xfId="30222"/>
    <cellStyle name="SAPBEXHLevel1 2 15 5 4" xfId="30223"/>
    <cellStyle name="SAPBEXHLevel1 2 15 5 5" xfId="30224"/>
    <cellStyle name="SAPBEXHLevel1 2 15 6" xfId="30225"/>
    <cellStyle name="SAPBEXHLevel1 2 15 6 2" xfId="30226"/>
    <cellStyle name="SAPBEXHLevel1 2 15 6 2 2" xfId="30227"/>
    <cellStyle name="SAPBEXHLevel1 2 15 6 3" xfId="30228"/>
    <cellStyle name="SAPBEXHLevel1 2 15 6 4" xfId="30229"/>
    <cellStyle name="SAPBEXHLevel1 2 15 6 5" xfId="30230"/>
    <cellStyle name="SAPBEXHLevel1 2 15 7" xfId="30231"/>
    <cellStyle name="SAPBEXHLevel1 2 15 7 2" xfId="30232"/>
    <cellStyle name="SAPBEXHLevel1 2 15 7 3" xfId="30233"/>
    <cellStyle name="SAPBEXHLevel1 2 15 7 4" xfId="30234"/>
    <cellStyle name="SAPBEXHLevel1 2 15 8" xfId="30235"/>
    <cellStyle name="SAPBEXHLevel1 2 15 8 2" xfId="30236"/>
    <cellStyle name="SAPBEXHLevel1 2 15 8 3" xfId="30237"/>
    <cellStyle name="SAPBEXHLevel1 2 15 8 4" xfId="30238"/>
    <cellStyle name="SAPBEXHLevel1 2 15 9" xfId="30239"/>
    <cellStyle name="SAPBEXHLevel1 2 15 9 2" xfId="30240"/>
    <cellStyle name="SAPBEXHLevel1 2 16" xfId="30241"/>
    <cellStyle name="SAPBEXHLevel1 2 16 10" xfId="30242"/>
    <cellStyle name="SAPBEXHLevel1 2 16 11" xfId="30243"/>
    <cellStyle name="SAPBEXHLevel1 2 16 2" xfId="30244"/>
    <cellStyle name="SAPBEXHLevel1 2 16 2 2" xfId="30245"/>
    <cellStyle name="SAPBEXHLevel1 2 16 2 2 2" xfId="30246"/>
    <cellStyle name="SAPBEXHLevel1 2 16 2 2 2 2" xfId="30247"/>
    <cellStyle name="SAPBEXHLevel1 2 16 2 2 3" xfId="30248"/>
    <cellStyle name="SAPBEXHLevel1 2 16 2 3" xfId="30249"/>
    <cellStyle name="SAPBEXHLevel1 2 16 2 3 2" xfId="30250"/>
    <cellStyle name="SAPBEXHLevel1 2 16 2 4" xfId="30251"/>
    <cellStyle name="SAPBEXHLevel1 2 16 2 4 2" xfId="30252"/>
    <cellStyle name="SAPBEXHLevel1 2 16 2 5" xfId="30253"/>
    <cellStyle name="SAPBEXHLevel1 2 16 2 5 2" xfId="30254"/>
    <cellStyle name="SAPBEXHLevel1 2 16 2 6" xfId="30255"/>
    <cellStyle name="SAPBEXHLevel1 2 16 3" xfId="30256"/>
    <cellStyle name="SAPBEXHLevel1 2 16 3 2" xfId="30257"/>
    <cellStyle name="SAPBEXHLevel1 2 16 3 2 2" xfId="30258"/>
    <cellStyle name="SAPBEXHLevel1 2 16 3 2 2 2" xfId="30259"/>
    <cellStyle name="SAPBEXHLevel1 2 16 3 2 3" xfId="30260"/>
    <cellStyle name="SAPBEXHLevel1 2 16 3 3" xfId="30261"/>
    <cellStyle name="SAPBEXHLevel1 2 16 3 3 2" xfId="30262"/>
    <cellStyle name="SAPBEXHLevel1 2 16 3 4" xfId="30263"/>
    <cellStyle name="SAPBEXHLevel1 2 16 3 4 2" xfId="30264"/>
    <cellStyle name="SAPBEXHLevel1 2 16 3 5" xfId="30265"/>
    <cellStyle name="SAPBEXHLevel1 2 16 3 5 2" xfId="30266"/>
    <cellStyle name="SAPBEXHLevel1 2 16 3 6" xfId="30267"/>
    <cellStyle name="SAPBEXHLevel1 2 16 3 7" xfId="30268"/>
    <cellStyle name="SAPBEXHLevel1 2 16 3 8" xfId="30269"/>
    <cellStyle name="SAPBEXHLevel1 2 16 4" xfId="30270"/>
    <cellStyle name="SAPBEXHLevel1 2 16 4 2" xfId="30271"/>
    <cellStyle name="SAPBEXHLevel1 2 16 4 2 2" xfId="30272"/>
    <cellStyle name="SAPBEXHLevel1 2 16 4 3" xfId="30273"/>
    <cellStyle name="SAPBEXHLevel1 2 16 4 4" xfId="30274"/>
    <cellStyle name="SAPBEXHLevel1 2 16 4 5" xfId="30275"/>
    <cellStyle name="SAPBEXHLevel1 2 16 5" xfId="30276"/>
    <cellStyle name="SAPBEXHLevel1 2 16 5 2" xfId="30277"/>
    <cellStyle name="SAPBEXHLevel1 2 16 5 2 2" xfId="30278"/>
    <cellStyle name="SAPBEXHLevel1 2 16 5 3" xfId="30279"/>
    <cellStyle name="SAPBEXHLevel1 2 16 5 4" xfId="30280"/>
    <cellStyle name="SAPBEXHLevel1 2 16 5 5" xfId="30281"/>
    <cellStyle name="SAPBEXHLevel1 2 16 6" xfId="30282"/>
    <cellStyle name="SAPBEXHLevel1 2 16 6 2" xfId="30283"/>
    <cellStyle name="SAPBEXHLevel1 2 16 6 2 2" xfId="30284"/>
    <cellStyle name="SAPBEXHLevel1 2 16 6 3" xfId="30285"/>
    <cellStyle name="SAPBEXHLevel1 2 16 6 4" xfId="30286"/>
    <cellStyle name="SAPBEXHLevel1 2 16 6 5" xfId="30287"/>
    <cellStyle name="SAPBEXHLevel1 2 16 7" xfId="30288"/>
    <cellStyle name="SAPBEXHLevel1 2 16 7 2" xfId="30289"/>
    <cellStyle name="SAPBEXHLevel1 2 16 7 3" xfId="30290"/>
    <cellStyle name="SAPBEXHLevel1 2 16 7 4" xfId="30291"/>
    <cellStyle name="SAPBEXHLevel1 2 16 8" xfId="30292"/>
    <cellStyle name="SAPBEXHLevel1 2 16 8 2" xfId="30293"/>
    <cellStyle name="SAPBEXHLevel1 2 16 8 3" xfId="30294"/>
    <cellStyle name="SAPBEXHLevel1 2 16 8 4" xfId="30295"/>
    <cellStyle name="SAPBEXHLevel1 2 16 9" xfId="30296"/>
    <cellStyle name="SAPBEXHLevel1 2 16 9 2" xfId="30297"/>
    <cellStyle name="SAPBEXHLevel1 2 17" xfId="30298"/>
    <cellStyle name="SAPBEXHLevel1 2 17 10" xfId="30299"/>
    <cellStyle name="SAPBEXHLevel1 2 17 11" xfId="30300"/>
    <cellStyle name="SAPBEXHLevel1 2 17 2" xfId="30301"/>
    <cellStyle name="SAPBEXHLevel1 2 17 2 2" xfId="30302"/>
    <cellStyle name="SAPBEXHLevel1 2 17 2 2 2" xfId="30303"/>
    <cellStyle name="SAPBEXHLevel1 2 17 2 2 2 2" xfId="30304"/>
    <cellStyle name="SAPBEXHLevel1 2 17 2 2 3" xfId="30305"/>
    <cellStyle name="SAPBEXHLevel1 2 17 2 3" xfId="30306"/>
    <cellStyle name="SAPBEXHLevel1 2 17 2 3 2" xfId="30307"/>
    <cellStyle name="SAPBEXHLevel1 2 17 2 4" xfId="30308"/>
    <cellStyle name="SAPBEXHLevel1 2 17 2 4 2" xfId="30309"/>
    <cellStyle name="SAPBEXHLevel1 2 17 2 5" xfId="30310"/>
    <cellStyle name="SAPBEXHLevel1 2 17 2 5 2" xfId="30311"/>
    <cellStyle name="SAPBEXHLevel1 2 17 2 6" xfId="30312"/>
    <cellStyle name="SAPBEXHLevel1 2 17 3" xfId="30313"/>
    <cellStyle name="SAPBEXHLevel1 2 17 3 2" xfId="30314"/>
    <cellStyle name="SAPBEXHLevel1 2 17 3 2 2" xfId="30315"/>
    <cellStyle name="SAPBEXHLevel1 2 17 3 2 2 2" xfId="30316"/>
    <cellStyle name="SAPBEXHLevel1 2 17 3 2 3" xfId="30317"/>
    <cellStyle name="SAPBEXHLevel1 2 17 3 3" xfId="30318"/>
    <cellStyle name="SAPBEXHLevel1 2 17 3 3 2" xfId="30319"/>
    <cellStyle name="SAPBEXHLevel1 2 17 3 4" xfId="30320"/>
    <cellStyle name="SAPBEXHLevel1 2 17 3 4 2" xfId="30321"/>
    <cellStyle name="SAPBEXHLevel1 2 17 3 5" xfId="30322"/>
    <cellStyle name="SAPBEXHLevel1 2 17 3 5 2" xfId="30323"/>
    <cellStyle name="SAPBEXHLevel1 2 17 3 6" xfId="30324"/>
    <cellStyle name="SAPBEXHLevel1 2 17 3 7" xfId="30325"/>
    <cellStyle name="SAPBEXHLevel1 2 17 3 8" xfId="30326"/>
    <cellStyle name="SAPBEXHLevel1 2 17 4" xfId="30327"/>
    <cellStyle name="SAPBEXHLevel1 2 17 4 2" xfId="30328"/>
    <cellStyle name="SAPBEXHLevel1 2 17 4 2 2" xfId="30329"/>
    <cellStyle name="SAPBEXHLevel1 2 17 4 3" xfId="30330"/>
    <cellStyle name="SAPBEXHLevel1 2 17 4 4" xfId="30331"/>
    <cellStyle name="SAPBEXHLevel1 2 17 4 5" xfId="30332"/>
    <cellStyle name="SAPBEXHLevel1 2 17 5" xfId="30333"/>
    <cellStyle name="SAPBEXHLevel1 2 17 5 2" xfId="30334"/>
    <cellStyle name="SAPBEXHLevel1 2 17 5 2 2" xfId="30335"/>
    <cellStyle name="SAPBEXHLevel1 2 17 5 3" xfId="30336"/>
    <cellStyle name="SAPBEXHLevel1 2 17 5 4" xfId="30337"/>
    <cellStyle name="SAPBEXHLevel1 2 17 5 5" xfId="30338"/>
    <cellStyle name="SAPBEXHLevel1 2 17 6" xfId="30339"/>
    <cellStyle name="SAPBEXHLevel1 2 17 6 2" xfId="30340"/>
    <cellStyle name="SAPBEXHLevel1 2 17 6 2 2" xfId="30341"/>
    <cellStyle name="SAPBEXHLevel1 2 17 6 3" xfId="30342"/>
    <cellStyle name="SAPBEXHLevel1 2 17 6 4" xfId="30343"/>
    <cellStyle name="SAPBEXHLevel1 2 17 6 5" xfId="30344"/>
    <cellStyle name="SAPBEXHLevel1 2 17 7" xfId="30345"/>
    <cellStyle name="SAPBEXHLevel1 2 17 7 2" xfId="30346"/>
    <cellStyle name="SAPBEXHLevel1 2 17 7 3" xfId="30347"/>
    <cellStyle name="SAPBEXHLevel1 2 17 7 4" xfId="30348"/>
    <cellStyle name="SAPBEXHLevel1 2 17 8" xfId="30349"/>
    <cellStyle name="SAPBEXHLevel1 2 17 8 2" xfId="30350"/>
    <cellStyle name="SAPBEXHLevel1 2 17 8 3" xfId="30351"/>
    <cellStyle name="SAPBEXHLevel1 2 17 8 4" xfId="30352"/>
    <cellStyle name="SAPBEXHLevel1 2 17 9" xfId="30353"/>
    <cellStyle name="SAPBEXHLevel1 2 17 9 2" xfId="30354"/>
    <cellStyle name="SAPBEXHLevel1 2 18" xfId="30355"/>
    <cellStyle name="SAPBEXHLevel1 2 18 2" xfId="30356"/>
    <cellStyle name="SAPBEXHLevel1 2 18 2 2" xfId="30357"/>
    <cellStyle name="SAPBEXHLevel1 2 18 2 2 2" xfId="30358"/>
    <cellStyle name="SAPBEXHLevel1 2 18 2 3" xfId="30359"/>
    <cellStyle name="SAPBEXHLevel1 2 18 3" xfId="30360"/>
    <cellStyle name="SAPBEXHLevel1 2 18 3 2" xfId="30361"/>
    <cellStyle name="SAPBEXHLevel1 2 18 4" xfId="30362"/>
    <cellStyle name="SAPBEXHLevel1 2 18 4 2" xfId="30363"/>
    <cellStyle name="SAPBEXHLevel1 2 18 5" xfId="30364"/>
    <cellStyle name="SAPBEXHLevel1 2 18 5 2" xfId="30365"/>
    <cellStyle name="SAPBEXHLevel1 2 18 6" xfId="30366"/>
    <cellStyle name="SAPBEXHLevel1 2 18 7" xfId="30367"/>
    <cellStyle name="SAPBEXHLevel1 2 18 8" xfId="30368"/>
    <cellStyle name="SAPBEXHLevel1 2 19" xfId="30369"/>
    <cellStyle name="SAPBEXHLevel1 2 19 2" xfId="30370"/>
    <cellStyle name="SAPBEXHLevel1 2 19 2 2" xfId="30371"/>
    <cellStyle name="SAPBEXHLevel1 2 19 2 2 2" xfId="30372"/>
    <cellStyle name="SAPBEXHLevel1 2 19 2 3" xfId="30373"/>
    <cellStyle name="SAPBEXHLevel1 2 19 3" xfId="30374"/>
    <cellStyle name="SAPBEXHLevel1 2 19 3 2" xfId="30375"/>
    <cellStyle name="SAPBEXHLevel1 2 19 4" xfId="30376"/>
    <cellStyle name="SAPBEXHLevel1 2 19 4 2" xfId="30377"/>
    <cellStyle name="SAPBEXHLevel1 2 19 5" xfId="30378"/>
    <cellStyle name="SAPBEXHLevel1 2 19 5 2" xfId="30379"/>
    <cellStyle name="SAPBEXHLevel1 2 19 6" xfId="30380"/>
    <cellStyle name="SAPBEXHLevel1 2 19 7" xfId="30381"/>
    <cellStyle name="SAPBEXHLevel1 2 19 8" xfId="30382"/>
    <cellStyle name="SAPBEXHLevel1 2 2" xfId="30383"/>
    <cellStyle name="SAPBEXHLevel1 2 2 10" xfId="30384"/>
    <cellStyle name="SAPBEXHLevel1 2 2 10 2" xfId="30385"/>
    <cellStyle name="SAPBEXHLevel1 2 2 11" xfId="30386"/>
    <cellStyle name="SAPBEXHLevel1 2 2 12" xfId="30387"/>
    <cellStyle name="SAPBEXHLevel1 2 2 2" xfId="30388"/>
    <cellStyle name="SAPBEXHLevel1 2 2 2 2" xfId="30389"/>
    <cellStyle name="SAPBEXHLevel1 2 2 2 2 2" xfId="30390"/>
    <cellStyle name="SAPBEXHLevel1 2 2 2 2 2 2" xfId="30391"/>
    <cellStyle name="SAPBEXHLevel1 2 2 2 2 3" xfId="30392"/>
    <cellStyle name="SAPBEXHLevel1 2 2 2 3" xfId="30393"/>
    <cellStyle name="SAPBEXHLevel1 2 2 2 3 2" xfId="30394"/>
    <cellStyle name="SAPBEXHLevel1 2 2 2 4" xfId="30395"/>
    <cellStyle name="SAPBEXHLevel1 2 2 2 4 2" xfId="30396"/>
    <cellStyle name="SAPBEXHLevel1 2 2 2 5" xfId="30397"/>
    <cellStyle name="SAPBEXHLevel1 2 2 2 5 2" xfId="30398"/>
    <cellStyle name="SAPBEXHLevel1 2 2 2 6" xfId="30399"/>
    <cellStyle name="SAPBEXHLevel1 2 2 3" xfId="30400"/>
    <cellStyle name="SAPBEXHLevel1 2 2 3 2" xfId="30401"/>
    <cellStyle name="SAPBEXHLevel1 2 2 3 2 2" xfId="30402"/>
    <cellStyle name="SAPBEXHLevel1 2 2 3 2 2 2" xfId="30403"/>
    <cellStyle name="SAPBEXHLevel1 2 2 3 2 3" xfId="30404"/>
    <cellStyle name="SAPBEXHLevel1 2 2 3 3" xfId="30405"/>
    <cellStyle name="SAPBEXHLevel1 2 2 3 3 2" xfId="30406"/>
    <cellStyle name="SAPBEXHLevel1 2 2 3 4" xfId="30407"/>
    <cellStyle name="SAPBEXHLevel1 2 2 3 4 2" xfId="30408"/>
    <cellStyle name="SAPBEXHLevel1 2 2 3 5" xfId="30409"/>
    <cellStyle name="SAPBEXHLevel1 2 2 3 5 2" xfId="30410"/>
    <cellStyle name="SAPBEXHLevel1 2 2 3 6" xfId="30411"/>
    <cellStyle name="SAPBEXHLevel1 2 2 3 7" xfId="30412"/>
    <cellStyle name="SAPBEXHLevel1 2 2 3 8" xfId="30413"/>
    <cellStyle name="SAPBEXHLevel1 2 2 4" xfId="30414"/>
    <cellStyle name="SAPBEXHLevel1 2 2 4 2" xfId="30415"/>
    <cellStyle name="SAPBEXHLevel1 2 2 4 2 2" xfId="30416"/>
    <cellStyle name="SAPBEXHLevel1 2 2 4 2 2 2" xfId="30417"/>
    <cellStyle name="SAPBEXHLevel1 2 2 4 2 3" xfId="30418"/>
    <cellStyle name="SAPBEXHLevel1 2 2 4 3" xfId="30419"/>
    <cellStyle name="SAPBEXHLevel1 2 2 4 3 2" xfId="30420"/>
    <cellStyle name="SAPBEXHLevel1 2 2 4 4" xfId="30421"/>
    <cellStyle name="SAPBEXHLevel1 2 2 4 4 2" xfId="30422"/>
    <cellStyle name="SAPBEXHLevel1 2 2 4 5" xfId="30423"/>
    <cellStyle name="SAPBEXHLevel1 2 2 4 5 2" xfId="30424"/>
    <cellStyle name="SAPBEXHLevel1 2 2 4 6" xfId="30425"/>
    <cellStyle name="SAPBEXHLevel1 2 2 4 7" xfId="30426"/>
    <cellStyle name="SAPBEXHLevel1 2 2 4 8" xfId="30427"/>
    <cellStyle name="SAPBEXHLevel1 2 2 5" xfId="30428"/>
    <cellStyle name="SAPBEXHLevel1 2 2 5 2" xfId="30429"/>
    <cellStyle name="SAPBEXHLevel1 2 2 5 2 2" xfId="30430"/>
    <cellStyle name="SAPBEXHLevel1 2 2 5 3" xfId="30431"/>
    <cellStyle name="SAPBEXHLevel1 2 2 5 4" xfId="30432"/>
    <cellStyle name="SAPBEXHLevel1 2 2 5 5" xfId="30433"/>
    <cellStyle name="SAPBEXHLevel1 2 2 6" xfId="30434"/>
    <cellStyle name="SAPBEXHLevel1 2 2 6 2" xfId="30435"/>
    <cellStyle name="SAPBEXHLevel1 2 2 6 2 2" xfId="30436"/>
    <cellStyle name="SAPBEXHLevel1 2 2 6 3" xfId="30437"/>
    <cellStyle name="SAPBEXHLevel1 2 2 6 4" xfId="30438"/>
    <cellStyle name="SAPBEXHLevel1 2 2 6 5" xfId="30439"/>
    <cellStyle name="SAPBEXHLevel1 2 2 7" xfId="30440"/>
    <cellStyle name="SAPBEXHLevel1 2 2 7 2" xfId="30441"/>
    <cellStyle name="SAPBEXHLevel1 2 2 7 2 2" xfId="30442"/>
    <cellStyle name="SAPBEXHLevel1 2 2 7 3" xfId="30443"/>
    <cellStyle name="SAPBEXHLevel1 2 2 7 4" xfId="30444"/>
    <cellStyle name="SAPBEXHLevel1 2 2 7 5" xfId="30445"/>
    <cellStyle name="SAPBEXHLevel1 2 2 8" xfId="30446"/>
    <cellStyle name="SAPBEXHLevel1 2 2 8 2" xfId="30447"/>
    <cellStyle name="SAPBEXHLevel1 2 2 8 3" xfId="30448"/>
    <cellStyle name="SAPBEXHLevel1 2 2 8 4" xfId="30449"/>
    <cellStyle name="SAPBEXHLevel1 2 2 9" xfId="30450"/>
    <cellStyle name="SAPBEXHLevel1 2 2 9 2" xfId="30451"/>
    <cellStyle name="SAPBEXHLevel1 2 20" xfId="30452"/>
    <cellStyle name="SAPBEXHLevel1 2 20 2" xfId="30453"/>
    <cellStyle name="SAPBEXHLevel1 2 20 2 2" xfId="30454"/>
    <cellStyle name="SAPBEXHLevel1 2 20 2 2 2" xfId="30455"/>
    <cellStyle name="SAPBEXHLevel1 2 20 2 3" xfId="30456"/>
    <cellStyle name="SAPBEXHLevel1 2 20 3" xfId="30457"/>
    <cellStyle name="SAPBEXHLevel1 2 20 3 2" xfId="30458"/>
    <cellStyle name="SAPBEXHLevel1 2 20 4" xfId="30459"/>
    <cellStyle name="SAPBEXHLevel1 2 20 4 2" xfId="30460"/>
    <cellStyle name="SAPBEXHLevel1 2 20 5" xfId="30461"/>
    <cellStyle name="SAPBEXHLevel1 2 20 5 2" xfId="30462"/>
    <cellStyle name="SAPBEXHLevel1 2 20 6" xfId="30463"/>
    <cellStyle name="SAPBEXHLevel1 2 20 7" xfId="30464"/>
    <cellStyle name="SAPBEXHLevel1 2 21" xfId="30465"/>
    <cellStyle name="SAPBEXHLevel1 2 21 2" xfId="30466"/>
    <cellStyle name="SAPBEXHLevel1 2 21 2 2" xfId="30467"/>
    <cellStyle name="SAPBEXHLevel1 2 21 3" xfId="30468"/>
    <cellStyle name="SAPBEXHLevel1 2 21 4" xfId="30469"/>
    <cellStyle name="SAPBEXHLevel1 2 22" xfId="30470"/>
    <cellStyle name="SAPBEXHLevel1 2 22 2" xfId="30471"/>
    <cellStyle name="SAPBEXHLevel1 2 22 2 2" xfId="30472"/>
    <cellStyle name="SAPBEXHLevel1 2 22 3" xfId="30473"/>
    <cellStyle name="SAPBEXHLevel1 2 22 4" xfId="30474"/>
    <cellStyle name="SAPBEXHLevel1 2 22 5" xfId="30475"/>
    <cellStyle name="SAPBEXHLevel1 2 23" xfId="30476"/>
    <cellStyle name="SAPBEXHLevel1 2 23 2" xfId="30477"/>
    <cellStyle name="SAPBEXHLevel1 2 23 2 2" xfId="30478"/>
    <cellStyle name="SAPBEXHLevel1 2 23 3" xfId="30479"/>
    <cellStyle name="SAPBEXHLevel1 2 23 4" xfId="30480"/>
    <cellStyle name="SAPBEXHLevel1 2 23 5" xfId="30481"/>
    <cellStyle name="SAPBEXHLevel1 2 24" xfId="30482"/>
    <cellStyle name="SAPBEXHLevel1 2 24 2" xfId="30483"/>
    <cellStyle name="SAPBEXHLevel1 2 24 3" xfId="30484"/>
    <cellStyle name="SAPBEXHLevel1 2 24 4" xfId="30485"/>
    <cellStyle name="SAPBEXHLevel1 2 25" xfId="30486"/>
    <cellStyle name="SAPBEXHLevel1 2 25 2" xfId="30487"/>
    <cellStyle name="SAPBEXHLevel1 2 26" xfId="30488"/>
    <cellStyle name="SAPBEXHLevel1 2 26 2" xfId="30489"/>
    <cellStyle name="SAPBEXHLevel1 2 27" xfId="30490"/>
    <cellStyle name="SAPBEXHLevel1 2 28" xfId="30491"/>
    <cellStyle name="SAPBEXHLevel1 2 29" xfId="30492"/>
    <cellStyle name="SAPBEXHLevel1 2 3" xfId="30493"/>
    <cellStyle name="SAPBEXHLevel1 2 3 10" xfId="30494"/>
    <cellStyle name="SAPBEXHLevel1 2 3 11" xfId="30495"/>
    <cellStyle name="SAPBEXHLevel1 2 3 2" xfId="30496"/>
    <cellStyle name="SAPBEXHLevel1 2 3 2 2" xfId="30497"/>
    <cellStyle name="SAPBEXHLevel1 2 3 2 2 2" xfId="30498"/>
    <cellStyle name="SAPBEXHLevel1 2 3 2 2 2 2" xfId="30499"/>
    <cellStyle name="SAPBEXHLevel1 2 3 2 2 3" xfId="30500"/>
    <cellStyle name="SAPBEXHLevel1 2 3 2 3" xfId="30501"/>
    <cellStyle name="SAPBEXHLevel1 2 3 2 3 2" xfId="30502"/>
    <cellStyle name="SAPBEXHLevel1 2 3 2 4" xfId="30503"/>
    <cellStyle name="SAPBEXHLevel1 2 3 2 4 2" xfId="30504"/>
    <cellStyle name="SAPBEXHLevel1 2 3 2 5" xfId="30505"/>
    <cellStyle name="SAPBEXHLevel1 2 3 2 5 2" xfId="30506"/>
    <cellStyle name="SAPBEXHLevel1 2 3 2 6" xfId="30507"/>
    <cellStyle name="SAPBEXHLevel1 2 3 3" xfId="30508"/>
    <cellStyle name="SAPBEXHLevel1 2 3 3 2" xfId="30509"/>
    <cellStyle name="SAPBEXHLevel1 2 3 3 2 2" xfId="30510"/>
    <cellStyle name="SAPBEXHLevel1 2 3 3 2 2 2" xfId="30511"/>
    <cellStyle name="SAPBEXHLevel1 2 3 3 2 3" xfId="30512"/>
    <cellStyle name="SAPBEXHLevel1 2 3 3 3" xfId="30513"/>
    <cellStyle name="SAPBEXHLevel1 2 3 3 3 2" xfId="30514"/>
    <cellStyle name="SAPBEXHLevel1 2 3 3 4" xfId="30515"/>
    <cellStyle name="SAPBEXHLevel1 2 3 3 4 2" xfId="30516"/>
    <cellStyle name="SAPBEXHLevel1 2 3 3 5" xfId="30517"/>
    <cellStyle name="SAPBEXHLevel1 2 3 3 5 2" xfId="30518"/>
    <cellStyle name="SAPBEXHLevel1 2 3 3 6" xfId="30519"/>
    <cellStyle name="SAPBEXHLevel1 2 3 3 7" xfId="30520"/>
    <cellStyle name="SAPBEXHLevel1 2 3 3 8" xfId="30521"/>
    <cellStyle name="SAPBEXHLevel1 2 3 4" xfId="30522"/>
    <cellStyle name="SAPBEXHLevel1 2 3 4 2" xfId="30523"/>
    <cellStyle name="SAPBEXHLevel1 2 3 4 2 2" xfId="30524"/>
    <cellStyle name="SAPBEXHLevel1 2 3 4 3" xfId="30525"/>
    <cellStyle name="SAPBEXHLevel1 2 3 4 4" xfId="30526"/>
    <cellStyle name="SAPBEXHLevel1 2 3 4 5" xfId="30527"/>
    <cellStyle name="SAPBEXHLevel1 2 3 5" xfId="30528"/>
    <cellStyle name="SAPBEXHLevel1 2 3 5 2" xfId="30529"/>
    <cellStyle name="SAPBEXHLevel1 2 3 5 2 2" xfId="30530"/>
    <cellStyle name="SAPBEXHLevel1 2 3 5 3" xfId="30531"/>
    <cellStyle name="SAPBEXHLevel1 2 3 5 4" xfId="30532"/>
    <cellStyle name="SAPBEXHLevel1 2 3 5 5" xfId="30533"/>
    <cellStyle name="SAPBEXHLevel1 2 3 6" xfId="30534"/>
    <cellStyle name="SAPBEXHLevel1 2 3 6 2" xfId="30535"/>
    <cellStyle name="SAPBEXHLevel1 2 3 6 2 2" xfId="30536"/>
    <cellStyle name="SAPBEXHLevel1 2 3 6 3" xfId="30537"/>
    <cellStyle name="SAPBEXHLevel1 2 3 6 4" xfId="30538"/>
    <cellStyle name="SAPBEXHLevel1 2 3 6 5" xfId="30539"/>
    <cellStyle name="SAPBEXHLevel1 2 3 7" xfId="30540"/>
    <cellStyle name="SAPBEXHLevel1 2 3 7 2" xfId="30541"/>
    <cellStyle name="SAPBEXHLevel1 2 3 7 3" xfId="30542"/>
    <cellStyle name="SAPBEXHLevel1 2 3 7 4" xfId="30543"/>
    <cellStyle name="SAPBEXHLevel1 2 3 8" xfId="30544"/>
    <cellStyle name="SAPBEXHLevel1 2 3 8 2" xfId="30545"/>
    <cellStyle name="SAPBEXHLevel1 2 3 8 3" xfId="30546"/>
    <cellStyle name="SAPBEXHLevel1 2 3 8 4" xfId="30547"/>
    <cellStyle name="SAPBEXHLevel1 2 3 9" xfId="30548"/>
    <cellStyle name="SAPBEXHLevel1 2 3 9 2" xfId="30549"/>
    <cellStyle name="SAPBEXHLevel1 2 4" xfId="30550"/>
    <cellStyle name="SAPBEXHLevel1 2 4 10" xfId="30551"/>
    <cellStyle name="SAPBEXHLevel1 2 4 11" xfId="30552"/>
    <cellStyle name="SAPBEXHLevel1 2 4 2" xfId="30553"/>
    <cellStyle name="SAPBEXHLevel1 2 4 2 2" xfId="30554"/>
    <cellStyle name="SAPBEXHLevel1 2 4 2 2 2" xfId="30555"/>
    <cellStyle name="SAPBEXHLevel1 2 4 2 2 2 2" xfId="30556"/>
    <cellStyle name="SAPBEXHLevel1 2 4 2 2 3" xfId="30557"/>
    <cellStyle name="SAPBEXHLevel1 2 4 2 3" xfId="30558"/>
    <cellStyle name="SAPBEXHLevel1 2 4 2 3 2" xfId="30559"/>
    <cellStyle name="SAPBEXHLevel1 2 4 2 4" xfId="30560"/>
    <cellStyle name="SAPBEXHLevel1 2 4 2 4 2" xfId="30561"/>
    <cellStyle name="SAPBEXHLevel1 2 4 2 5" xfId="30562"/>
    <cellStyle name="SAPBEXHLevel1 2 4 2 5 2" xfId="30563"/>
    <cellStyle name="SAPBEXHLevel1 2 4 2 6" xfId="30564"/>
    <cellStyle name="SAPBEXHLevel1 2 4 3" xfId="30565"/>
    <cellStyle name="SAPBEXHLevel1 2 4 3 2" xfId="30566"/>
    <cellStyle name="SAPBEXHLevel1 2 4 3 2 2" xfId="30567"/>
    <cellStyle name="SAPBEXHLevel1 2 4 3 2 2 2" xfId="30568"/>
    <cellStyle name="SAPBEXHLevel1 2 4 3 2 3" xfId="30569"/>
    <cellStyle name="SAPBEXHLevel1 2 4 3 3" xfId="30570"/>
    <cellStyle name="SAPBEXHLevel1 2 4 3 3 2" xfId="30571"/>
    <cellStyle name="SAPBEXHLevel1 2 4 3 4" xfId="30572"/>
    <cellStyle name="SAPBEXHLevel1 2 4 3 4 2" xfId="30573"/>
    <cellStyle name="SAPBEXHLevel1 2 4 3 5" xfId="30574"/>
    <cellStyle name="SAPBEXHLevel1 2 4 3 5 2" xfId="30575"/>
    <cellStyle name="SAPBEXHLevel1 2 4 3 6" xfId="30576"/>
    <cellStyle name="SAPBEXHLevel1 2 4 3 7" xfId="30577"/>
    <cellStyle name="SAPBEXHLevel1 2 4 3 8" xfId="30578"/>
    <cellStyle name="SAPBEXHLevel1 2 4 4" xfId="30579"/>
    <cellStyle name="SAPBEXHLevel1 2 4 4 2" xfId="30580"/>
    <cellStyle name="SAPBEXHLevel1 2 4 4 2 2" xfId="30581"/>
    <cellStyle name="SAPBEXHLevel1 2 4 4 3" xfId="30582"/>
    <cellStyle name="SAPBEXHLevel1 2 4 4 4" xfId="30583"/>
    <cellStyle name="SAPBEXHLevel1 2 4 4 5" xfId="30584"/>
    <cellStyle name="SAPBEXHLevel1 2 4 5" xfId="30585"/>
    <cellStyle name="SAPBEXHLevel1 2 4 5 2" xfId="30586"/>
    <cellStyle name="SAPBEXHLevel1 2 4 5 2 2" xfId="30587"/>
    <cellStyle name="SAPBEXHLevel1 2 4 5 3" xfId="30588"/>
    <cellStyle name="SAPBEXHLevel1 2 4 5 4" xfId="30589"/>
    <cellStyle name="SAPBEXHLevel1 2 4 5 5" xfId="30590"/>
    <cellStyle name="SAPBEXHLevel1 2 4 6" xfId="30591"/>
    <cellStyle name="SAPBEXHLevel1 2 4 6 2" xfId="30592"/>
    <cellStyle name="SAPBEXHLevel1 2 4 6 2 2" xfId="30593"/>
    <cellStyle name="SAPBEXHLevel1 2 4 6 3" xfId="30594"/>
    <cellStyle name="SAPBEXHLevel1 2 4 6 4" xfId="30595"/>
    <cellStyle name="SAPBEXHLevel1 2 4 6 5" xfId="30596"/>
    <cellStyle name="SAPBEXHLevel1 2 4 7" xfId="30597"/>
    <cellStyle name="SAPBEXHLevel1 2 4 7 2" xfId="30598"/>
    <cellStyle name="SAPBEXHLevel1 2 4 7 3" xfId="30599"/>
    <cellStyle name="SAPBEXHLevel1 2 4 7 4" xfId="30600"/>
    <cellStyle name="SAPBEXHLevel1 2 4 8" xfId="30601"/>
    <cellStyle name="SAPBEXHLevel1 2 4 8 2" xfId="30602"/>
    <cellStyle name="SAPBEXHLevel1 2 4 8 3" xfId="30603"/>
    <cellStyle name="SAPBEXHLevel1 2 4 8 4" xfId="30604"/>
    <cellStyle name="SAPBEXHLevel1 2 4 9" xfId="30605"/>
    <cellStyle name="SAPBEXHLevel1 2 4 9 2" xfId="30606"/>
    <cellStyle name="SAPBEXHLevel1 2 5" xfId="30607"/>
    <cellStyle name="SAPBEXHLevel1 2 5 10" xfId="30608"/>
    <cellStyle name="SAPBEXHLevel1 2 5 11" xfId="30609"/>
    <cellStyle name="SAPBEXHLevel1 2 5 2" xfId="30610"/>
    <cellStyle name="SAPBEXHLevel1 2 5 2 2" xfId="30611"/>
    <cellStyle name="SAPBEXHLevel1 2 5 2 2 2" xfId="30612"/>
    <cellStyle name="SAPBEXHLevel1 2 5 2 2 2 2" xfId="30613"/>
    <cellStyle name="SAPBEXHLevel1 2 5 2 2 3" xfId="30614"/>
    <cellStyle name="SAPBEXHLevel1 2 5 2 3" xfId="30615"/>
    <cellStyle name="SAPBEXHLevel1 2 5 2 3 2" xfId="30616"/>
    <cellStyle name="SAPBEXHLevel1 2 5 2 4" xfId="30617"/>
    <cellStyle name="SAPBEXHLevel1 2 5 2 4 2" xfId="30618"/>
    <cellStyle name="SAPBEXHLevel1 2 5 2 5" xfId="30619"/>
    <cellStyle name="SAPBEXHLevel1 2 5 2 5 2" xfId="30620"/>
    <cellStyle name="SAPBEXHLevel1 2 5 2 6" xfId="30621"/>
    <cellStyle name="SAPBEXHLevel1 2 5 3" xfId="30622"/>
    <cellStyle name="SAPBEXHLevel1 2 5 3 2" xfId="30623"/>
    <cellStyle name="SAPBEXHLevel1 2 5 3 2 2" xfId="30624"/>
    <cellStyle name="SAPBEXHLevel1 2 5 3 2 2 2" xfId="30625"/>
    <cellStyle name="SAPBEXHLevel1 2 5 3 2 3" xfId="30626"/>
    <cellStyle name="SAPBEXHLevel1 2 5 3 3" xfId="30627"/>
    <cellStyle name="SAPBEXHLevel1 2 5 3 3 2" xfId="30628"/>
    <cellStyle name="SAPBEXHLevel1 2 5 3 4" xfId="30629"/>
    <cellStyle name="SAPBEXHLevel1 2 5 3 4 2" xfId="30630"/>
    <cellStyle name="SAPBEXHLevel1 2 5 3 5" xfId="30631"/>
    <cellStyle name="SAPBEXHLevel1 2 5 3 5 2" xfId="30632"/>
    <cellStyle name="SAPBEXHLevel1 2 5 3 6" xfId="30633"/>
    <cellStyle name="SAPBEXHLevel1 2 5 3 7" xfId="30634"/>
    <cellStyle name="SAPBEXHLevel1 2 5 3 8" xfId="30635"/>
    <cellStyle name="SAPBEXHLevel1 2 5 4" xfId="30636"/>
    <cellStyle name="SAPBEXHLevel1 2 5 4 2" xfId="30637"/>
    <cellStyle name="SAPBEXHLevel1 2 5 4 2 2" xfId="30638"/>
    <cellStyle name="SAPBEXHLevel1 2 5 4 3" xfId="30639"/>
    <cellStyle name="SAPBEXHLevel1 2 5 4 4" xfId="30640"/>
    <cellStyle name="SAPBEXHLevel1 2 5 4 5" xfId="30641"/>
    <cellStyle name="SAPBEXHLevel1 2 5 5" xfId="30642"/>
    <cellStyle name="SAPBEXHLevel1 2 5 5 2" xfId="30643"/>
    <cellStyle name="SAPBEXHLevel1 2 5 5 2 2" xfId="30644"/>
    <cellStyle name="SAPBEXHLevel1 2 5 5 3" xfId="30645"/>
    <cellStyle name="SAPBEXHLevel1 2 5 5 4" xfId="30646"/>
    <cellStyle name="SAPBEXHLevel1 2 5 5 5" xfId="30647"/>
    <cellStyle name="SAPBEXHLevel1 2 5 6" xfId="30648"/>
    <cellStyle name="SAPBEXHLevel1 2 5 6 2" xfId="30649"/>
    <cellStyle name="SAPBEXHLevel1 2 5 6 2 2" xfId="30650"/>
    <cellStyle name="SAPBEXHLevel1 2 5 6 3" xfId="30651"/>
    <cellStyle name="SAPBEXHLevel1 2 5 6 4" xfId="30652"/>
    <cellStyle name="SAPBEXHLevel1 2 5 6 5" xfId="30653"/>
    <cellStyle name="SAPBEXHLevel1 2 5 7" xfId="30654"/>
    <cellStyle name="SAPBEXHLevel1 2 5 7 2" xfId="30655"/>
    <cellStyle name="SAPBEXHLevel1 2 5 7 3" xfId="30656"/>
    <cellStyle name="SAPBEXHLevel1 2 5 7 4" xfId="30657"/>
    <cellStyle name="SAPBEXHLevel1 2 5 8" xfId="30658"/>
    <cellStyle name="SAPBEXHLevel1 2 5 8 2" xfId="30659"/>
    <cellStyle name="SAPBEXHLevel1 2 5 8 3" xfId="30660"/>
    <cellStyle name="SAPBEXHLevel1 2 5 8 4" xfId="30661"/>
    <cellStyle name="SAPBEXHLevel1 2 5 9" xfId="30662"/>
    <cellStyle name="SAPBEXHLevel1 2 5 9 2" xfId="30663"/>
    <cellStyle name="SAPBEXHLevel1 2 6" xfId="30664"/>
    <cellStyle name="SAPBEXHLevel1 2 6 10" xfId="30665"/>
    <cellStyle name="SAPBEXHLevel1 2 6 11" xfId="30666"/>
    <cellStyle name="SAPBEXHLevel1 2 6 2" xfId="30667"/>
    <cellStyle name="SAPBEXHLevel1 2 6 2 2" xfId="30668"/>
    <cellStyle name="SAPBEXHLevel1 2 6 2 2 2" xfId="30669"/>
    <cellStyle name="SAPBEXHLevel1 2 6 2 2 2 2" xfId="30670"/>
    <cellStyle name="SAPBEXHLevel1 2 6 2 2 3" xfId="30671"/>
    <cellStyle name="SAPBEXHLevel1 2 6 2 3" xfId="30672"/>
    <cellStyle name="SAPBEXHLevel1 2 6 2 3 2" xfId="30673"/>
    <cellStyle name="SAPBEXHLevel1 2 6 2 4" xfId="30674"/>
    <cellStyle name="SAPBEXHLevel1 2 6 2 4 2" xfId="30675"/>
    <cellStyle name="SAPBEXHLevel1 2 6 2 5" xfId="30676"/>
    <cellStyle name="SAPBEXHLevel1 2 6 2 5 2" xfId="30677"/>
    <cellStyle name="SAPBEXHLevel1 2 6 2 6" xfId="30678"/>
    <cellStyle name="SAPBEXHLevel1 2 6 3" xfId="30679"/>
    <cellStyle name="SAPBEXHLevel1 2 6 3 2" xfId="30680"/>
    <cellStyle name="SAPBEXHLevel1 2 6 3 2 2" xfId="30681"/>
    <cellStyle name="SAPBEXHLevel1 2 6 3 2 2 2" xfId="30682"/>
    <cellStyle name="SAPBEXHLevel1 2 6 3 2 3" xfId="30683"/>
    <cellStyle name="SAPBEXHLevel1 2 6 3 3" xfId="30684"/>
    <cellStyle name="SAPBEXHLevel1 2 6 3 3 2" xfId="30685"/>
    <cellStyle name="SAPBEXHLevel1 2 6 3 4" xfId="30686"/>
    <cellStyle name="SAPBEXHLevel1 2 6 3 4 2" xfId="30687"/>
    <cellStyle name="SAPBEXHLevel1 2 6 3 5" xfId="30688"/>
    <cellStyle name="SAPBEXHLevel1 2 6 3 5 2" xfId="30689"/>
    <cellStyle name="SAPBEXHLevel1 2 6 3 6" xfId="30690"/>
    <cellStyle name="SAPBEXHLevel1 2 6 3 7" xfId="30691"/>
    <cellStyle name="SAPBEXHLevel1 2 6 3 8" xfId="30692"/>
    <cellStyle name="SAPBEXHLevel1 2 6 4" xfId="30693"/>
    <cellStyle name="SAPBEXHLevel1 2 6 4 2" xfId="30694"/>
    <cellStyle name="SAPBEXHLevel1 2 6 4 2 2" xfId="30695"/>
    <cellStyle name="SAPBEXHLevel1 2 6 4 3" xfId="30696"/>
    <cellStyle name="SAPBEXHLevel1 2 6 4 4" xfId="30697"/>
    <cellStyle name="SAPBEXHLevel1 2 6 4 5" xfId="30698"/>
    <cellStyle name="SAPBEXHLevel1 2 6 5" xfId="30699"/>
    <cellStyle name="SAPBEXHLevel1 2 6 5 2" xfId="30700"/>
    <cellStyle name="SAPBEXHLevel1 2 6 5 2 2" xfId="30701"/>
    <cellStyle name="SAPBEXHLevel1 2 6 5 3" xfId="30702"/>
    <cellStyle name="SAPBEXHLevel1 2 6 5 4" xfId="30703"/>
    <cellStyle name="SAPBEXHLevel1 2 6 5 5" xfId="30704"/>
    <cellStyle name="SAPBEXHLevel1 2 6 6" xfId="30705"/>
    <cellStyle name="SAPBEXHLevel1 2 6 6 2" xfId="30706"/>
    <cellStyle name="SAPBEXHLevel1 2 6 6 2 2" xfId="30707"/>
    <cellStyle name="SAPBEXHLevel1 2 6 6 3" xfId="30708"/>
    <cellStyle name="SAPBEXHLevel1 2 6 6 4" xfId="30709"/>
    <cellStyle name="SAPBEXHLevel1 2 6 6 5" xfId="30710"/>
    <cellStyle name="SAPBEXHLevel1 2 6 7" xfId="30711"/>
    <cellStyle name="SAPBEXHLevel1 2 6 7 2" xfId="30712"/>
    <cellStyle name="SAPBEXHLevel1 2 6 7 3" xfId="30713"/>
    <cellStyle name="SAPBEXHLevel1 2 6 7 4" xfId="30714"/>
    <cellStyle name="SAPBEXHLevel1 2 6 8" xfId="30715"/>
    <cellStyle name="SAPBEXHLevel1 2 6 8 2" xfId="30716"/>
    <cellStyle name="SAPBEXHLevel1 2 6 8 3" xfId="30717"/>
    <cellStyle name="SAPBEXHLevel1 2 6 8 4" xfId="30718"/>
    <cellStyle name="SAPBEXHLevel1 2 6 9" xfId="30719"/>
    <cellStyle name="SAPBEXHLevel1 2 6 9 2" xfId="30720"/>
    <cellStyle name="SAPBEXHLevel1 2 7" xfId="30721"/>
    <cellStyle name="SAPBEXHLevel1 2 7 10" xfId="30722"/>
    <cellStyle name="SAPBEXHLevel1 2 7 11" xfId="30723"/>
    <cellStyle name="SAPBEXHLevel1 2 7 2" xfId="30724"/>
    <cellStyle name="SAPBEXHLevel1 2 7 2 2" xfId="30725"/>
    <cellStyle name="SAPBEXHLevel1 2 7 2 2 2" xfId="30726"/>
    <cellStyle name="SAPBEXHLevel1 2 7 2 2 2 2" xfId="30727"/>
    <cellStyle name="SAPBEXHLevel1 2 7 2 2 3" xfId="30728"/>
    <cellStyle name="SAPBEXHLevel1 2 7 2 3" xfId="30729"/>
    <cellStyle name="SAPBEXHLevel1 2 7 2 3 2" xfId="30730"/>
    <cellStyle name="SAPBEXHLevel1 2 7 2 4" xfId="30731"/>
    <cellStyle name="SAPBEXHLevel1 2 7 2 4 2" xfId="30732"/>
    <cellStyle name="SAPBEXHLevel1 2 7 2 5" xfId="30733"/>
    <cellStyle name="SAPBEXHLevel1 2 7 2 5 2" xfId="30734"/>
    <cellStyle name="SAPBEXHLevel1 2 7 2 6" xfId="30735"/>
    <cellStyle name="SAPBEXHLevel1 2 7 3" xfId="30736"/>
    <cellStyle name="SAPBEXHLevel1 2 7 3 2" xfId="30737"/>
    <cellStyle name="SAPBEXHLevel1 2 7 3 2 2" xfId="30738"/>
    <cellStyle name="SAPBEXHLevel1 2 7 3 2 2 2" xfId="30739"/>
    <cellStyle name="SAPBEXHLevel1 2 7 3 2 3" xfId="30740"/>
    <cellStyle name="SAPBEXHLevel1 2 7 3 3" xfId="30741"/>
    <cellStyle name="SAPBEXHLevel1 2 7 3 3 2" xfId="30742"/>
    <cellStyle name="SAPBEXHLevel1 2 7 3 4" xfId="30743"/>
    <cellStyle name="SAPBEXHLevel1 2 7 3 4 2" xfId="30744"/>
    <cellStyle name="SAPBEXHLevel1 2 7 3 5" xfId="30745"/>
    <cellStyle name="SAPBEXHLevel1 2 7 3 5 2" xfId="30746"/>
    <cellStyle name="SAPBEXHLevel1 2 7 3 6" xfId="30747"/>
    <cellStyle name="SAPBEXHLevel1 2 7 3 7" xfId="30748"/>
    <cellStyle name="SAPBEXHLevel1 2 7 3 8" xfId="30749"/>
    <cellStyle name="SAPBEXHLevel1 2 7 4" xfId="30750"/>
    <cellStyle name="SAPBEXHLevel1 2 7 4 2" xfId="30751"/>
    <cellStyle name="SAPBEXHLevel1 2 7 4 2 2" xfId="30752"/>
    <cellStyle name="SAPBEXHLevel1 2 7 4 3" xfId="30753"/>
    <cellStyle name="SAPBEXHLevel1 2 7 4 4" xfId="30754"/>
    <cellStyle name="SAPBEXHLevel1 2 7 4 5" xfId="30755"/>
    <cellStyle name="SAPBEXHLevel1 2 7 5" xfId="30756"/>
    <cellStyle name="SAPBEXHLevel1 2 7 5 2" xfId="30757"/>
    <cellStyle name="SAPBEXHLevel1 2 7 5 2 2" xfId="30758"/>
    <cellStyle name="SAPBEXHLevel1 2 7 5 3" xfId="30759"/>
    <cellStyle name="SAPBEXHLevel1 2 7 5 4" xfId="30760"/>
    <cellStyle name="SAPBEXHLevel1 2 7 5 5" xfId="30761"/>
    <cellStyle name="SAPBEXHLevel1 2 7 6" xfId="30762"/>
    <cellStyle name="SAPBEXHLevel1 2 7 6 2" xfId="30763"/>
    <cellStyle name="SAPBEXHLevel1 2 7 6 2 2" xfId="30764"/>
    <cellStyle name="SAPBEXHLevel1 2 7 6 3" xfId="30765"/>
    <cellStyle name="SAPBEXHLevel1 2 7 6 4" xfId="30766"/>
    <cellStyle name="SAPBEXHLevel1 2 7 6 5" xfId="30767"/>
    <cellStyle name="SAPBEXHLevel1 2 7 7" xfId="30768"/>
    <cellStyle name="SAPBEXHLevel1 2 7 7 2" xfId="30769"/>
    <cellStyle name="SAPBEXHLevel1 2 7 7 3" xfId="30770"/>
    <cellStyle name="SAPBEXHLevel1 2 7 7 4" xfId="30771"/>
    <cellStyle name="SAPBEXHLevel1 2 7 8" xfId="30772"/>
    <cellStyle name="SAPBEXHLevel1 2 7 8 2" xfId="30773"/>
    <cellStyle name="SAPBEXHLevel1 2 7 8 3" xfId="30774"/>
    <cellStyle name="SAPBEXHLevel1 2 7 8 4" xfId="30775"/>
    <cellStyle name="SAPBEXHLevel1 2 7 9" xfId="30776"/>
    <cellStyle name="SAPBEXHLevel1 2 7 9 2" xfId="30777"/>
    <cellStyle name="SAPBEXHLevel1 2 8" xfId="30778"/>
    <cellStyle name="SAPBEXHLevel1 2 8 10" xfId="30779"/>
    <cellStyle name="SAPBEXHLevel1 2 8 11" xfId="30780"/>
    <cellStyle name="SAPBEXHLevel1 2 8 2" xfId="30781"/>
    <cellStyle name="SAPBEXHLevel1 2 8 2 2" xfId="30782"/>
    <cellStyle name="SAPBEXHLevel1 2 8 2 2 2" xfId="30783"/>
    <cellStyle name="SAPBEXHLevel1 2 8 2 2 2 2" xfId="30784"/>
    <cellStyle name="SAPBEXHLevel1 2 8 2 2 3" xfId="30785"/>
    <cellStyle name="SAPBEXHLevel1 2 8 2 3" xfId="30786"/>
    <cellStyle name="SAPBEXHLevel1 2 8 2 3 2" xfId="30787"/>
    <cellStyle name="SAPBEXHLevel1 2 8 2 4" xfId="30788"/>
    <cellStyle name="SAPBEXHLevel1 2 8 2 4 2" xfId="30789"/>
    <cellStyle name="SAPBEXHLevel1 2 8 2 5" xfId="30790"/>
    <cellStyle name="SAPBEXHLevel1 2 8 2 5 2" xfId="30791"/>
    <cellStyle name="SAPBEXHLevel1 2 8 2 6" xfId="30792"/>
    <cellStyle name="SAPBEXHLevel1 2 8 3" xfId="30793"/>
    <cellStyle name="SAPBEXHLevel1 2 8 3 2" xfId="30794"/>
    <cellStyle name="SAPBEXHLevel1 2 8 3 2 2" xfId="30795"/>
    <cellStyle name="SAPBEXHLevel1 2 8 3 2 2 2" xfId="30796"/>
    <cellStyle name="SAPBEXHLevel1 2 8 3 2 3" xfId="30797"/>
    <cellStyle name="SAPBEXHLevel1 2 8 3 3" xfId="30798"/>
    <cellStyle name="SAPBEXHLevel1 2 8 3 3 2" xfId="30799"/>
    <cellStyle name="SAPBEXHLevel1 2 8 3 4" xfId="30800"/>
    <cellStyle name="SAPBEXHLevel1 2 8 3 4 2" xfId="30801"/>
    <cellStyle name="SAPBEXHLevel1 2 8 3 5" xfId="30802"/>
    <cellStyle name="SAPBEXHLevel1 2 8 3 5 2" xfId="30803"/>
    <cellStyle name="SAPBEXHLevel1 2 8 3 6" xfId="30804"/>
    <cellStyle name="SAPBEXHLevel1 2 8 3 7" xfId="30805"/>
    <cellStyle name="SAPBEXHLevel1 2 8 3 8" xfId="30806"/>
    <cellStyle name="SAPBEXHLevel1 2 8 4" xfId="30807"/>
    <cellStyle name="SAPBEXHLevel1 2 8 4 2" xfId="30808"/>
    <cellStyle name="SAPBEXHLevel1 2 8 4 2 2" xfId="30809"/>
    <cellStyle name="SAPBEXHLevel1 2 8 4 3" xfId="30810"/>
    <cellStyle name="SAPBEXHLevel1 2 8 4 4" xfId="30811"/>
    <cellStyle name="SAPBEXHLevel1 2 8 4 5" xfId="30812"/>
    <cellStyle name="SAPBEXHLevel1 2 8 5" xfId="30813"/>
    <cellStyle name="SAPBEXHLevel1 2 8 5 2" xfId="30814"/>
    <cellStyle name="SAPBEXHLevel1 2 8 5 2 2" xfId="30815"/>
    <cellStyle name="SAPBEXHLevel1 2 8 5 3" xfId="30816"/>
    <cellStyle name="SAPBEXHLevel1 2 8 5 4" xfId="30817"/>
    <cellStyle name="SAPBEXHLevel1 2 8 5 5" xfId="30818"/>
    <cellStyle name="SAPBEXHLevel1 2 8 6" xfId="30819"/>
    <cellStyle name="SAPBEXHLevel1 2 8 6 2" xfId="30820"/>
    <cellStyle name="SAPBEXHLevel1 2 8 6 2 2" xfId="30821"/>
    <cellStyle name="SAPBEXHLevel1 2 8 6 3" xfId="30822"/>
    <cellStyle name="SAPBEXHLevel1 2 8 6 4" xfId="30823"/>
    <cellStyle name="SAPBEXHLevel1 2 8 6 5" xfId="30824"/>
    <cellStyle name="SAPBEXHLevel1 2 8 7" xfId="30825"/>
    <cellStyle name="SAPBEXHLevel1 2 8 7 2" xfId="30826"/>
    <cellStyle name="SAPBEXHLevel1 2 8 7 3" xfId="30827"/>
    <cellStyle name="SAPBEXHLevel1 2 8 7 4" xfId="30828"/>
    <cellStyle name="SAPBEXHLevel1 2 8 8" xfId="30829"/>
    <cellStyle name="SAPBEXHLevel1 2 8 8 2" xfId="30830"/>
    <cellStyle name="SAPBEXHLevel1 2 8 8 3" xfId="30831"/>
    <cellStyle name="SAPBEXHLevel1 2 8 8 4" xfId="30832"/>
    <cellStyle name="SAPBEXHLevel1 2 8 9" xfId="30833"/>
    <cellStyle name="SAPBEXHLevel1 2 8 9 2" xfId="30834"/>
    <cellStyle name="SAPBEXHLevel1 2 9" xfId="30835"/>
    <cellStyle name="SAPBEXHLevel1 2 9 10" xfId="30836"/>
    <cellStyle name="SAPBEXHLevel1 2 9 11" xfId="30837"/>
    <cellStyle name="SAPBEXHLevel1 2 9 2" xfId="30838"/>
    <cellStyle name="SAPBEXHLevel1 2 9 2 2" xfId="30839"/>
    <cellStyle name="SAPBEXHLevel1 2 9 2 2 2" xfId="30840"/>
    <cellStyle name="SAPBEXHLevel1 2 9 2 2 2 2" xfId="30841"/>
    <cellStyle name="SAPBEXHLevel1 2 9 2 2 3" xfId="30842"/>
    <cellStyle name="SAPBEXHLevel1 2 9 2 3" xfId="30843"/>
    <cellStyle name="SAPBEXHLevel1 2 9 2 3 2" xfId="30844"/>
    <cellStyle name="SAPBEXHLevel1 2 9 2 4" xfId="30845"/>
    <cellStyle name="SAPBEXHLevel1 2 9 2 4 2" xfId="30846"/>
    <cellStyle name="SAPBEXHLevel1 2 9 2 5" xfId="30847"/>
    <cellStyle name="SAPBEXHLevel1 2 9 2 5 2" xfId="30848"/>
    <cellStyle name="SAPBEXHLevel1 2 9 2 6" xfId="30849"/>
    <cellStyle name="SAPBEXHLevel1 2 9 3" xfId="30850"/>
    <cellStyle name="SAPBEXHLevel1 2 9 3 2" xfId="30851"/>
    <cellStyle name="SAPBEXHLevel1 2 9 3 2 2" xfId="30852"/>
    <cellStyle name="SAPBEXHLevel1 2 9 3 2 2 2" xfId="30853"/>
    <cellStyle name="SAPBEXHLevel1 2 9 3 2 3" xfId="30854"/>
    <cellStyle name="SAPBEXHLevel1 2 9 3 3" xfId="30855"/>
    <cellStyle name="SAPBEXHLevel1 2 9 3 3 2" xfId="30856"/>
    <cellStyle name="SAPBEXHLevel1 2 9 3 4" xfId="30857"/>
    <cellStyle name="SAPBEXHLevel1 2 9 3 4 2" xfId="30858"/>
    <cellStyle name="SAPBEXHLevel1 2 9 3 5" xfId="30859"/>
    <cellStyle name="SAPBEXHLevel1 2 9 3 5 2" xfId="30860"/>
    <cellStyle name="SAPBEXHLevel1 2 9 3 6" xfId="30861"/>
    <cellStyle name="SAPBEXHLevel1 2 9 3 7" xfId="30862"/>
    <cellStyle name="SAPBEXHLevel1 2 9 3 8" xfId="30863"/>
    <cellStyle name="SAPBEXHLevel1 2 9 4" xfId="30864"/>
    <cellStyle name="SAPBEXHLevel1 2 9 4 2" xfId="30865"/>
    <cellStyle name="SAPBEXHLevel1 2 9 4 2 2" xfId="30866"/>
    <cellStyle name="SAPBEXHLevel1 2 9 4 3" xfId="30867"/>
    <cellStyle name="SAPBEXHLevel1 2 9 4 4" xfId="30868"/>
    <cellStyle name="SAPBEXHLevel1 2 9 4 5" xfId="30869"/>
    <cellStyle name="SAPBEXHLevel1 2 9 5" xfId="30870"/>
    <cellStyle name="SAPBEXHLevel1 2 9 5 2" xfId="30871"/>
    <cellStyle name="SAPBEXHLevel1 2 9 5 2 2" xfId="30872"/>
    <cellStyle name="SAPBEXHLevel1 2 9 5 3" xfId="30873"/>
    <cellStyle name="SAPBEXHLevel1 2 9 5 4" xfId="30874"/>
    <cellStyle name="SAPBEXHLevel1 2 9 5 5" xfId="30875"/>
    <cellStyle name="SAPBEXHLevel1 2 9 6" xfId="30876"/>
    <cellStyle name="SAPBEXHLevel1 2 9 6 2" xfId="30877"/>
    <cellStyle name="SAPBEXHLevel1 2 9 6 2 2" xfId="30878"/>
    <cellStyle name="SAPBEXHLevel1 2 9 6 3" xfId="30879"/>
    <cellStyle name="SAPBEXHLevel1 2 9 6 4" xfId="30880"/>
    <cellStyle name="SAPBEXHLevel1 2 9 6 5" xfId="30881"/>
    <cellStyle name="SAPBEXHLevel1 2 9 7" xfId="30882"/>
    <cellStyle name="SAPBEXHLevel1 2 9 7 2" xfId="30883"/>
    <cellStyle name="SAPBEXHLevel1 2 9 7 3" xfId="30884"/>
    <cellStyle name="SAPBEXHLevel1 2 9 7 4" xfId="30885"/>
    <cellStyle name="SAPBEXHLevel1 2 9 8" xfId="30886"/>
    <cellStyle name="SAPBEXHLevel1 2 9 8 2" xfId="30887"/>
    <cellStyle name="SAPBEXHLevel1 2 9 8 3" xfId="30888"/>
    <cellStyle name="SAPBEXHLevel1 2 9 8 4" xfId="30889"/>
    <cellStyle name="SAPBEXHLevel1 2 9 9" xfId="30890"/>
    <cellStyle name="SAPBEXHLevel1 2 9 9 2" xfId="30891"/>
    <cellStyle name="SAPBEXHLevel1 2_20120313_final_participating_bonds_mar2012_interest_calc" xfId="30892"/>
    <cellStyle name="SAPBEXHLevel1 20" xfId="30893"/>
    <cellStyle name="SAPBEXHLevel1 3" xfId="30894"/>
    <cellStyle name="SAPBEXHLevel1 3 10" xfId="30895"/>
    <cellStyle name="SAPBEXHLevel1 3 10 2" xfId="30896"/>
    <cellStyle name="SAPBEXHLevel1 3 11" xfId="30897"/>
    <cellStyle name="SAPBEXHLevel1 3 12" xfId="30898"/>
    <cellStyle name="SAPBEXHLevel1 3 2" xfId="30899"/>
    <cellStyle name="SAPBEXHLevel1 3 2 2" xfId="30900"/>
    <cellStyle name="SAPBEXHLevel1 3 2 2 2" xfId="30901"/>
    <cellStyle name="SAPBEXHLevel1 3 2 2 2 2" xfId="30902"/>
    <cellStyle name="SAPBEXHLevel1 3 2 2 3" xfId="30903"/>
    <cellStyle name="SAPBEXHLevel1 3 2 3" xfId="30904"/>
    <cellStyle name="SAPBEXHLevel1 3 2 3 2" xfId="30905"/>
    <cellStyle name="SAPBEXHLevel1 3 2 4" xfId="30906"/>
    <cellStyle name="SAPBEXHLevel1 3 2 4 2" xfId="30907"/>
    <cellStyle name="SAPBEXHLevel1 3 2 5" xfId="30908"/>
    <cellStyle name="SAPBEXHLevel1 3 2 5 2" xfId="30909"/>
    <cellStyle name="SAPBEXHLevel1 3 2 6" xfId="30910"/>
    <cellStyle name="SAPBEXHLevel1 3 3" xfId="30911"/>
    <cellStyle name="SAPBEXHLevel1 3 3 2" xfId="30912"/>
    <cellStyle name="SAPBEXHLevel1 3 3 2 2" xfId="30913"/>
    <cellStyle name="SAPBEXHLevel1 3 3 2 2 2" xfId="30914"/>
    <cellStyle name="SAPBEXHLevel1 3 3 2 3" xfId="30915"/>
    <cellStyle name="SAPBEXHLevel1 3 3 3" xfId="30916"/>
    <cellStyle name="SAPBEXHLevel1 3 3 3 2" xfId="30917"/>
    <cellStyle name="SAPBEXHLevel1 3 3 4" xfId="30918"/>
    <cellStyle name="SAPBEXHLevel1 3 3 4 2" xfId="30919"/>
    <cellStyle name="SAPBEXHLevel1 3 3 5" xfId="30920"/>
    <cellStyle name="SAPBEXHLevel1 3 3 5 2" xfId="30921"/>
    <cellStyle name="SAPBEXHLevel1 3 3 6" xfId="30922"/>
    <cellStyle name="SAPBEXHLevel1 3 3 7" xfId="30923"/>
    <cellStyle name="SAPBEXHLevel1 3 3 8" xfId="30924"/>
    <cellStyle name="SAPBEXHLevel1 3 4" xfId="30925"/>
    <cellStyle name="SAPBEXHLevel1 3 4 2" xfId="30926"/>
    <cellStyle name="SAPBEXHLevel1 3 4 2 2" xfId="30927"/>
    <cellStyle name="SAPBEXHLevel1 3 4 2 2 2" xfId="30928"/>
    <cellStyle name="SAPBEXHLevel1 3 4 2 3" xfId="30929"/>
    <cellStyle name="SAPBEXHLevel1 3 4 3" xfId="30930"/>
    <cellStyle name="SAPBEXHLevel1 3 4 3 2" xfId="30931"/>
    <cellStyle name="SAPBEXHLevel1 3 4 4" xfId="30932"/>
    <cellStyle name="SAPBEXHLevel1 3 4 4 2" xfId="30933"/>
    <cellStyle name="SAPBEXHLevel1 3 4 5" xfId="30934"/>
    <cellStyle name="SAPBEXHLevel1 3 4 5 2" xfId="30935"/>
    <cellStyle name="SAPBEXHLevel1 3 4 6" xfId="30936"/>
    <cellStyle name="SAPBEXHLevel1 3 4 7" xfId="30937"/>
    <cellStyle name="SAPBEXHLevel1 3 4 8" xfId="30938"/>
    <cellStyle name="SAPBEXHLevel1 3 5" xfId="30939"/>
    <cellStyle name="SAPBEXHLevel1 3 5 2" xfId="30940"/>
    <cellStyle name="SAPBEXHLevel1 3 5 2 2" xfId="30941"/>
    <cellStyle name="SAPBEXHLevel1 3 5 3" xfId="30942"/>
    <cellStyle name="SAPBEXHLevel1 3 5 4" xfId="30943"/>
    <cellStyle name="SAPBEXHLevel1 3 5 5" xfId="30944"/>
    <cellStyle name="SAPBEXHLevel1 3 6" xfId="30945"/>
    <cellStyle name="SAPBEXHLevel1 3 6 2" xfId="30946"/>
    <cellStyle name="SAPBEXHLevel1 3 6 2 2" xfId="30947"/>
    <cellStyle name="SAPBEXHLevel1 3 6 3" xfId="30948"/>
    <cellStyle name="SAPBEXHLevel1 3 6 4" xfId="30949"/>
    <cellStyle name="SAPBEXHLevel1 3 6 5" xfId="30950"/>
    <cellStyle name="SAPBEXHLevel1 3 7" xfId="30951"/>
    <cellStyle name="SAPBEXHLevel1 3 7 2" xfId="30952"/>
    <cellStyle name="SAPBEXHLevel1 3 7 2 2" xfId="30953"/>
    <cellStyle name="SAPBEXHLevel1 3 7 3" xfId="30954"/>
    <cellStyle name="SAPBEXHLevel1 3 7 4" xfId="30955"/>
    <cellStyle name="SAPBEXHLevel1 3 7 5" xfId="30956"/>
    <cellStyle name="SAPBEXHLevel1 3 8" xfId="30957"/>
    <cellStyle name="SAPBEXHLevel1 3 8 2" xfId="30958"/>
    <cellStyle name="SAPBEXHLevel1 3 8 3" xfId="30959"/>
    <cellStyle name="SAPBEXHLevel1 3 8 4" xfId="30960"/>
    <cellStyle name="SAPBEXHLevel1 3 9" xfId="30961"/>
    <cellStyle name="SAPBEXHLevel1 3 9 2" xfId="30962"/>
    <cellStyle name="SAPBEXHLevel1 4" xfId="30963"/>
    <cellStyle name="SAPBEXHLevel1 4 10" xfId="30964"/>
    <cellStyle name="SAPBEXHLevel1 4 11" xfId="30965"/>
    <cellStyle name="SAPBEXHLevel1 4 2" xfId="30966"/>
    <cellStyle name="SAPBEXHLevel1 4 2 2" xfId="30967"/>
    <cellStyle name="SAPBEXHLevel1 4 2 2 2" xfId="30968"/>
    <cellStyle name="SAPBEXHLevel1 4 2 2 2 2" xfId="30969"/>
    <cellStyle name="SAPBEXHLevel1 4 2 2 3" xfId="30970"/>
    <cellStyle name="SAPBEXHLevel1 4 2 3" xfId="30971"/>
    <cellStyle name="SAPBEXHLevel1 4 2 3 2" xfId="30972"/>
    <cellStyle name="SAPBEXHLevel1 4 2 4" xfId="30973"/>
    <cellStyle name="SAPBEXHLevel1 4 2 4 2" xfId="30974"/>
    <cellStyle name="SAPBEXHLevel1 4 2 5" xfId="30975"/>
    <cellStyle name="SAPBEXHLevel1 4 2 5 2" xfId="30976"/>
    <cellStyle name="SAPBEXHLevel1 4 2 6" xfId="30977"/>
    <cellStyle name="SAPBEXHLevel1 4 3" xfId="30978"/>
    <cellStyle name="SAPBEXHLevel1 4 3 2" xfId="30979"/>
    <cellStyle name="SAPBEXHLevel1 4 3 2 2" xfId="30980"/>
    <cellStyle name="SAPBEXHLevel1 4 3 2 2 2" xfId="30981"/>
    <cellStyle name="SAPBEXHLevel1 4 3 2 3" xfId="30982"/>
    <cellStyle name="SAPBEXHLevel1 4 3 3" xfId="30983"/>
    <cellStyle name="SAPBEXHLevel1 4 3 3 2" xfId="30984"/>
    <cellStyle name="SAPBEXHLevel1 4 3 4" xfId="30985"/>
    <cellStyle name="SAPBEXHLevel1 4 3 4 2" xfId="30986"/>
    <cellStyle name="SAPBEXHLevel1 4 3 5" xfId="30987"/>
    <cellStyle name="SAPBEXHLevel1 4 3 5 2" xfId="30988"/>
    <cellStyle name="SAPBEXHLevel1 4 3 6" xfId="30989"/>
    <cellStyle name="SAPBEXHLevel1 4 3 7" xfId="30990"/>
    <cellStyle name="SAPBEXHLevel1 4 3 8" xfId="30991"/>
    <cellStyle name="SAPBEXHLevel1 4 4" xfId="30992"/>
    <cellStyle name="SAPBEXHLevel1 4 4 2" xfId="30993"/>
    <cellStyle name="SAPBEXHLevel1 4 4 2 2" xfId="30994"/>
    <cellStyle name="SAPBEXHLevel1 4 4 3" xfId="30995"/>
    <cellStyle name="SAPBEXHLevel1 4 4 4" xfId="30996"/>
    <cellStyle name="SAPBEXHLevel1 4 4 5" xfId="30997"/>
    <cellStyle name="SAPBEXHLevel1 4 5" xfId="30998"/>
    <cellStyle name="SAPBEXHLevel1 4 5 2" xfId="30999"/>
    <cellStyle name="SAPBEXHLevel1 4 5 2 2" xfId="31000"/>
    <cellStyle name="SAPBEXHLevel1 4 5 3" xfId="31001"/>
    <cellStyle name="SAPBEXHLevel1 4 5 4" xfId="31002"/>
    <cellStyle name="SAPBEXHLevel1 4 5 5" xfId="31003"/>
    <cellStyle name="SAPBEXHLevel1 4 6" xfId="31004"/>
    <cellStyle name="SAPBEXHLevel1 4 6 2" xfId="31005"/>
    <cellStyle name="SAPBEXHLevel1 4 6 2 2" xfId="31006"/>
    <cellStyle name="SAPBEXHLevel1 4 6 3" xfId="31007"/>
    <cellStyle name="SAPBEXHLevel1 4 6 4" xfId="31008"/>
    <cellStyle name="SAPBEXHLevel1 4 6 5" xfId="31009"/>
    <cellStyle name="SAPBEXHLevel1 4 7" xfId="31010"/>
    <cellStyle name="SAPBEXHLevel1 4 7 2" xfId="31011"/>
    <cellStyle name="SAPBEXHLevel1 4 7 3" xfId="31012"/>
    <cellStyle name="SAPBEXHLevel1 4 7 4" xfId="31013"/>
    <cellStyle name="SAPBEXHLevel1 4 8" xfId="31014"/>
    <cellStyle name="SAPBEXHLevel1 4 8 2" xfId="31015"/>
    <cellStyle name="SAPBEXHLevel1 4 8 3" xfId="31016"/>
    <cellStyle name="SAPBEXHLevel1 4 8 4" xfId="31017"/>
    <cellStyle name="SAPBEXHLevel1 4 9" xfId="31018"/>
    <cellStyle name="SAPBEXHLevel1 4 9 2" xfId="31019"/>
    <cellStyle name="SAPBEXHLevel1 5" xfId="31020"/>
    <cellStyle name="SAPBEXHLevel1 5 10" xfId="31021"/>
    <cellStyle name="SAPBEXHLevel1 5 11" xfId="31022"/>
    <cellStyle name="SAPBEXHLevel1 5 2" xfId="31023"/>
    <cellStyle name="SAPBEXHLevel1 5 2 2" xfId="31024"/>
    <cellStyle name="SAPBEXHLevel1 5 2 2 2" xfId="31025"/>
    <cellStyle name="SAPBEXHLevel1 5 2 2 2 2" xfId="31026"/>
    <cellStyle name="SAPBEXHLevel1 5 2 2 3" xfId="31027"/>
    <cellStyle name="SAPBEXHLevel1 5 2 3" xfId="31028"/>
    <cellStyle name="SAPBEXHLevel1 5 2 3 2" xfId="31029"/>
    <cellStyle name="SAPBEXHLevel1 5 2 4" xfId="31030"/>
    <cellStyle name="SAPBEXHLevel1 5 2 4 2" xfId="31031"/>
    <cellStyle name="SAPBEXHLevel1 5 2 5" xfId="31032"/>
    <cellStyle name="SAPBEXHLevel1 5 2 5 2" xfId="31033"/>
    <cellStyle name="SAPBEXHLevel1 5 2 6" xfId="31034"/>
    <cellStyle name="SAPBEXHLevel1 5 3" xfId="31035"/>
    <cellStyle name="SAPBEXHLevel1 5 3 2" xfId="31036"/>
    <cellStyle name="SAPBEXHLevel1 5 3 2 2" xfId="31037"/>
    <cellStyle name="SAPBEXHLevel1 5 3 2 2 2" xfId="31038"/>
    <cellStyle name="SAPBEXHLevel1 5 3 2 3" xfId="31039"/>
    <cellStyle name="SAPBEXHLevel1 5 3 3" xfId="31040"/>
    <cellStyle name="SAPBEXHLevel1 5 3 3 2" xfId="31041"/>
    <cellStyle name="SAPBEXHLevel1 5 3 4" xfId="31042"/>
    <cellStyle name="SAPBEXHLevel1 5 3 4 2" xfId="31043"/>
    <cellStyle name="SAPBEXHLevel1 5 3 5" xfId="31044"/>
    <cellStyle name="SAPBEXHLevel1 5 3 5 2" xfId="31045"/>
    <cellStyle name="SAPBEXHLevel1 5 3 6" xfId="31046"/>
    <cellStyle name="SAPBEXHLevel1 5 3 7" xfId="31047"/>
    <cellStyle name="SAPBEXHLevel1 5 3 8" xfId="31048"/>
    <cellStyle name="SAPBEXHLevel1 5 4" xfId="31049"/>
    <cellStyle name="SAPBEXHLevel1 5 4 2" xfId="31050"/>
    <cellStyle name="SAPBEXHLevel1 5 4 2 2" xfId="31051"/>
    <cellStyle name="SAPBEXHLevel1 5 4 3" xfId="31052"/>
    <cellStyle name="SAPBEXHLevel1 5 4 4" xfId="31053"/>
    <cellStyle name="SAPBEXHLevel1 5 4 5" xfId="31054"/>
    <cellStyle name="SAPBEXHLevel1 5 5" xfId="31055"/>
    <cellStyle name="SAPBEXHLevel1 5 5 2" xfId="31056"/>
    <cellStyle name="SAPBEXHLevel1 5 5 2 2" xfId="31057"/>
    <cellStyle name="SAPBEXHLevel1 5 5 3" xfId="31058"/>
    <cellStyle name="SAPBEXHLevel1 5 5 4" xfId="31059"/>
    <cellStyle name="SAPBEXHLevel1 5 5 5" xfId="31060"/>
    <cellStyle name="SAPBEXHLevel1 5 6" xfId="31061"/>
    <cellStyle name="SAPBEXHLevel1 5 6 2" xfId="31062"/>
    <cellStyle name="SAPBEXHLevel1 5 6 2 2" xfId="31063"/>
    <cellStyle name="SAPBEXHLevel1 5 6 3" xfId="31064"/>
    <cellStyle name="SAPBEXHLevel1 5 6 4" xfId="31065"/>
    <cellStyle name="SAPBEXHLevel1 5 6 5" xfId="31066"/>
    <cellStyle name="SAPBEXHLevel1 5 7" xfId="31067"/>
    <cellStyle name="SAPBEXHLevel1 5 7 2" xfId="31068"/>
    <cellStyle name="SAPBEXHLevel1 5 7 3" xfId="31069"/>
    <cellStyle name="SAPBEXHLevel1 5 7 4" xfId="31070"/>
    <cellStyle name="SAPBEXHLevel1 5 8" xfId="31071"/>
    <cellStyle name="SAPBEXHLevel1 5 8 2" xfId="31072"/>
    <cellStyle name="SAPBEXHLevel1 5 8 3" xfId="31073"/>
    <cellStyle name="SAPBEXHLevel1 5 8 4" xfId="31074"/>
    <cellStyle name="SAPBEXHLevel1 5 9" xfId="31075"/>
    <cellStyle name="SAPBEXHLevel1 5 9 2" xfId="31076"/>
    <cellStyle name="SAPBEXHLevel1 6" xfId="31077"/>
    <cellStyle name="SAPBEXHLevel1 6 10" xfId="31078"/>
    <cellStyle name="SAPBEXHLevel1 6 11" xfId="31079"/>
    <cellStyle name="SAPBEXHLevel1 6 2" xfId="31080"/>
    <cellStyle name="SAPBEXHLevel1 6 2 2" xfId="31081"/>
    <cellStyle name="SAPBEXHLevel1 6 2 2 2" xfId="31082"/>
    <cellStyle name="SAPBEXHLevel1 6 2 2 2 2" xfId="31083"/>
    <cellStyle name="SAPBEXHLevel1 6 2 2 3" xfId="31084"/>
    <cellStyle name="SAPBEXHLevel1 6 2 3" xfId="31085"/>
    <cellStyle name="SAPBEXHLevel1 6 2 3 2" xfId="31086"/>
    <cellStyle name="SAPBEXHLevel1 6 2 4" xfId="31087"/>
    <cellStyle name="SAPBEXHLevel1 6 2 4 2" xfId="31088"/>
    <cellStyle name="SAPBEXHLevel1 6 2 5" xfId="31089"/>
    <cellStyle name="SAPBEXHLevel1 6 2 5 2" xfId="31090"/>
    <cellStyle name="SAPBEXHLevel1 6 2 6" xfId="31091"/>
    <cellStyle name="SAPBEXHLevel1 6 3" xfId="31092"/>
    <cellStyle name="SAPBEXHLevel1 6 3 2" xfId="31093"/>
    <cellStyle name="SAPBEXHLevel1 6 3 2 2" xfId="31094"/>
    <cellStyle name="SAPBEXHLevel1 6 3 2 2 2" xfId="31095"/>
    <cellStyle name="SAPBEXHLevel1 6 3 2 3" xfId="31096"/>
    <cellStyle name="SAPBEXHLevel1 6 3 3" xfId="31097"/>
    <cellStyle name="SAPBEXHLevel1 6 3 3 2" xfId="31098"/>
    <cellStyle name="SAPBEXHLevel1 6 3 4" xfId="31099"/>
    <cellStyle name="SAPBEXHLevel1 6 3 4 2" xfId="31100"/>
    <cellStyle name="SAPBEXHLevel1 6 3 5" xfId="31101"/>
    <cellStyle name="SAPBEXHLevel1 6 3 5 2" xfId="31102"/>
    <cellStyle name="SAPBEXHLevel1 6 3 6" xfId="31103"/>
    <cellStyle name="SAPBEXHLevel1 6 3 7" xfId="31104"/>
    <cellStyle name="SAPBEXHLevel1 6 3 8" xfId="31105"/>
    <cellStyle name="SAPBEXHLevel1 6 4" xfId="31106"/>
    <cellStyle name="SAPBEXHLevel1 6 4 2" xfId="31107"/>
    <cellStyle name="SAPBEXHLevel1 6 4 2 2" xfId="31108"/>
    <cellStyle name="SAPBEXHLevel1 6 4 3" xfId="31109"/>
    <cellStyle name="SAPBEXHLevel1 6 4 4" xfId="31110"/>
    <cellStyle name="SAPBEXHLevel1 6 4 5" xfId="31111"/>
    <cellStyle name="SAPBEXHLevel1 6 5" xfId="31112"/>
    <cellStyle name="SAPBEXHLevel1 6 5 2" xfId="31113"/>
    <cellStyle name="SAPBEXHLevel1 6 5 2 2" xfId="31114"/>
    <cellStyle name="SAPBEXHLevel1 6 5 3" xfId="31115"/>
    <cellStyle name="SAPBEXHLevel1 6 5 4" xfId="31116"/>
    <cellStyle name="SAPBEXHLevel1 6 5 5" xfId="31117"/>
    <cellStyle name="SAPBEXHLevel1 6 6" xfId="31118"/>
    <cellStyle name="SAPBEXHLevel1 6 6 2" xfId="31119"/>
    <cellStyle name="SAPBEXHLevel1 6 6 2 2" xfId="31120"/>
    <cellStyle name="SAPBEXHLevel1 6 6 3" xfId="31121"/>
    <cellStyle name="SAPBEXHLevel1 6 6 4" xfId="31122"/>
    <cellStyle name="SAPBEXHLevel1 6 6 5" xfId="31123"/>
    <cellStyle name="SAPBEXHLevel1 6 7" xfId="31124"/>
    <cellStyle name="SAPBEXHLevel1 6 7 2" xfId="31125"/>
    <cellStyle name="SAPBEXHLevel1 6 7 3" xfId="31126"/>
    <cellStyle name="SAPBEXHLevel1 6 7 4" xfId="31127"/>
    <cellStyle name="SAPBEXHLevel1 6 8" xfId="31128"/>
    <cellStyle name="SAPBEXHLevel1 6 8 2" xfId="31129"/>
    <cellStyle name="SAPBEXHLevel1 6 8 3" xfId="31130"/>
    <cellStyle name="SAPBEXHLevel1 6 8 4" xfId="31131"/>
    <cellStyle name="SAPBEXHLevel1 6 9" xfId="31132"/>
    <cellStyle name="SAPBEXHLevel1 6 9 2" xfId="31133"/>
    <cellStyle name="SAPBEXHLevel1 7" xfId="31134"/>
    <cellStyle name="SAPBEXHLevel1 7 10" xfId="31135"/>
    <cellStyle name="SAPBEXHLevel1 7 11" xfId="31136"/>
    <cellStyle name="SAPBEXHLevel1 7 2" xfId="31137"/>
    <cellStyle name="SAPBEXHLevel1 7 2 2" xfId="31138"/>
    <cellStyle name="SAPBEXHLevel1 7 2 2 2" xfId="31139"/>
    <cellStyle name="SAPBEXHLevel1 7 2 2 2 2" xfId="31140"/>
    <cellStyle name="SAPBEXHLevel1 7 2 2 3" xfId="31141"/>
    <cellStyle name="SAPBEXHLevel1 7 2 3" xfId="31142"/>
    <cellStyle name="SAPBEXHLevel1 7 2 3 2" xfId="31143"/>
    <cellStyle name="SAPBEXHLevel1 7 2 4" xfId="31144"/>
    <cellStyle name="SAPBEXHLevel1 7 2 4 2" xfId="31145"/>
    <cellStyle name="SAPBEXHLevel1 7 2 5" xfId="31146"/>
    <cellStyle name="SAPBEXHLevel1 7 2 5 2" xfId="31147"/>
    <cellStyle name="SAPBEXHLevel1 7 2 6" xfId="31148"/>
    <cellStyle name="SAPBEXHLevel1 7 3" xfId="31149"/>
    <cellStyle name="SAPBEXHLevel1 7 3 2" xfId="31150"/>
    <cellStyle name="SAPBEXHLevel1 7 3 2 2" xfId="31151"/>
    <cellStyle name="SAPBEXHLevel1 7 3 2 2 2" xfId="31152"/>
    <cellStyle name="SAPBEXHLevel1 7 3 2 3" xfId="31153"/>
    <cellStyle name="SAPBEXHLevel1 7 3 3" xfId="31154"/>
    <cellStyle name="SAPBEXHLevel1 7 3 3 2" xfId="31155"/>
    <cellStyle name="SAPBEXHLevel1 7 3 4" xfId="31156"/>
    <cellStyle name="SAPBEXHLevel1 7 3 4 2" xfId="31157"/>
    <cellStyle name="SAPBEXHLevel1 7 3 5" xfId="31158"/>
    <cellStyle name="SAPBEXHLevel1 7 3 5 2" xfId="31159"/>
    <cellStyle name="SAPBEXHLevel1 7 3 6" xfId="31160"/>
    <cellStyle name="SAPBEXHLevel1 7 3 7" xfId="31161"/>
    <cellStyle name="SAPBEXHLevel1 7 3 8" xfId="31162"/>
    <cellStyle name="SAPBEXHLevel1 7 4" xfId="31163"/>
    <cellStyle name="SAPBEXHLevel1 7 4 2" xfId="31164"/>
    <cellStyle name="SAPBEXHLevel1 7 4 2 2" xfId="31165"/>
    <cellStyle name="SAPBEXHLevel1 7 4 3" xfId="31166"/>
    <cellStyle name="SAPBEXHLevel1 7 4 4" xfId="31167"/>
    <cellStyle name="SAPBEXHLevel1 7 4 5" xfId="31168"/>
    <cellStyle name="SAPBEXHLevel1 7 5" xfId="31169"/>
    <cellStyle name="SAPBEXHLevel1 7 5 2" xfId="31170"/>
    <cellStyle name="SAPBEXHLevel1 7 5 2 2" xfId="31171"/>
    <cellStyle name="SAPBEXHLevel1 7 5 3" xfId="31172"/>
    <cellStyle name="SAPBEXHLevel1 7 5 4" xfId="31173"/>
    <cellStyle name="SAPBEXHLevel1 7 5 5" xfId="31174"/>
    <cellStyle name="SAPBEXHLevel1 7 6" xfId="31175"/>
    <cellStyle name="SAPBEXHLevel1 7 6 2" xfId="31176"/>
    <cellStyle name="SAPBEXHLevel1 7 6 2 2" xfId="31177"/>
    <cellStyle name="SAPBEXHLevel1 7 6 3" xfId="31178"/>
    <cellStyle name="SAPBEXHLevel1 7 6 4" xfId="31179"/>
    <cellStyle name="SAPBEXHLevel1 7 6 5" xfId="31180"/>
    <cellStyle name="SAPBEXHLevel1 7 7" xfId="31181"/>
    <cellStyle name="SAPBEXHLevel1 7 7 2" xfId="31182"/>
    <cellStyle name="SAPBEXHLevel1 7 7 3" xfId="31183"/>
    <cellStyle name="SAPBEXHLevel1 7 7 4" xfId="31184"/>
    <cellStyle name="SAPBEXHLevel1 7 8" xfId="31185"/>
    <cellStyle name="SAPBEXHLevel1 7 8 2" xfId="31186"/>
    <cellStyle name="SAPBEXHLevel1 7 8 3" xfId="31187"/>
    <cellStyle name="SAPBEXHLevel1 7 8 4" xfId="31188"/>
    <cellStyle name="SAPBEXHLevel1 7 9" xfId="31189"/>
    <cellStyle name="SAPBEXHLevel1 7 9 2" xfId="31190"/>
    <cellStyle name="SAPBEXHLevel1 8" xfId="31191"/>
    <cellStyle name="SAPBEXHLevel1 8 10" xfId="31192"/>
    <cellStyle name="SAPBEXHLevel1 8 11" xfId="31193"/>
    <cellStyle name="SAPBEXHLevel1 8 2" xfId="31194"/>
    <cellStyle name="SAPBEXHLevel1 8 2 2" xfId="31195"/>
    <cellStyle name="SAPBEXHLevel1 8 2 2 2" xfId="31196"/>
    <cellStyle name="SAPBEXHLevel1 8 2 2 2 2" xfId="31197"/>
    <cellStyle name="SAPBEXHLevel1 8 2 2 3" xfId="31198"/>
    <cellStyle name="SAPBEXHLevel1 8 2 3" xfId="31199"/>
    <cellStyle name="SAPBEXHLevel1 8 2 3 2" xfId="31200"/>
    <cellStyle name="SAPBEXHLevel1 8 2 4" xfId="31201"/>
    <cellStyle name="SAPBEXHLevel1 8 2 4 2" xfId="31202"/>
    <cellStyle name="SAPBEXHLevel1 8 2 5" xfId="31203"/>
    <cellStyle name="SAPBEXHLevel1 8 2 5 2" xfId="31204"/>
    <cellStyle name="SAPBEXHLevel1 8 2 6" xfId="31205"/>
    <cellStyle name="SAPBEXHLevel1 8 3" xfId="31206"/>
    <cellStyle name="SAPBEXHLevel1 8 3 2" xfId="31207"/>
    <cellStyle name="SAPBEXHLevel1 8 3 2 2" xfId="31208"/>
    <cellStyle name="SAPBEXHLevel1 8 3 2 2 2" xfId="31209"/>
    <cellStyle name="SAPBEXHLevel1 8 3 2 3" xfId="31210"/>
    <cellStyle name="SAPBEXHLevel1 8 3 3" xfId="31211"/>
    <cellStyle name="SAPBEXHLevel1 8 3 3 2" xfId="31212"/>
    <cellStyle name="SAPBEXHLevel1 8 3 4" xfId="31213"/>
    <cellStyle name="SAPBEXHLevel1 8 3 4 2" xfId="31214"/>
    <cellStyle name="SAPBEXHLevel1 8 3 5" xfId="31215"/>
    <cellStyle name="SAPBEXHLevel1 8 3 5 2" xfId="31216"/>
    <cellStyle name="SAPBEXHLevel1 8 3 6" xfId="31217"/>
    <cellStyle name="SAPBEXHLevel1 8 3 7" xfId="31218"/>
    <cellStyle name="SAPBEXHLevel1 8 3 8" xfId="31219"/>
    <cellStyle name="SAPBEXHLevel1 8 4" xfId="31220"/>
    <cellStyle name="SAPBEXHLevel1 8 4 2" xfId="31221"/>
    <cellStyle name="SAPBEXHLevel1 8 4 2 2" xfId="31222"/>
    <cellStyle name="SAPBEXHLevel1 8 4 3" xfId="31223"/>
    <cellStyle name="SAPBEXHLevel1 8 4 4" xfId="31224"/>
    <cellStyle name="SAPBEXHLevel1 8 4 5" xfId="31225"/>
    <cellStyle name="SAPBEXHLevel1 8 5" xfId="31226"/>
    <cellStyle name="SAPBEXHLevel1 8 5 2" xfId="31227"/>
    <cellStyle name="SAPBEXHLevel1 8 5 2 2" xfId="31228"/>
    <cellStyle name="SAPBEXHLevel1 8 5 3" xfId="31229"/>
    <cellStyle name="SAPBEXHLevel1 8 5 4" xfId="31230"/>
    <cellStyle name="SAPBEXHLevel1 8 5 5" xfId="31231"/>
    <cellStyle name="SAPBEXHLevel1 8 6" xfId="31232"/>
    <cellStyle name="SAPBEXHLevel1 8 6 2" xfId="31233"/>
    <cellStyle name="SAPBEXHLevel1 8 6 2 2" xfId="31234"/>
    <cellStyle name="SAPBEXHLevel1 8 6 3" xfId="31235"/>
    <cellStyle name="SAPBEXHLevel1 8 6 4" xfId="31236"/>
    <cellStyle name="SAPBEXHLevel1 8 6 5" xfId="31237"/>
    <cellStyle name="SAPBEXHLevel1 8 7" xfId="31238"/>
    <cellStyle name="SAPBEXHLevel1 8 7 2" xfId="31239"/>
    <cellStyle name="SAPBEXHLevel1 8 7 3" xfId="31240"/>
    <cellStyle name="SAPBEXHLevel1 8 7 4" xfId="31241"/>
    <cellStyle name="SAPBEXHLevel1 8 8" xfId="31242"/>
    <cellStyle name="SAPBEXHLevel1 8 8 2" xfId="31243"/>
    <cellStyle name="SAPBEXHLevel1 8 8 3" xfId="31244"/>
    <cellStyle name="SAPBEXHLevel1 8 8 4" xfId="31245"/>
    <cellStyle name="SAPBEXHLevel1 8 9" xfId="31246"/>
    <cellStyle name="SAPBEXHLevel1 8 9 2" xfId="31247"/>
    <cellStyle name="SAPBEXHLevel1 9" xfId="31248"/>
    <cellStyle name="SAPBEXHLevel1 9 2" xfId="31249"/>
    <cellStyle name="SAPBEXHLevel1 9 2 2" xfId="31250"/>
    <cellStyle name="SAPBEXHLevel1 9 2 2 2" xfId="31251"/>
    <cellStyle name="SAPBEXHLevel1 9 2 3" xfId="31252"/>
    <cellStyle name="SAPBEXHLevel1 9 3" xfId="31253"/>
    <cellStyle name="SAPBEXHLevel1 9 3 2" xfId="31254"/>
    <cellStyle name="SAPBEXHLevel1 9 4" xfId="31255"/>
    <cellStyle name="SAPBEXHLevel1 9 4 2" xfId="31256"/>
    <cellStyle name="SAPBEXHLevel1 9 5" xfId="31257"/>
    <cellStyle name="SAPBEXHLevel1 9 5 2" xfId="31258"/>
    <cellStyle name="SAPBEXHLevel1 9 6" xfId="31259"/>
    <cellStyle name="SAPBEXHLevel1 9 7" xfId="31260"/>
    <cellStyle name="SAPBEXHLevel1 9 8" xfId="31261"/>
    <cellStyle name="SAPBEXHLevel1_2011-10-03 DSA EL with PSI Oct" xfId="31262"/>
    <cellStyle name="SAPBEXHLevel1X" xfId="31263"/>
    <cellStyle name="SAPBEXHLevel1X 10" xfId="31264"/>
    <cellStyle name="SAPBEXHLevel1X 10 2" xfId="31265"/>
    <cellStyle name="SAPBEXHLevel1X 10 2 2" xfId="31266"/>
    <cellStyle name="SAPBEXHLevel1X 10 2 2 2" xfId="31267"/>
    <cellStyle name="SAPBEXHLevel1X 10 2 3" xfId="31268"/>
    <cellStyle name="SAPBEXHLevel1X 10 3" xfId="31269"/>
    <cellStyle name="SAPBEXHLevel1X 10 3 2" xfId="31270"/>
    <cellStyle name="SAPBEXHLevel1X 10 4" xfId="31271"/>
    <cellStyle name="SAPBEXHLevel1X 10 4 2" xfId="31272"/>
    <cellStyle name="SAPBEXHLevel1X 10 5" xfId="31273"/>
    <cellStyle name="SAPBEXHLevel1X 10 5 2" xfId="31274"/>
    <cellStyle name="SAPBEXHLevel1X 10 6" xfId="31275"/>
    <cellStyle name="SAPBEXHLevel1X 10 7" xfId="31276"/>
    <cellStyle name="SAPBEXHLevel1X 10 8" xfId="31277"/>
    <cellStyle name="SAPBEXHLevel1X 11" xfId="31278"/>
    <cellStyle name="SAPBEXHLevel1X 11 2" xfId="31279"/>
    <cellStyle name="SAPBEXHLevel1X 11 2 2" xfId="31280"/>
    <cellStyle name="SAPBEXHLevel1X 11 2 2 2" xfId="31281"/>
    <cellStyle name="SAPBEXHLevel1X 11 2 3" xfId="31282"/>
    <cellStyle name="SAPBEXHLevel1X 11 3" xfId="31283"/>
    <cellStyle name="SAPBEXHLevel1X 11 3 2" xfId="31284"/>
    <cellStyle name="SAPBEXHLevel1X 11 4" xfId="31285"/>
    <cellStyle name="SAPBEXHLevel1X 11 4 2" xfId="31286"/>
    <cellStyle name="SAPBEXHLevel1X 11 5" xfId="31287"/>
    <cellStyle name="SAPBEXHLevel1X 11 5 2" xfId="31288"/>
    <cellStyle name="SAPBEXHLevel1X 11 6" xfId="31289"/>
    <cellStyle name="SAPBEXHLevel1X 11 7" xfId="31290"/>
    <cellStyle name="SAPBEXHLevel1X 12" xfId="31291"/>
    <cellStyle name="SAPBEXHLevel1X 12 2" xfId="31292"/>
    <cellStyle name="SAPBEXHLevel1X 12 2 2" xfId="31293"/>
    <cellStyle name="SAPBEXHLevel1X 12 3" xfId="31294"/>
    <cellStyle name="SAPBEXHLevel1X 12 4" xfId="31295"/>
    <cellStyle name="SAPBEXHLevel1X 13" xfId="31296"/>
    <cellStyle name="SAPBEXHLevel1X 13 2" xfId="31297"/>
    <cellStyle name="SAPBEXHLevel1X 13 2 2" xfId="31298"/>
    <cellStyle name="SAPBEXHLevel1X 13 3" xfId="31299"/>
    <cellStyle name="SAPBEXHLevel1X 13 4" xfId="31300"/>
    <cellStyle name="SAPBEXHLevel1X 13 5" xfId="31301"/>
    <cellStyle name="SAPBEXHLevel1X 14" xfId="31302"/>
    <cellStyle name="SAPBEXHLevel1X 14 2" xfId="31303"/>
    <cellStyle name="SAPBEXHLevel1X 14 2 2" xfId="31304"/>
    <cellStyle name="SAPBEXHLevel1X 14 3" xfId="31305"/>
    <cellStyle name="SAPBEXHLevel1X 14 4" xfId="31306"/>
    <cellStyle name="SAPBEXHLevel1X 14 5" xfId="31307"/>
    <cellStyle name="SAPBEXHLevel1X 15" xfId="31308"/>
    <cellStyle name="SAPBEXHLevel1X 15 2" xfId="31309"/>
    <cellStyle name="SAPBEXHLevel1X 15 3" xfId="31310"/>
    <cellStyle name="SAPBEXHLevel1X 15 4" xfId="31311"/>
    <cellStyle name="SAPBEXHLevel1X 16" xfId="31312"/>
    <cellStyle name="SAPBEXHLevel1X 16 2" xfId="31313"/>
    <cellStyle name="SAPBEXHLevel1X 17" xfId="31314"/>
    <cellStyle name="SAPBEXHLevel1X 17 2" xfId="31315"/>
    <cellStyle name="SAPBEXHLevel1X 18" xfId="31316"/>
    <cellStyle name="SAPBEXHLevel1X 19" xfId="31317"/>
    <cellStyle name="SAPBEXHLevel1X 2" xfId="31318"/>
    <cellStyle name="SAPBEXHLevel1X 2 10" xfId="31319"/>
    <cellStyle name="SAPBEXHLevel1X 2 10 10" xfId="31320"/>
    <cellStyle name="SAPBEXHLevel1X 2 10 11" xfId="31321"/>
    <cellStyle name="SAPBEXHLevel1X 2 10 2" xfId="31322"/>
    <cellStyle name="SAPBEXHLevel1X 2 10 2 2" xfId="31323"/>
    <cellStyle name="SAPBEXHLevel1X 2 10 2 2 2" xfId="31324"/>
    <cellStyle name="SAPBEXHLevel1X 2 10 2 2 2 2" xfId="31325"/>
    <cellStyle name="SAPBEXHLevel1X 2 10 2 2 3" xfId="31326"/>
    <cellStyle name="SAPBEXHLevel1X 2 10 2 3" xfId="31327"/>
    <cellStyle name="SAPBEXHLevel1X 2 10 2 3 2" xfId="31328"/>
    <cellStyle name="SAPBEXHLevel1X 2 10 2 4" xfId="31329"/>
    <cellStyle name="SAPBEXHLevel1X 2 10 2 4 2" xfId="31330"/>
    <cellStyle name="SAPBEXHLevel1X 2 10 2 5" xfId="31331"/>
    <cellStyle name="SAPBEXHLevel1X 2 10 2 5 2" xfId="31332"/>
    <cellStyle name="SAPBEXHLevel1X 2 10 2 6" xfId="31333"/>
    <cellStyle name="SAPBEXHLevel1X 2 10 3" xfId="31334"/>
    <cellStyle name="SAPBEXHLevel1X 2 10 3 2" xfId="31335"/>
    <cellStyle name="SAPBEXHLevel1X 2 10 3 2 2" xfId="31336"/>
    <cellStyle name="SAPBEXHLevel1X 2 10 3 2 2 2" xfId="31337"/>
    <cellStyle name="SAPBEXHLevel1X 2 10 3 2 3" xfId="31338"/>
    <cellStyle name="SAPBEXHLevel1X 2 10 3 3" xfId="31339"/>
    <cellStyle name="SAPBEXHLevel1X 2 10 3 3 2" xfId="31340"/>
    <cellStyle name="SAPBEXHLevel1X 2 10 3 4" xfId="31341"/>
    <cellStyle name="SAPBEXHLevel1X 2 10 3 4 2" xfId="31342"/>
    <cellStyle name="SAPBEXHLevel1X 2 10 3 5" xfId="31343"/>
    <cellStyle name="SAPBEXHLevel1X 2 10 3 5 2" xfId="31344"/>
    <cellStyle name="SAPBEXHLevel1X 2 10 3 6" xfId="31345"/>
    <cellStyle name="SAPBEXHLevel1X 2 10 3 7" xfId="31346"/>
    <cellStyle name="SAPBEXHLevel1X 2 10 3 8" xfId="31347"/>
    <cellStyle name="SAPBEXHLevel1X 2 10 4" xfId="31348"/>
    <cellStyle name="SAPBEXHLevel1X 2 10 4 2" xfId="31349"/>
    <cellStyle name="SAPBEXHLevel1X 2 10 4 2 2" xfId="31350"/>
    <cellStyle name="SAPBEXHLevel1X 2 10 4 3" xfId="31351"/>
    <cellStyle name="SAPBEXHLevel1X 2 10 4 4" xfId="31352"/>
    <cellStyle name="SAPBEXHLevel1X 2 10 4 5" xfId="31353"/>
    <cellStyle name="SAPBEXHLevel1X 2 10 5" xfId="31354"/>
    <cellStyle name="SAPBEXHLevel1X 2 10 5 2" xfId="31355"/>
    <cellStyle name="SAPBEXHLevel1X 2 10 5 2 2" xfId="31356"/>
    <cellStyle name="SAPBEXHLevel1X 2 10 5 3" xfId="31357"/>
    <cellStyle name="SAPBEXHLevel1X 2 10 5 4" xfId="31358"/>
    <cellStyle name="SAPBEXHLevel1X 2 10 5 5" xfId="31359"/>
    <cellStyle name="SAPBEXHLevel1X 2 10 6" xfId="31360"/>
    <cellStyle name="SAPBEXHLevel1X 2 10 6 2" xfId="31361"/>
    <cellStyle name="SAPBEXHLevel1X 2 10 6 2 2" xfId="31362"/>
    <cellStyle name="SAPBEXHLevel1X 2 10 6 3" xfId="31363"/>
    <cellStyle name="SAPBEXHLevel1X 2 10 6 4" xfId="31364"/>
    <cellStyle name="SAPBEXHLevel1X 2 10 6 5" xfId="31365"/>
    <cellStyle name="SAPBEXHLevel1X 2 10 7" xfId="31366"/>
    <cellStyle name="SAPBEXHLevel1X 2 10 7 2" xfId="31367"/>
    <cellStyle name="SAPBEXHLevel1X 2 10 7 3" xfId="31368"/>
    <cellStyle name="SAPBEXHLevel1X 2 10 7 4" xfId="31369"/>
    <cellStyle name="SAPBEXHLevel1X 2 10 8" xfId="31370"/>
    <cellStyle name="SAPBEXHLevel1X 2 10 8 2" xfId="31371"/>
    <cellStyle name="SAPBEXHLevel1X 2 10 8 3" xfId="31372"/>
    <cellStyle name="SAPBEXHLevel1X 2 10 8 4" xfId="31373"/>
    <cellStyle name="SAPBEXHLevel1X 2 10 9" xfId="31374"/>
    <cellStyle name="SAPBEXHLevel1X 2 10 9 2" xfId="31375"/>
    <cellStyle name="SAPBEXHLevel1X 2 11" xfId="31376"/>
    <cellStyle name="SAPBEXHLevel1X 2 11 10" xfId="31377"/>
    <cellStyle name="SAPBEXHLevel1X 2 11 11" xfId="31378"/>
    <cellStyle name="SAPBEXHLevel1X 2 11 2" xfId="31379"/>
    <cellStyle name="SAPBEXHLevel1X 2 11 2 2" xfId="31380"/>
    <cellStyle name="SAPBEXHLevel1X 2 11 2 2 2" xfId="31381"/>
    <cellStyle name="SAPBEXHLevel1X 2 11 2 2 2 2" xfId="31382"/>
    <cellStyle name="SAPBEXHLevel1X 2 11 2 2 3" xfId="31383"/>
    <cellStyle name="SAPBEXHLevel1X 2 11 2 3" xfId="31384"/>
    <cellStyle name="SAPBEXHLevel1X 2 11 2 3 2" xfId="31385"/>
    <cellStyle name="SAPBEXHLevel1X 2 11 2 4" xfId="31386"/>
    <cellStyle name="SAPBEXHLevel1X 2 11 2 4 2" xfId="31387"/>
    <cellStyle name="SAPBEXHLevel1X 2 11 2 5" xfId="31388"/>
    <cellStyle name="SAPBEXHLevel1X 2 11 2 5 2" xfId="31389"/>
    <cellStyle name="SAPBEXHLevel1X 2 11 2 6" xfId="31390"/>
    <cellStyle name="SAPBEXHLevel1X 2 11 3" xfId="31391"/>
    <cellStyle name="SAPBEXHLevel1X 2 11 3 2" xfId="31392"/>
    <cellStyle name="SAPBEXHLevel1X 2 11 3 2 2" xfId="31393"/>
    <cellStyle name="SAPBEXHLevel1X 2 11 3 2 2 2" xfId="31394"/>
    <cellStyle name="SAPBEXHLevel1X 2 11 3 2 3" xfId="31395"/>
    <cellStyle name="SAPBEXHLevel1X 2 11 3 3" xfId="31396"/>
    <cellStyle name="SAPBEXHLevel1X 2 11 3 3 2" xfId="31397"/>
    <cellStyle name="SAPBEXHLevel1X 2 11 3 4" xfId="31398"/>
    <cellStyle name="SAPBEXHLevel1X 2 11 3 4 2" xfId="31399"/>
    <cellStyle name="SAPBEXHLevel1X 2 11 3 5" xfId="31400"/>
    <cellStyle name="SAPBEXHLevel1X 2 11 3 5 2" xfId="31401"/>
    <cellStyle name="SAPBEXHLevel1X 2 11 3 6" xfId="31402"/>
    <cellStyle name="SAPBEXHLevel1X 2 11 3 7" xfId="31403"/>
    <cellStyle name="SAPBEXHLevel1X 2 11 3 8" xfId="31404"/>
    <cellStyle name="SAPBEXHLevel1X 2 11 4" xfId="31405"/>
    <cellStyle name="SAPBEXHLevel1X 2 11 4 2" xfId="31406"/>
    <cellStyle name="SAPBEXHLevel1X 2 11 4 2 2" xfId="31407"/>
    <cellStyle name="SAPBEXHLevel1X 2 11 4 3" xfId="31408"/>
    <cellStyle name="SAPBEXHLevel1X 2 11 4 4" xfId="31409"/>
    <cellStyle name="SAPBEXHLevel1X 2 11 4 5" xfId="31410"/>
    <cellStyle name="SAPBEXHLevel1X 2 11 5" xfId="31411"/>
    <cellStyle name="SAPBEXHLevel1X 2 11 5 2" xfId="31412"/>
    <cellStyle name="SAPBEXHLevel1X 2 11 5 2 2" xfId="31413"/>
    <cellStyle name="SAPBEXHLevel1X 2 11 5 3" xfId="31414"/>
    <cellStyle name="SAPBEXHLevel1X 2 11 5 4" xfId="31415"/>
    <cellStyle name="SAPBEXHLevel1X 2 11 5 5" xfId="31416"/>
    <cellStyle name="SAPBEXHLevel1X 2 11 6" xfId="31417"/>
    <cellStyle name="SAPBEXHLevel1X 2 11 6 2" xfId="31418"/>
    <cellStyle name="SAPBEXHLevel1X 2 11 6 2 2" xfId="31419"/>
    <cellStyle name="SAPBEXHLevel1X 2 11 6 3" xfId="31420"/>
    <cellStyle name="SAPBEXHLevel1X 2 11 6 4" xfId="31421"/>
    <cellStyle name="SAPBEXHLevel1X 2 11 6 5" xfId="31422"/>
    <cellStyle name="SAPBEXHLevel1X 2 11 7" xfId="31423"/>
    <cellStyle name="SAPBEXHLevel1X 2 11 7 2" xfId="31424"/>
    <cellStyle name="SAPBEXHLevel1X 2 11 7 3" xfId="31425"/>
    <cellStyle name="SAPBEXHLevel1X 2 11 7 4" xfId="31426"/>
    <cellStyle name="SAPBEXHLevel1X 2 11 8" xfId="31427"/>
    <cellStyle name="SAPBEXHLevel1X 2 11 8 2" xfId="31428"/>
    <cellStyle name="SAPBEXHLevel1X 2 11 8 3" xfId="31429"/>
    <cellStyle name="SAPBEXHLevel1X 2 11 8 4" xfId="31430"/>
    <cellStyle name="SAPBEXHLevel1X 2 11 9" xfId="31431"/>
    <cellStyle name="SAPBEXHLevel1X 2 11 9 2" xfId="31432"/>
    <cellStyle name="SAPBEXHLevel1X 2 12" xfId="31433"/>
    <cellStyle name="SAPBEXHLevel1X 2 12 10" xfId="31434"/>
    <cellStyle name="SAPBEXHLevel1X 2 12 11" xfId="31435"/>
    <cellStyle name="SAPBEXHLevel1X 2 12 2" xfId="31436"/>
    <cellStyle name="SAPBEXHLevel1X 2 12 2 2" xfId="31437"/>
    <cellStyle name="SAPBEXHLevel1X 2 12 2 2 2" xfId="31438"/>
    <cellStyle name="SAPBEXHLevel1X 2 12 2 2 2 2" xfId="31439"/>
    <cellStyle name="SAPBEXHLevel1X 2 12 2 2 3" xfId="31440"/>
    <cellStyle name="SAPBEXHLevel1X 2 12 2 3" xfId="31441"/>
    <cellStyle name="SAPBEXHLevel1X 2 12 2 3 2" xfId="31442"/>
    <cellStyle name="SAPBEXHLevel1X 2 12 2 4" xfId="31443"/>
    <cellStyle name="SAPBEXHLevel1X 2 12 2 4 2" xfId="31444"/>
    <cellStyle name="SAPBEXHLevel1X 2 12 2 5" xfId="31445"/>
    <cellStyle name="SAPBEXHLevel1X 2 12 2 5 2" xfId="31446"/>
    <cellStyle name="SAPBEXHLevel1X 2 12 2 6" xfId="31447"/>
    <cellStyle name="SAPBEXHLevel1X 2 12 3" xfId="31448"/>
    <cellStyle name="SAPBEXHLevel1X 2 12 3 2" xfId="31449"/>
    <cellStyle name="SAPBEXHLevel1X 2 12 3 2 2" xfId="31450"/>
    <cellStyle name="SAPBEXHLevel1X 2 12 3 2 2 2" xfId="31451"/>
    <cellStyle name="SAPBEXHLevel1X 2 12 3 2 3" xfId="31452"/>
    <cellStyle name="SAPBEXHLevel1X 2 12 3 3" xfId="31453"/>
    <cellStyle name="SAPBEXHLevel1X 2 12 3 3 2" xfId="31454"/>
    <cellStyle name="SAPBEXHLevel1X 2 12 3 4" xfId="31455"/>
    <cellStyle name="SAPBEXHLevel1X 2 12 3 4 2" xfId="31456"/>
    <cellStyle name="SAPBEXHLevel1X 2 12 3 5" xfId="31457"/>
    <cellStyle name="SAPBEXHLevel1X 2 12 3 5 2" xfId="31458"/>
    <cellStyle name="SAPBEXHLevel1X 2 12 3 6" xfId="31459"/>
    <cellStyle name="SAPBEXHLevel1X 2 12 3 7" xfId="31460"/>
    <cellStyle name="SAPBEXHLevel1X 2 12 3 8" xfId="31461"/>
    <cellStyle name="SAPBEXHLevel1X 2 12 4" xfId="31462"/>
    <cellStyle name="SAPBEXHLevel1X 2 12 4 2" xfId="31463"/>
    <cellStyle name="SAPBEXHLevel1X 2 12 4 2 2" xfId="31464"/>
    <cellStyle name="SAPBEXHLevel1X 2 12 4 3" xfId="31465"/>
    <cellStyle name="SAPBEXHLevel1X 2 12 4 4" xfId="31466"/>
    <cellStyle name="SAPBEXHLevel1X 2 12 4 5" xfId="31467"/>
    <cellStyle name="SAPBEXHLevel1X 2 12 5" xfId="31468"/>
    <cellStyle name="SAPBEXHLevel1X 2 12 5 2" xfId="31469"/>
    <cellStyle name="SAPBEXHLevel1X 2 12 5 2 2" xfId="31470"/>
    <cellStyle name="SAPBEXHLevel1X 2 12 5 3" xfId="31471"/>
    <cellStyle name="SAPBEXHLevel1X 2 12 5 4" xfId="31472"/>
    <cellStyle name="SAPBEXHLevel1X 2 12 5 5" xfId="31473"/>
    <cellStyle name="SAPBEXHLevel1X 2 12 6" xfId="31474"/>
    <cellStyle name="SAPBEXHLevel1X 2 12 6 2" xfId="31475"/>
    <cellStyle name="SAPBEXHLevel1X 2 12 6 2 2" xfId="31476"/>
    <cellStyle name="SAPBEXHLevel1X 2 12 6 3" xfId="31477"/>
    <cellStyle name="SAPBEXHLevel1X 2 12 6 4" xfId="31478"/>
    <cellStyle name="SAPBEXHLevel1X 2 12 6 5" xfId="31479"/>
    <cellStyle name="SAPBEXHLevel1X 2 12 7" xfId="31480"/>
    <cellStyle name="SAPBEXHLevel1X 2 12 7 2" xfId="31481"/>
    <cellStyle name="SAPBEXHLevel1X 2 12 7 3" xfId="31482"/>
    <cellStyle name="SAPBEXHLevel1X 2 12 7 4" xfId="31483"/>
    <cellStyle name="SAPBEXHLevel1X 2 12 8" xfId="31484"/>
    <cellStyle name="SAPBEXHLevel1X 2 12 8 2" xfId="31485"/>
    <cellStyle name="SAPBEXHLevel1X 2 12 8 3" xfId="31486"/>
    <cellStyle name="SAPBEXHLevel1X 2 12 8 4" xfId="31487"/>
    <cellStyle name="SAPBEXHLevel1X 2 12 9" xfId="31488"/>
    <cellStyle name="SAPBEXHLevel1X 2 12 9 2" xfId="31489"/>
    <cellStyle name="SAPBEXHLevel1X 2 13" xfId="31490"/>
    <cellStyle name="SAPBEXHLevel1X 2 13 10" xfId="31491"/>
    <cellStyle name="SAPBEXHLevel1X 2 13 11" xfId="31492"/>
    <cellStyle name="SAPBEXHLevel1X 2 13 2" xfId="31493"/>
    <cellStyle name="SAPBEXHLevel1X 2 13 2 2" xfId="31494"/>
    <cellStyle name="SAPBEXHLevel1X 2 13 2 2 2" xfId="31495"/>
    <cellStyle name="SAPBEXHLevel1X 2 13 2 2 2 2" xfId="31496"/>
    <cellStyle name="SAPBEXHLevel1X 2 13 2 2 3" xfId="31497"/>
    <cellStyle name="SAPBEXHLevel1X 2 13 2 3" xfId="31498"/>
    <cellStyle name="SAPBEXHLevel1X 2 13 2 3 2" xfId="31499"/>
    <cellStyle name="SAPBEXHLevel1X 2 13 2 4" xfId="31500"/>
    <cellStyle name="SAPBEXHLevel1X 2 13 2 4 2" xfId="31501"/>
    <cellStyle name="SAPBEXHLevel1X 2 13 2 5" xfId="31502"/>
    <cellStyle name="SAPBEXHLevel1X 2 13 2 5 2" xfId="31503"/>
    <cellStyle name="SAPBEXHLevel1X 2 13 2 6" xfId="31504"/>
    <cellStyle name="SAPBEXHLevel1X 2 13 3" xfId="31505"/>
    <cellStyle name="SAPBEXHLevel1X 2 13 3 2" xfId="31506"/>
    <cellStyle name="SAPBEXHLevel1X 2 13 3 2 2" xfId="31507"/>
    <cellStyle name="SAPBEXHLevel1X 2 13 3 2 2 2" xfId="31508"/>
    <cellStyle name="SAPBEXHLevel1X 2 13 3 2 3" xfId="31509"/>
    <cellStyle name="SAPBEXHLevel1X 2 13 3 3" xfId="31510"/>
    <cellStyle name="SAPBEXHLevel1X 2 13 3 3 2" xfId="31511"/>
    <cellStyle name="SAPBEXHLevel1X 2 13 3 4" xfId="31512"/>
    <cellStyle name="SAPBEXHLevel1X 2 13 3 4 2" xfId="31513"/>
    <cellStyle name="SAPBEXHLevel1X 2 13 3 5" xfId="31514"/>
    <cellStyle name="SAPBEXHLevel1X 2 13 3 5 2" xfId="31515"/>
    <cellStyle name="SAPBEXHLevel1X 2 13 3 6" xfId="31516"/>
    <cellStyle name="SAPBEXHLevel1X 2 13 3 7" xfId="31517"/>
    <cellStyle name="SAPBEXHLevel1X 2 13 3 8" xfId="31518"/>
    <cellStyle name="SAPBEXHLevel1X 2 13 4" xfId="31519"/>
    <cellStyle name="SAPBEXHLevel1X 2 13 4 2" xfId="31520"/>
    <cellStyle name="SAPBEXHLevel1X 2 13 4 2 2" xfId="31521"/>
    <cellStyle name="SAPBEXHLevel1X 2 13 4 3" xfId="31522"/>
    <cellStyle name="SAPBEXHLevel1X 2 13 4 4" xfId="31523"/>
    <cellStyle name="SAPBEXHLevel1X 2 13 4 5" xfId="31524"/>
    <cellStyle name="SAPBEXHLevel1X 2 13 5" xfId="31525"/>
    <cellStyle name="SAPBEXHLevel1X 2 13 5 2" xfId="31526"/>
    <cellStyle name="SAPBEXHLevel1X 2 13 5 2 2" xfId="31527"/>
    <cellStyle name="SAPBEXHLevel1X 2 13 5 3" xfId="31528"/>
    <cellStyle name="SAPBEXHLevel1X 2 13 5 4" xfId="31529"/>
    <cellStyle name="SAPBEXHLevel1X 2 13 5 5" xfId="31530"/>
    <cellStyle name="SAPBEXHLevel1X 2 13 6" xfId="31531"/>
    <cellStyle name="SAPBEXHLevel1X 2 13 6 2" xfId="31532"/>
    <cellStyle name="SAPBEXHLevel1X 2 13 6 2 2" xfId="31533"/>
    <cellStyle name="SAPBEXHLevel1X 2 13 6 3" xfId="31534"/>
    <cellStyle name="SAPBEXHLevel1X 2 13 6 4" xfId="31535"/>
    <cellStyle name="SAPBEXHLevel1X 2 13 6 5" xfId="31536"/>
    <cellStyle name="SAPBEXHLevel1X 2 13 7" xfId="31537"/>
    <cellStyle name="SAPBEXHLevel1X 2 13 7 2" xfId="31538"/>
    <cellStyle name="SAPBEXHLevel1X 2 13 7 3" xfId="31539"/>
    <cellStyle name="SAPBEXHLevel1X 2 13 7 4" xfId="31540"/>
    <cellStyle name="SAPBEXHLevel1X 2 13 8" xfId="31541"/>
    <cellStyle name="SAPBEXHLevel1X 2 13 8 2" xfId="31542"/>
    <cellStyle name="SAPBEXHLevel1X 2 13 8 3" xfId="31543"/>
    <cellStyle name="SAPBEXHLevel1X 2 13 8 4" xfId="31544"/>
    <cellStyle name="SAPBEXHLevel1X 2 13 9" xfId="31545"/>
    <cellStyle name="SAPBEXHLevel1X 2 13 9 2" xfId="31546"/>
    <cellStyle name="SAPBEXHLevel1X 2 14" xfId="31547"/>
    <cellStyle name="SAPBEXHLevel1X 2 14 10" xfId="31548"/>
    <cellStyle name="SAPBEXHLevel1X 2 14 11" xfId="31549"/>
    <cellStyle name="SAPBEXHLevel1X 2 14 2" xfId="31550"/>
    <cellStyle name="SAPBEXHLevel1X 2 14 2 2" xfId="31551"/>
    <cellStyle name="SAPBEXHLevel1X 2 14 2 2 2" xfId="31552"/>
    <cellStyle name="SAPBEXHLevel1X 2 14 2 2 2 2" xfId="31553"/>
    <cellStyle name="SAPBEXHLevel1X 2 14 2 2 3" xfId="31554"/>
    <cellStyle name="SAPBEXHLevel1X 2 14 2 3" xfId="31555"/>
    <cellStyle name="SAPBEXHLevel1X 2 14 2 3 2" xfId="31556"/>
    <cellStyle name="SAPBEXHLevel1X 2 14 2 4" xfId="31557"/>
    <cellStyle name="SAPBEXHLevel1X 2 14 2 4 2" xfId="31558"/>
    <cellStyle name="SAPBEXHLevel1X 2 14 2 5" xfId="31559"/>
    <cellStyle name="SAPBEXHLevel1X 2 14 2 5 2" xfId="31560"/>
    <cellStyle name="SAPBEXHLevel1X 2 14 2 6" xfId="31561"/>
    <cellStyle name="SAPBEXHLevel1X 2 14 3" xfId="31562"/>
    <cellStyle name="SAPBEXHLevel1X 2 14 3 2" xfId="31563"/>
    <cellStyle name="SAPBEXHLevel1X 2 14 3 2 2" xfId="31564"/>
    <cellStyle name="SAPBEXHLevel1X 2 14 3 2 2 2" xfId="31565"/>
    <cellStyle name="SAPBEXHLevel1X 2 14 3 2 3" xfId="31566"/>
    <cellStyle name="SAPBEXHLevel1X 2 14 3 3" xfId="31567"/>
    <cellStyle name="SAPBEXHLevel1X 2 14 3 3 2" xfId="31568"/>
    <cellStyle name="SAPBEXHLevel1X 2 14 3 4" xfId="31569"/>
    <cellStyle name="SAPBEXHLevel1X 2 14 3 4 2" xfId="31570"/>
    <cellStyle name="SAPBEXHLevel1X 2 14 3 5" xfId="31571"/>
    <cellStyle name="SAPBEXHLevel1X 2 14 3 5 2" xfId="31572"/>
    <cellStyle name="SAPBEXHLevel1X 2 14 3 6" xfId="31573"/>
    <cellStyle name="SAPBEXHLevel1X 2 14 3 7" xfId="31574"/>
    <cellStyle name="SAPBEXHLevel1X 2 14 3 8" xfId="31575"/>
    <cellStyle name="SAPBEXHLevel1X 2 14 4" xfId="31576"/>
    <cellStyle name="SAPBEXHLevel1X 2 14 4 2" xfId="31577"/>
    <cellStyle name="SAPBEXHLevel1X 2 14 4 2 2" xfId="31578"/>
    <cellStyle name="SAPBEXHLevel1X 2 14 4 3" xfId="31579"/>
    <cellStyle name="SAPBEXHLevel1X 2 14 4 4" xfId="31580"/>
    <cellStyle name="SAPBEXHLevel1X 2 14 4 5" xfId="31581"/>
    <cellStyle name="SAPBEXHLevel1X 2 14 5" xfId="31582"/>
    <cellStyle name="SAPBEXHLevel1X 2 14 5 2" xfId="31583"/>
    <cellStyle name="SAPBEXHLevel1X 2 14 5 2 2" xfId="31584"/>
    <cellStyle name="SAPBEXHLevel1X 2 14 5 3" xfId="31585"/>
    <cellStyle name="SAPBEXHLevel1X 2 14 5 4" xfId="31586"/>
    <cellStyle name="SAPBEXHLevel1X 2 14 5 5" xfId="31587"/>
    <cellStyle name="SAPBEXHLevel1X 2 14 6" xfId="31588"/>
    <cellStyle name="SAPBEXHLevel1X 2 14 6 2" xfId="31589"/>
    <cellStyle name="SAPBEXHLevel1X 2 14 6 2 2" xfId="31590"/>
    <cellStyle name="SAPBEXHLevel1X 2 14 6 3" xfId="31591"/>
    <cellStyle name="SAPBEXHLevel1X 2 14 6 4" xfId="31592"/>
    <cellStyle name="SAPBEXHLevel1X 2 14 6 5" xfId="31593"/>
    <cellStyle name="SAPBEXHLevel1X 2 14 7" xfId="31594"/>
    <cellStyle name="SAPBEXHLevel1X 2 14 7 2" xfId="31595"/>
    <cellStyle name="SAPBEXHLevel1X 2 14 7 3" xfId="31596"/>
    <cellStyle name="SAPBEXHLevel1X 2 14 7 4" xfId="31597"/>
    <cellStyle name="SAPBEXHLevel1X 2 14 8" xfId="31598"/>
    <cellStyle name="SAPBEXHLevel1X 2 14 8 2" xfId="31599"/>
    <cellStyle name="SAPBEXHLevel1X 2 14 8 3" xfId="31600"/>
    <cellStyle name="SAPBEXHLevel1X 2 14 8 4" xfId="31601"/>
    <cellStyle name="SAPBEXHLevel1X 2 14 9" xfId="31602"/>
    <cellStyle name="SAPBEXHLevel1X 2 14 9 2" xfId="31603"/>
    <cellStyle name="SAPBEXHLevel1X 2 15" xfId="31604"/>
    <cellStyle name="SAPBEXHLevel1X 2 15 10" xfId="31605"/>
    <cellStyle name="SAPBEXHLevel1X 2 15 11" xfId="31606"/>
    <cellStyle name="SAPBEXHLevel1X 2 15 2" xfId="31607"/>
    <cellStyle name="SAPBEXHLevel1X 2 15 2 2" xfId="31608"/>
    <cellStyle name="SAPBEXHLevel1X 2 15 2 2 2" xfId="31609"/>
    <cellStyle name="SAPBEXHLevel1X 2 15 2 2 2 2" xfId="31610"/>
    <cellStyle name="SAPBEXHLevel1X 2 15 2 2 3" xfId="31611"/>
    <cellStyle name="SAPBEXHLevel1X 2 15 2 3" xfId="31612"/>
    <cellStyle name="SAPBEXHLevel1X 2 15 2 3 2" xfId="31613"/>
    <cellStyle name="SAPBEXHLevel1X 2 15 2 4" xfId="31614"/>
    <cellStyle name="SAPBEXHLevel1X 2 15 2 4 2" xfId="31615"/>
    <cellStyle name="SAPBEXHLevel1X 2 15 2 5" xfId="31616"/>
    <cellStyle name="SAPBEXHLevel1X 2 15 2 5 2" xfId="31617"/>
    <cellStyle name="SAPBEXHLevel1X 2 15 2 6" xfId="31618"/>
    <cellStyle name="SAPBEXHLevel1X 2 15 3" xfId="31619"/>
    <cellStyle name="SAPBEXHLevel1X 2 15 3 2" xfId="31620"/>
    <cellStyle name="SAPBEXHLevel1X 2 15 3 2 2" xfId="31621"/>
    <cellStyle name="SAPBEXHLevel1X 2 15 3 2 2 2" xfId="31622"/>
    <cellStyle name="SAPBEXHLevel1X 2 15 3 2 3" xfId="31623"/>
    <cellStyle name="SAPBEXHLevel1X 2 15 3 3" xfId="31624"/>
    <cellStyle name="SAPBEXHLevel1X 2 15 3 3 2" xfId="31625"/>
    <cellStyle name="SAPBEXHLevel1X 2 15 3 4" xfId="31626"/>
    <cellStyle name="SAPBEXHLevel1X 2 15 3 4 2" xfId="31627"/>
    <cellStyle name="SAPBEXHLevel1X 2 15 3 5" xfId="31628"/>
    <cellStyle name="SAPBEXHLevel1X 2 15 3 5 2" xfId="31629"/>
    <cellStyle name="SAPBEXHLevel1X 2 15 3 6" xfId="31630"/>
    <cellStyle name="SAPBEXHLevel1X 2 15 3 7" xfId="31631"/>
    <cellStyle name="SAPBEXHLevel1X 2 15 3 8" xfId="31632"/>
    <cellStyle name="SAPBEXHLevel1X 2 15 4" xfId="31633"/>
    <cellStyle name="SAPBEXHLevel1X 2 15 4 2" xfId="31634"/>
    <cellStyle name="SAPBEXHLevel1X 2 15 4 2 2" xfId="31635"/>
    <cellStyle name="SAPBEXHLevel1X 2 15 4 3" xfId="31636"/>
    <cellStyle name="SAPBEXHLevel1X 2 15 4 4" xfId="31637"/>
    <cellStyle name="SAPBEXHLevel1X 2 15 4 5" xfId="31638"/>
    <cellStyle name="SAPBEXHLevel1X 2 15 5" xfId="31639"/>
    <cellStyle name="SAPBEXHLevel1X 2 15 5 2" xfId="31640"/>
    <cellStyle name="SAPBEXHLevel1X 2 15 5 2 2" xfId="31641"/>
    <cellStyle name="SAPBEXHLevel1X 2 15 5 3" xfId="31642"/>
    <cellStyle name="SAPBEXHLevel1X 2 15 5 4" xfId="31643"/>
    <cellStyle name="SAPBEXHLevel1X 2 15 5 5" xfId="31644"/>
    <cellStyle name="SAPBEXHLevel1X 2 15 6" xfId="31645"/>
    <cellStyle name="SAPBEXHLevel1X 2 15 6 2" xfId="31646"/>
    <cellStyle name="SAPBEXHLevel1X 2 15 6 2 2" xfId="31647"/>
    <cellStyle name="SAPBEXHLevel1X 2 15 6 3" xfId="31648"/>
    <cellStyle name="SAPBEXHLevel1X 2 15 6 4" xfId="31649"/>
    <cellStyle name="SAPBEXHLevel1X 2 15 6 5" xfId="31650"/>
    <cellStyle name="SAPBEXHLevel1X 2 15 7" xfId="31651"/>
    <cellStyle name="SAPBEXHLevel1X 2 15 7 2" xfId="31652"/>
    <cellStyle name="SAPBEXHLevel1X 2 15 7 3" xfId="31653"/>
    <cellStyle name="SAPBEXHLevel1X 2 15 7 4" xfId="31654"/>
    <cellStyle name="SAPBEXHLevel1X 2 15 8" xfId="31655"/>
    <cellStyle name="SAPBEXHLevel1X 2 15 8 2" xfId="31656"/>
    <cellStyle name="SAPBEXHLevel1X 2 15 8 3" xfId="31657"/>
    <cellStyle name="SAPBEXHLevel1X 2 15 8 4" xfId="31658"/>
    <cellStyle name="SAPBEXHLevel1X 2 15 9" xfId="31659"/>
    <cellStyle name="SAPBEXHLevel1X 2 15 9 2" xfId="31660"/>
    <cellStyle name="SAPBEXHLevel1X 2 16" xfId="31661"/>
    <cellStyle name="SAPBEXHLevel1X 2 16 10" xfId="31662"/>
    <cellStyle name="SAPBEXHLevel1X 2 16 11" xfId="31663"/>
    <cellStyle name="SAPBEXHLevel1X 2 16 2" xfId="31664"/>
    <cellStyle name="SAPBEXHLevel1X 2 16 2 2" xfId="31665"/>
    <cellStyle name="SAPBEXHLevel1X 2 16 2 2 2" xfId="31666"/>
    <cellStyle name="SAPBEXHLevel1X 2 16 2 2 2 2" xfId="31667"/>
    <cellStyle name="SAPBEXHLevel1X 2 16 2 2 3" xfId="31668"/>
    <cellStyle name="SAPBEXHLevel1X 2 16 2 3" xfId="31669"/>
    <cellStyle name="SAPBEXHLevel1X 2 16 2 3 2" xfId="31670"/>
    <cellStyle name="SAPBEXHLevel1X 2 16 2 4" xfId="31671"/>
    <cellStyle name="SAPBEXHLevel1X 2 16 2 4 2" xfId="31672"/>
    <cellStyle name="SAPBEXHLevel1X 2 16 2 5" xfId="31673"/>
    <cellStyle name="SAPBEXHLevel1X 2 16 2 5 2" xfId="31674"/>
    <cellStyle name="SAPBEXHLevel1X 2 16 2 6" xfId="31675"/>
    <cellStyle name="SAPBEXHLevel1X 2 16 3" xfId="31676"/>
    <cellStyle name="SAPBEXHLevel1X 2 16 3 2" xfId="31677"/>
    <cellStyle name="SAPBEXHLevel1X 2 16 3 2 2" xfId="31678"/>
    <cellStyle name="SAPBEXHLevel1X 2 16 3 2 2 2" xfId="31679"/>
    <cellStyle name="SAPBEXHLevel1X 2 16 3 2 3" xfId="31680"/>
    <cellStyle name="SAPBEXHLevel1X 2 16 3 3" xfId="31681"/>
    <cellStyle name="SAPBEXHLevel1X 2 16 3 3 2" xfId="31682"/>
    <cellStyle name="SAPBEXHLevel1X 2 16 3 4" xfId="31683"/>
    <cellStyle name="SAPBEXHLevel1X 2 16 3 4 2" xfId="31684"/>
    <cellStyle name="SAPBEXHLevel1X 2 16 3 5" xfId="31685"/>
    <cellStyle name="SAPBEXHLevel1X 2 16 3 5 2" xfId="31686"/>
    <cellStyle name="SAPBEXHLevel1X 2 16 3 6" xfId="31687"/>
    <cellStyle name="SAPBEXHLevel1X 2 16 3 7" xfId="31688"/>
    <cellStyle name="SAPBEXHLevel1X 2 16 3 8" xfId="31689"/>
    <cellStyle name="SAPBEXHLevel1X 2 16 4" xfId="31690"/>
    <cellStyle name="SAPBEXHLevel1X 2 16 4 2" xfId="31691"/>
    <cellStyle name="SAPBEXHLevel1X 2 16 4 2 2" xfId="31692"/>
    <cellStyle name="SAPBEXHLevel1X 2 16 4 3" xfId="31693"/>
    <cellStyle name="SAPBEXHLevel1X 2 16 4 4" xfId="31694"/>
    <cellStyle name="SAPBEXHLevel1X 2 16 4 5" xfId="31695"/>
    <cellStyle name="SAPBEXHLevel1X 2 16 5" xfId="31696"/>
    <cellStyle name="SAPBEXHLevel1X 2 16 5 2" xfId="31697"/>
    <cellStyle name="SAPBEXHLevel1X 2 16 5 2 2" xfId="31698"/>
    <cellStyle name="SAPBEXHLevel1X 2 16 5 3" xfId="31699"/>
    <cellStyle name="SAPBEXHLevel1X 2 16 5 4" xfId="31700"/>
    <cellStyle name="SAPBEXHLevel1X 2 16 5 5" xfId="31701"/>
    <cellStyle name="SAPBEXHLevel1X 2 16 6" xfId="31702"/>
    <cellStyle name="SAPBEXHLevel1X 2 16 6 2" xfId="31703"/>
    <cellStyle name="SAPBEXHLevel1X 2 16 6 2 2" xfId="31704"/>
    <cellStyle name="SAPBEXHLevel1X 2 16 6 3" xfId="31705"/>
    <cellStyle name="SAPBEXHLevel1X 2 16 6 4" xfId="31706"/>
    <cellStyle name="SAPBEXHLevel1X 2 16 6 5" xfId="31707"/>
    <cellStyle name="SAPBEXHLevel1X 2 16 7" xfId="31708"/>
    <cellStyle name="SAPBEXHLevel1X 2 16 7 2" xfId="31709"/>
    <cellStyle name="SAPBEXHLevel1X 2 16 7 3" xfId="31710"/>
    <cellStyle name="SAPBEXHLevel1X 2 16 7 4" xfId="31711"/>
    <cellStyle name="SAPBEXHLevel1X 2 16 8" xfId="31712"/>
    <cellStyle name="SAPBEXHLevel1X 2 16 8 2" xfId="31713"/>
    <cellStyle name="SAPBEXHLevel1X 2 16 8 3" xfId="31714"/>
    <cellStyle name="SAPBEXHLevel1X 2 16 8 4" xfId="31715"/>
    <cellStyle name="SAPBEXHLevel1X 2 16 9" xfId="31716"/>
    <cellStyle name="SAPBEXHLevel1X 2 16 9 2" xfId="31717"/>
    <cellStyle name="SAPBEXHLevel1X 2 17" xfId="31718"/>
    <cellStyle name="SAPBEXHLevel1X 2 17 10" xfId="31719"/>
    <cellStyle name="SAPBEXHLevel1X 2 17 11" xfId="31720"/>
    <cellStyle name="SAPBEXHLevel1X 2 17 2" xfId="31721"/>
    <cellStyle name="SAPBEXHLevel1X 2 17 2 2" xfId="31722"/>
    <cellStyle name="SAPBEXHLevel1X 2 17 2 2 2" xfId="31723"/>
    <cellStyle name="SAPBEXHLevel1X 2 17 2 2 2 2" xfId="31724"/>
    <cellStyle name="SAPBEXHLevel1X 2 17 2 2 3" xfId="31725"/>
    <cellStyle name="SAPBEXHLevel1X 2 17 2 3" xfId="31726"/>
    <cellStyle name="SAPBEXHLevel1X 2 17 2 3 2" xfId="31727"/>
    <cellStyle name="SAPBEXHLevel1X 2 17 2 4" xfId="31728"/>
    <cellStyle name="SAPBEXHLevel1X 2 17 2 4 2" xfId="31729"/>
    <cellStyle name="SAPBEXHLevel1X 2 17 2 5" xfId="31730"/>
    <cellStyle name="SAPBEXHLevel1X 2 17 2 5 2" xfId="31731"/>
    <cellStyle name="SAPBEXHLevel1X 2 17 2 6" xfId="31732"/>
    <cellStyle name="SAPBEXHLevel1X 2 17 3" xfId="31733"/>
    <cellStyle name="SAPBEXHLevel1X 2 17 3 2" xfId="31734"/>
    <cellStyle name="SAPBEXHLevel1X 2 17 3 2 2" xfId="31735"/>
    <cellStyle name="SAPBEXHLevel1X 2 17 3 2 2 2" xfId="31736"/>
    <cellStyle name="SAPBEXHLevel1X 2 17 3 2 3" xfId="31737"/>
    <cellStyle name="SAPBEXHLevel1X 2 17 3 3" xfId="31738"/>
    <cellStyle name="SAPBEXHLevel1X 2 17 3 3 2" xfId="31739"/>
    <cellStyle name="SAPBEXHLevel1X 2 17 3 4" xfId="31740"/>
    <cellStyle name="SAPBEXHLevel1X 2 17 3 4 2" xfId="31741"/>
    <cellStyle name="SAPBEXHLevel1X 2 17 3 5" xfId="31742"/>
    <cellStyle name="SAPBEXHLevel1X 2 17 3 5 2" xfId="31743"/>
    <cellStyle name="SAPBEXHLevel1X 2 17 3 6" xfId="31744"/>
    <cellStyle name="SAPBEXHLevel1X 2 17 3 7" xfId="31745"/>
    <cellStyle name="SAPBEXHLevel1X 2 17 3 8" xfId="31746"/>
    <cellStyle name="SAPBEXHLevel1X 2 17 4" xfId="31747"/>
    <cellStyle name="SAPBEXHLevel1X 2 17 4 2" xfId="31748"/>
    <cellStyle name="SAPBEXHLevel1X 2 17 4 2 2" xfId="31749"/>
    <cellStyle name="SAPBEXHLevel1X 2 17 4 3" xfId="31750"/>
    <cellStyle name="SAPBEXHLevel1X 2 17 4 4" xfId="31751"/>
    <cellStyle name="SAPBEXHLevel1X 2 17 4 5" xfId="31752"/>
    <cellStyle name="SAPBEXHLevel1X 2 17 5" xfId="31753"/>
    <cellStyle name="SAPBEXHLevel1X 2 17 5 2" xfId="31754"/>
    <cellStyle name="SAPBEXHLevel1X 2 17 5 2 2" xfId="31755"/>
    <cellStyle name="SAPBEXHLevel1X 2 17 5 3" xfId="31756"/>
    <cellStyle name="SAPBEXHLevel1X 2 17 5 4" xfId="31757"/>
    <cellStyle name="SAPBEXHLevel1X 2 17 5 5" xfId="31758"/>
    <cellStyle name="SAPBEXHLevel1X 2 17 6" xfId="31759"/>
    <cellStyle name="SAPBEXHLevel1X 2 17 6 2" xfId="31760"/>
    <cellStyle name="SAPBEXHLevel1X 2 17 6 2 2" xfId="31761"/>
    <cellStyle name="SAPBEXHLevel1X 2 17 6 3" xfId="31762"/>
    <cellStyle name="SAPBEXHLevel1X 2 17 6 4" xfId="31763"/>
    <cellStyle name="SAPBEXHLevel1X 2 17 6 5" xfId="31764"/>
    <cellStyle name="SAPBEXHLevel1X 2 17 7" xfId="31765"/>
    <cellStyle name="SAPBEXHLevel1X 2 17 7 2" xfId="31766"/>
    <cellStyle name="SAPBEXHLevel1X 2 17 7 3" xfId="31767"/>
    <cellStyle name="SAPBEXHLevel1X 2 17 7 4" xfId="31768"/>
    <cellStyle name="SAPBEXHLevel1X 2 17 8" xfId="31769"/>
    <cellStyle name="SAPBEXHLevel1X 2 17 8 2" xfId="31770"/>
    <cellStyle name="SAPBEXHLevel1X 2 17 8 3" xfId="31771"/>
    <cellStyle name="SAPBEXHLevel1X 2 17 8 4" xfId="31772"/>
    <cellStyle name="SAPBEXHLevel1X 2 17 9" xfId="31773"/>
    <cellStyle name="SAPBEXHLevel1X 2 17 9 2" xfId="31774"/>
    <cellStyle name="SAPBEXHLevel1X 2 18" xfId="31775"/>
    <cellStyle name="SAPBEXHLevel1X 2 18 2" xfId="31776"/>
    <cellStyle name="SAPBEXHLevel1X 2 18 2 2" xfId="31777"/>
    <cellStyle name="SAPBEXHLevel1X 2 18 2 2 2" xfId="31778"/>
    <cellStyle name="SAPBEXHLevel1X 2 18 2 3" xfId="31779"/>
    <cellStyle name="SAPBEXHLevel1X 2 18 3" xfId="31780"/>
    <cellStyle name="SAPBEXHLevel1X 2 18 3 2" xfId="31781"/>
    <cellStyle name="SAPBEXHLevel1X 2 18 4" xfId="31782"/>
    <cellStyle name="SAPBEXHLevel1X 2 18 4 2" xfId="31783"/>
    <cellStyle name="SAPBEXHLevel1X 2 18 5" xfId="31784"/>
    <cellStyle name="SAPBEXHLevel1X 2 18 5 2" xfId="31785"/>
    <cellStyle name="SAPBEXHLevel1X 2 18 6" xfId="31786"/>
    <cellStyle name="SAPBEXHLevel1X 2 18 7" xfId="31787"/>
    <cellStyle name="SAPBEXHLevel1X 2 18 8" xfId="31788"/>
    <cellStyle name="SAPBEXHLevel1X 2 19" xfId="31789"/>
    <cellStyle name="SAPBEXHLevel1X 2 19 2" xfId="31790"/>
    <cellStyle name="SAPBEXHLevel1X 2 19 2 2" xfId="31791"/>
    <cellStyle name="SAPBEXHLevel1X 2 19 2 2 2" xfId="31792"/>
    <cellStyle name="SAPBEXHLevel1X 2 19 2 3" xfId="31793"/>
    <cellStyle name="SAPBEXHLevel1X 2 19 3" xfId="31794"/>
    <cellStyle name="SAPBEXHLevel1X 2 19 3 2" xfId="31795"/>
    <cellStyle name="SAPBEXHLevel1X 2 19 4" xfId="31796"/>
    <cellStyle name="SAPBEXHLevel1X 2 19 4 2" xfId="31797"/>
    <cellStyle name="SAPBEXHLevel1X 2 19 5" xfId="31798"/>
    <cellStyle name="SAPBEXHLevel1X 2 19 5 2" xfId="31799"/>
    <cellStyle name="SAPBEXHLevel1X 2 19 6" xfId="31800"/>
    <cellStyle name="SAPBEXHLevel1X 2 19 7" xfId="31801"/>
    <cellStyle name="SAPBEXHLevel1X 2 19 8" xfId="31802"/>
    <cellStyle name="SAPBEXHLevel1X 2 2" xfId="31803"/>
    <cellStyle name="SAPBEXHLevel1X 2 2 10" xfId="31804"/>
    <cellStyle name="SAPBEXHLevel1X 2 2 10 2" xfId="31805"/>
    <cellStyle name="SAPBEXHLevel1X 2 2 11" xfId="31806"/>
    <cellStyle name="SAPBEXHLevel1X 2 2 12" xfId="31807"/>
    <cellStyle name="SAPBEXHLevel1X 2 2 2" xfId="31808"/>
    <cellStyle name="SAPBEXHLevel1X 2 2 2 2" xfId="31809"/>
    <cellStyle name="SAPBEXHLevel1X 2 2 2 2 2" xfId="31810"/>
    <cellStyle name="SAPBEXHLevel1X 2 2 2 2 2 2" xfId="31811"/>
    <cellStyle name="SAPBEXHLevel1X 2 2 2 2 3" xfId="31812"/>
    <cellStyle name="SAPBEXHLevel1X 2 2 2 3" xfId="31813"/>
    <cellStyle name="SAPBEXHLevel1X 2 2 2 3 2" xfId="31814"/>
    <cellStyle name="SAPBEXHLevel1X 2 2 2 4" xfId="31815"/>
    <cellStyle name="SAPBEXHLevel1X 2 2 2 4 2" xfId="31816"/>
    <cellStyle name="SAPBEXHLevel1X 2 2 2 5" xfId="31817"/>
    <cellStyle name="SAPBEXHLevel1X 2 2 2 5 2" xfId="31818"/>
    <cellStyle name="SAPBEXHLevel1X 2 2 2 6" xfId="31819"/>
    <cellStyle name="SAPBEXHLevel1X 2 2 3" xfId="31820"/>
    <cellStyle name="SAPBEXHLevel1X 2 2 3 2" xfId="31821"/>
    <cellStyle name="SAPBEXHLevel1X 2 2 3 2 2" xfId="31822"/>
    <cellStyle name="SAPBEXHLevel1X 2 2 3 2 2 2" xfId="31823"/>
    <cellStyle name="SAPBEXHLevel1X 2 2 3 2 3" xfId="31824"/>
    <cellStyle name="SAPBEXHLevel1X 2 2 3 3" xfId="31825"/>
    <cellStyle name="SAPBEXHLevel1X 2 2 3 3 2" xfId="31826"/>
    <cellStyle name="SAPBEXHLevel1X 2 2 3 4" xfId="31827"/>
    <cellStyle name="SAPBEXHLevel1X 2 2 3 4 2" xfId="31828"/>
    <cellStyle name="SAPBEXHLevel1X 2 2 3 5" xfId="31829"/>
    <cellStyle name="SAPBEXHLevel1X 2 2 3 5 2" xfId="31830"/>
    <cellStyle name="SAPBEXHLevel1X 2 2 3 6" xfId="31831"/>
    <cellStyle name="SAPBEXHLevel1X 2 2 3 7" xfId="31832"/>
    <cellStyle name="SAPBEXHLevel1X 2 2 3 8" xfId="31833"/>
    <cellStyle name="SAPBEXHLevel1X 2 2 4" xfId="31834"/>
    <cellStyle name="SAPBEXHLevel1X 2 2 4 2" xfId="31835"/>
    <cellStyle name="SAPBEXHLevel1X 2 2 4 2 2" xfId="31836"/>
    <cellStyle name="SAPBEXHLevel1X 2 2 4 2 2 2" xfId="31837"/>
    <cellStyle name="SAPBEXHLevel1X 2 2 4 2 3" xfId="31838"/>
    <cellStyle name="SAPBEXHLevel1X 2 2 4 3" xfId="31839"/>
    <cellStyle name="SAPBEXHLevel1X 2 2 4 3 2" xfId="31840"/>
    <cellStyle name="SAPBEXHLevel1X 2 2 4 4" xfId="31841"/>
    <cellStyle name="SAPBEXHLevel1X 2 2 4 4 2" xfId="31842"/>
    <cellStyle name="SAPBEXHLevel1X 2 2 4 5" xfId="31843"/>
    <cellStyle name="SAPBEXHLevel1X 2 2 4 5 2" xfId="31844"/>
    <cellStyle name="SAPBEXHLevel1X 2 2 4 6" xfId="31845"/>
    <cellStyle name="SAPBEXHLevel1X 2 2 4 7" xfId="31846"/>
    <cellStyle name="SAPBEXHLevel1X 2 2 4 8" xfId="31847"/>
    <cellStyle name="SAPBEXHLevel1X 2 2 5" xfId="31848"/>
    <cellStyle name="SAPBEXHLevel1X 2 2 5 2" xfId="31849"/>
    <cellStyle name="SAPBEXHLevel1X 2 2 5 2 2" xfId="31850"/>
    <cellStyle name="SAPBEXHLevel1X 2 2 5 3" xfId="31851"/>
    <cellStyle name="SAPBEXHLevel1X 2 2 5 4" xfId="31852"/>
    <cellStyle name="SAPBEXHLevel1X 2 2 5 5" xfId="31853"/>
    <cellStyle name="SAPBEXHLevel1X 2 2 6" xfId="31854"/>
    <cellStyle name="SAPBEXHLevel1X 2 2 6 2" xfId="31855"/>
    <cellStyle name="SAPBEXHLevel1X 2 2 6 2 2" xfId="31856"/>
    <cellStyle name="SAPBEXHLevel1X 2 2 6 3" xfId="31857"/>
    <cellStyle name="SAPBEXHLevel1X 2 2 6 4" xfId="31858"/>
    <cellStyle name="SAPBEXHLevel1X 2 2 6 5" xfId="31859"/>
    <cellStyle name="SAPBEXHLevel1X 2 2 7" xfId="31860"/>
    <cellStyle name="SAPBEXHLevel1X 2 2 7 2" xfId="31861"/>
    <cellStyle name="SAPBEXHLevel1X 2 2 7 2 2" xfId="31862"/>
    <cellStyle name="SAPBEXHLevel1X 2 2 7 3" xfId="31863"/>
    <cellStyle name="SAPBEXHLevel1X 2 2 7 4" xfId="31864"/>
    <cellStyle name="SAPBEXHLevel1X 2 2 7 5" xfId="31865"/>
    <cellStyle name="SAPBEXHLevel1X 2 2 8" xfId="31866"/>
    <cellStyle name="SAPBEXHLevel1X 2 2 8 2" xfId="31867"/>
    <cellStyle name="SAPBEXHLevel1X 2 2 8 3" xfId="31868"/>
    <cellStyle name="SAPBEXHLevel1X 2 2 8 4" xfId="31869"/>
    <cellStyle name="SAPBEXHLevel1X 2 2 9" xfId="31870"/>
    <cellStyle name="SAPBEXHLevel1X 2 2 9 2" xfId="31871"/>
    <cellStyle name="SAPBEXHLevel1X 2 20" xfId="31872"/>
    <cellStyle name="SAPBEXHLevel1X 2 20 2" xfId="31873"/>
    <cellStyle name="SAPBEXHLevel1X 2 20 2 2" xfId="31874"/>
    <cellStyle name="SAPBEXHLevel1X 2 20 2 2 2" xfId="31875"/>
    <cellStyle name="SAPBEXHLevel1X 2 20 2 3" xfId="31876"/>
    <cellStyle name="SAPBEXHLevel1X 2 20 3" xfId="31877"/>
    <cellStyle name="SAPBEXHLevel1X 2 20 3 2" xfId="31878"/>
    <cellStyle name="SAPBEXHLevel1X 2 20 4" xfId="31879"/>
    <cellStyle name="SAPBEXHLevel1X 2 20 4 2" xfId="31880"/>
    <cellStyle name="SAPBEXHLevel1X 2 20 5" xfId="31881"/>
    <cellStyle name="SAPBEXHLevel1X 2 20 5 2" xfId="31882"/>
    <cellStyle name="SAPBEXHLevel1X 2 20 6" xfId="31883"/>
    <cellStyle name="SAPBEXHLevel1X 2 20 7" xfId="31884"/>
    <cellStyle name="SAPBEXHLevel1X 2 21" xfId="31885"/>
    <cellStyle name="SAPBEXHLevel1X 2 21 2" xfId="31886"/>
    <cellStyle name="SAPBEXHLevel1X 2 21 2 2" xfId="31887"/>
    <cellStyle name="SAPBEXHLevel1X 2 21 3" xfId="31888"/>
    <cellStyle name="SAPBEXHLevel1X 2 21 4" xfId="31889"/>
    <cellStyle name="SAPBEXHLevel1X 2 22" xfId="31890"/>
    <cellStyle name="SAPBEXHLevel1X 2 22 2" xfId="31891"/>
    <cellStyle name="SAPBEXHLevel1X 2 22 2 2" xfId="31892"/>
    <cellStyle name="SAPBEXHLevel1X 2 22 3" xfId="31893"/>
    <cellStyle name="SAPBEXHLevel1X 2 22 4" xfId="31894"/>
    <cellStyle name="SAPBEXHLevel1X 2 22 5" xfId="31895"/>
    <cellStyle name="SAPBEXHLevel1X 2 23" xfId="31896"/>
    <cellStyle name="SAPBEXHLevel1X 2 23 2" xfId="31897"/>
    <cellStyle name="SAPBEXHLevel1X 2 23 2 2" xfId="31898"/>
    <cellStyle name="SAPBEXHLevel1X 2 23 3" xfId="31899"/>
    <cellStyle name="SAPBEXHLevel1X 2 23 4" xfId="31900"/>
    <cellStyle name="SAPBEXHLevel1X 2 23 5" xfId="31901"/>
    <cellStyle name="SAPBEXHLevel1X 2 24" xfId="31902"/>
    <cellStyle name="SAPBEXHLevel1X 2 24 2" xfId="31903"/>
    <cellStyle name="SAPBEXHLevel1X 2 24 3" xfId="31904"/>
    <cellStyle name="SAPBEXHLevel1X 2 24 4" xfId="31905"/>
    <cellStyle name="SAPBEXHLevel1X 2 25" xfId="31906"/>
    <cellStyle name="SAPBEXHLevel1X 2 25 2" xfId="31907"/>
    <cellStyle name="SAPBEXHLevel1X 2 26" xfId="31908"/>
    <cellStyle name="SAPBEXHLevel1X 2 26 2" xfId="31909"/>
    <cellStyle name="SAPBEXHLevel1X 2 27" xfId="31910"/>
    <cellStyle name="SAPBEXHLevel1X 2 28" xfId="31911"/>
    <cellStyle name="SAPBEXHLevel1X 2 29" xfId="31912"/>
    <cellStyle name="SAPBEXHLevel1X 2 3" xfId="31913"/>
    <cellStyle name="SAPBEXHLevel1X 2 3 10" xfId="31914"/>
    <cellStyle name="SAPBEXHLevel1X 2 3 11" xfId="31915"/>
    <cellStyle name="SAPBEXHLevel1X 2 3 2" xfId="31916"/>
    <cellStyle name="SAPBEXHLevel1X 2 3 2 2" xfId="31917"/>
    <cellStyle name="SAPBEXHLevel1X 2 3 2 2 2" xfId="31918"/>
    <cellStyle name="SAPBEXHLevel1X 2 3 2 2 2 2" xfId="31919"/>
    <cellStyle name="SAPBEXHLevel1X 2 3 2 2 3" xfId="31920"/>
    <cellStyle name="SAPBEXHLevel1X 2 3 2 3" xfId="31921"/>
    <cellStyle name="SAPBEXHLevel1X 2 3 2 3 2" xfId="31922"/>
    <cellStyle name="SAPBEXHLevel1X 2 3 2 4" xfId="31923"/>
    <cellStyle name="SAPBEXHLevel1X 2 3 2 4 2" xfId="31924"/>
    <cellStyle name="SAPBEXHLevel1X 2 3 2 5" xfId="31925"/>
    <cellStyle name="SAPBEXHLevel1X 2 3 2 5 2" xfId="31926"/>
    <cellStyle name="SAPBEXHLevel1X 2 3 2 6" xfId="31927"/>
    <cellStyle name="SAPBEXHLevel1X 2 3 3" xfId="31928"/>
    <cellStyle name="SAPBEXHLevel1X 2 3 3 2" xfId="31929"/>
    <cellStyle name="SAPBEXHLevel1X 2 3 3 2 2" xfId="31930"/>
    <cellStyle name="SAPBEXHLevel1X 2 3 3 2 2 2" xfId="31931"/>
    <cellStyle name="SAPBEXHLevel1X 2 3 3 2 3" xfId="31932"/>
    <cellStyle name="SAPBEXHLevel1X 2 3 3 3" xfId="31933"/>
    <cellStyle name="SAPBEXHLevel1X 2 3 3 3 2" xfId="31934"/>
    <cellStyle name="SAPBEXHLevel1X 2 3 3 4" xfId="31935"/>
    <cellStyle name="SAPBEXHLevel1X 2 3 3 4 2" xfId="31936"/>
    <cellStyle name="SAPBEXHLevel1X 2 3 3 5" xfId="31937"/>
    <cellStyle name="SAPBEXHLevel1X 2 3 3 5 2" xfId="31938"/>
    <cellStyle name="SAPBEXHLevel1X 2 3 3 6" xfId="31939"/>
    <cellStyle name="SAPBEXHLevel1X 2 3 3 7" xfId="31940"/>
    <cellStyle name="SAPBEXHLevel1X 2 3 3 8" xfId="31941"/>
    <cellStyle name="SAPBEXHLevel1X 2 3 4" xfId="31942"/>
    <cellStyle name="SAPBEXHLevel1X 2 3 4 2" xfId="31943"/>
    <cellStyle name="SAPBEXHLevel1X 2 3 4 2 2" xfId="31944"/>
    <cellStyle name="SAPBEXHLevel1X 2 3 4 3" xfId="31945"/>
    <cellStyle name="SAPBEXHLevel1X 2 3 4 4" xfId="31946"/>
    <cellStyle name="SAPBEXHLevel1X 2 3 4 5" xfId="31947"/>
    <cellStyle name="SAPBEXHLevel1X 2 3 5" xfId="31948"/>
    <cellStyle name="SAPBEXHLevel1X 2 3 5 2" xfId="31949"/>
    <cellStyle name="SAPBEXHLevel1X 2 3 5 2 2" xfId="31950"/>
    <cellStyle name="SAPBEXHLevel1X 2 3 5 3" xfId="31951"/>
    <cellStyle name="SAPBEXHLevel1X 2 3 5 4" xfId="31952"/>
    <cellStyle name="SAPBEXHLevel1X 2 3 5 5" xfId="31953"/>
    <cellStyle name="SAPBEXHLevel1X 2 3 6" xfId="31954"/>
    <cellStyle name="SAPBEXHLevel1X 2 3 6 2" xfId="31955"/>
    <cellStyle name="SAPBEXHLevel1X 2 3 6 2 2" xfId="31956"/>
    <cellStyle name="SAPBEXHLevel1X 2 3 6 3" xfId="31957"/>
    <cellStyle name="SAPBEXHLevel1X 2 3 6 4" xfId="31958"/>
    <cellStyle name="SAPBEXHLevel1X 2 3 6 5" xfId="31959"/>
    <cellStyle name="SAPBEXHLevel1X 2 3 7" xfId="31960"/>
    <cellStyle name="SAPBEXHLevel1X 2 3 7 2" xfId="31961"/>
    <cellStyle name="SAPBEXHLevel1X 2 3 7 3" xfId="31962"/>
    <cellStyle name="SAPBEXHLevel1X 2 3 7 4" xfId="31963"/>
    <cellStyle name="SAPBEXHLevel1X 2 3 8" xfId="31964"/>
    <cellStyle name="SAPBEXHLevel1X 2 3 8 2" xfId="31965"/>
    <cellStyle name="SAPBEXHLevel1X 2 3 8 3" xfId="31966"/>
    <cellStyle name="SAPBEXHLevel1X 2 3 8 4" xfId="31967"/>
    <cellStyle name="SAPBEXHLevel1X 2 3 9" xfId="31968"/>
    <cellStyle name="SAPBEXHLevel1X 2 3 9 2" xfId="31969"/>
    <cellStyle name="SAPBEXHLevel1X 2 4" xfId="31970"/>
    <cellStyle name="SAPBEXHLevel1X 2 4 10" xfId="31971"/>
    <cellStyle name="SAPBEXHLevel1X 2 4 11" xfId="31972"/>
    <cellStyle name="SAPBEXHLevel1X 2 4 2" xfId="31973"/>
    <cellStyle name="SAPBEXHLevel1X 2 4 2 2" xfId="31974"/>
    <cellStyle name="SAPBEXHLevel1X 2 4 2 2 2" xfId="31975"/>
    <cellStyle name="SAPBEXHLevel1X 2 4 2 2 2 2" xfId="31976"/>
    <cellStyle name="SAPBEXHLevel1X 2 4 2 2 3" xfId="31977"/>
    <cellStyle name="SAPBEXHLevel1X 2 4 2 3" xfId="31978"/>
    <cellStyle name="SAPBEXHLevel1X 2 4 2 3 2" xfId="31979"/>
    <cellStyle name="SAPBEXHLevel1X 2 4 2 4" xfId="31980"/>
    <cellStyle name="SAPBEXHLevel1X 2 4 2 4 2" xfId="31981"/>
    <cellStyle name="SAPBEXHLevel1X 2 4 2 5" xfId="31982"/>
    <cellStyle name="SAPBEXHLevel1X 2 4 2 5 2" xfId="31983"/>
    <cellStyle name="SAPBEXHLevel1X 2 4 2 6" xfId="31984"/>
    <cellStyle name="SAPBEXHLevel1X 2 4 3" xfId="31985"/>
    <cellStyle name="SAPBEXHLevel1X 2 4 3 2" xfId="31986"/>
    <cellStyle name="SAPBEXHLevel1X 2 4 3 2 2" xfId="31987"/>
    <cellStyle name="SAPBEXHLevel1X 2 4 3 2 2 2" xfId="31988"/>
    <cellStyle name="SAPBEXHLevel1X 2 4 3 2 3" xfId="31989"/>
    <cellStyle name="SAPBEXHLevel1X 2 4 3 3" xfId="31990"/>
    <cellStyle name="SAPBEXHLevel1X 2 4 3 3 2" xfId="31991"/>
    <cellStyle name="SAPBEXHLevel1X 2 4 3 4" xfId="31992"/>
    <cellStyle name="SAPBEXHLevel1X 2 4 3 4 2" xfId="31993"/>
    <cellStyle name="SAPBEXHLevel1X 2 4 3 5" xfId="31994"/>
    <cellStyle name="SAPBEXHLevel1X 2 4 3 5 2" xfId="31995"/>
    <cellStyle name="SAPBEXHLevel1X 2 4 3 6" xfId="31996"/>
    <cellStyle name="SAPBEXHLevel1X 2 4 3 7" xfId="31997"/>
    <cellStyle name="SAPBEXHLevel1X 2 4 3 8" xfId="31998"/>
    <cellStyle name="SAPBEXHLevel1X 2 4 4" xfId="31999"/>
    <cellStyle name="SAPBEXHLevel1X 2 4 4 2" xfId="32000"/>
    <cellStyle name="SAPBEXHLevel1X 2 4 4 2 2" xfId="32001"/>
    <cellStyle name="SAPBEXHLevel1X 2 4 4 3" xfId="32002"/>
    <cellStyle name="SAPBEXHLevel1X 2 4 4 4" xfId="32003"/>
    <cellStyle name="SAPBEXHLevel1X 2 4 4 5" xfId="32004"/>
    <cellStyle name="SAPBEXHLevel1X 2 4 5" xfId="32005"/>
    <cellStyle name="SAPBEXHLevel1X 2 4 5 2" xfId="32006"/>
    <cellStyle name="SAPBEXHLevel1X 2 4 5 2 2" xfId="32007"/>
    <cellStyle name="SAPBEXHLevel1X 2 4 5 3" xfId="32008"/>
    <cellStyle name="SAPBEXHLevel1X 2 4 5 4" xfId="32009"/>
    <cellStyle name="SAPBEXHLevel1X 2 4 5 5" xfId="32010"/>
    <cellStyle name="SAPBEXHLevel1X 2 4 6" xfId="32011"/>
    <cellStyle name="SAPBEXHLevel1X 2 4 6 2" xfId="32012"/>
    <cellStyle name="SAPBEXHLevel1X 2 4 6 2 2" xfId="32013"/>
    <cellStyle name="SAPBEXHLevel1X 2 4 6 3" xfId="32014"/>
    <cellStyle name="SAPBEXHLevel1X 2 4 6 4" xfId="32015"/>
    <cellStyle name="SAPBEXHLevel1X 2 4 6 5" xfId="32016"/>
    <cellStyle name="SAPBEXHLevel1X 2 4 7" xfId="32017"/>
    <cellStyle name="SAPBEXHLevel1X 2 4 7 2" xfId="32018"/>
    <cellStyle name="SAPBEXHLevel1X 2 4 7 3" xfId="32019"/>
    <cellStyle name="SAPBEXHLevel1X 2 4 7 4" xfId="32020"/>
    <cellStyle name="SAPBEXHLevel1X 2 4 8" xfId="32021"/>
    <cellStyle name="SAPBEXHLevel1X 2 4 8 2" xfId="32022"/>
    <cellStyle name="SAPBEXHLevel1X 2 4 8 3" xfId="32023"/>
    <cellStyle name="SAPBEXHLevel1X 2 4 8 4" xfId="32024"/>
    <cellStyle name="SAPBEXHLevel1X 2 4 9" xfId="32025"/>
    <cellStyle name="SAPBEXHLevel1X 2 4 9 2" xfId="32026"/>
    <cellStyle name="SAPBEXHLevel1X 2 5" xfId="32027"/>
    <cellStyle name="SAPBEXHLevel1X 2 5 10" xfId="32028"/>
    <cellStyle name="SAPBEXHLevel1X 2 5 11" xfId="32029"/>
    <cellStyle name="SAPBEXHLevel1X 2 5 2" xfId="32030"/>
    <cellStyle name="SAPBEXHLevel1X 2 5 2 2" xfId="32031"/>
    <cellStyle name="SAPBEXHLevel1X 2 5 2 2 2" xfId="32032"/>
    <cellStyle name="SAPBEXHLevel1X 2 5 2 2 2 2" xfId="32033"/>
    <cellStyle name="SAPBEXHLevel1X 2 5 2 2 3" xfId="32034"/>
    <cellStyle name="SAPBEXHLevel1X 2 5 2 3" xfId="32035"/>
    <cellStyle name="SAPBEXHLevel1X 2 5 2 3 2" xfId="32036"/>
    <cellStyle name="SAPBEXHLevel1X 2 5 2 4" xfId="32037"/>
    <cellStyle name="SAPBEXHLevel1X 2 5 2 4 2" xfId="32038"/>
    <cellStyle name="SAPBEXHLevel1X 2 5 2 5" xfId="32039"/>
    <cellStyle name="SAPBEXHLevel1X 2 5 2 5 2" xfId="32040"/>
    <cellStyle name="SAPBEXHLevel1X 2 5 2 6" xfId="32041"/>
    <cellStyle name="SAPBEXHLevel1X 2 5 3" xfId="32042"/>
    <cellStyle name="SAPBEXHLevel1X 2 5 3 2" xfId="32043"/>
    <cellStyle name="SAPBEXHLevel1X 2 5 3 2 2" xfId="32044"/>
    <cellStyle name="SAPBEXHLevel1X 2 5 3 2 2 2" xfId="32045"/>
    <cellStyle name="SAPBEXHLevel1X 2 5 3 2 3" xfId="32046"/>
    <cellStyle name="SAPBEXHLevel1X 2 5 3 3" xfId="32047"/>
    <cellStyle name="SAPBEXHLevel1X 2 5 3 3 2" xfId="32048"/>
    <cellStyle name="SAPBEXHLevel1X 2 5 3 4" xfId="32049"/>
    <cellStyle name="SAPBEXHLevel1X 2 5 3 4 2" xfId="32050"/>
    <cellStyle name="SAPBEXHLevel1X 2 5 3 5" xfId="32051"/>
    <cellStyle name="SAPBEXHLevel1X 2 5 3 5 2" xfId="32052"/>
    <cellStyle name="SAPBEXHLevel1X 2 5 3 6" xfId="32053"/>
    <cellStyle name="SAPBEXHLevel1X 2 5 3 7" xfId="32054"/>
    <cellStyle name="SAPBEXHLevel1X 2 5 3 8" xfId="32055"/>
    <cellStyle name="SAPBEXHLevel1X 2 5 4" xfId="32056"/>
    <cellStyle name="SAPBEXHLevel1X 2 5 4 2" xfId="32057"/>
    <cellStyle name="SAPBEXHLevel1X 2 5 4 2 2" xfId="32058"/>
    <cellStyle name="SAPBEXHLevel1X 2 5 4 3" xfId="32059"/>
    <cellStyle name="SAPBEXHLevel1X 2 5 4 4" xfId="32060"/>
    <cellStyle name="SAPBEXHLevel1X 2 5 4 5" xfId="32061"/>
    <cellStyle name="SAPBEXHLevel1X 2 5 5" xfId="32062"/>
    <cellStyle name="SAPBEXHLevel1X 2 5 5 2" xfId="32063"/>
    <cellStyle name="SAPBEXHLevel1X 2 5 5 2 2" xfId="32064"/>
    <cellStyle name="SAPBEXHLevel1X 2 5 5 3" xfId="32065"/>
    <cellStyle name="SAPBEXHLevel1X 2 5 5 4" xfId="32066"/>
    <cellStyle name="SAPBEXHLevel1X 2 5 5 5" xfId="32067"/>
    <cellStyle name="SAPBEXHLevel1X 2 5 6" xfId="32068"/>
    <cellStyle name="SAPBEXHLevel1X 2 5 6 2" xfId="32069"/>
    <cellStyle name="SAPBEXHLevel1X 2 5 6 2 2" xfId="32070"/>
    <cellStyle name="SAPBEXHLevel1X 2 5 6 3" xfId="32071"/>
    <cellStyle name="SAPBEXHLevel1X 2 5 6 4" xfId="32072"/>
    <cellStyle name="SAPBEXHLevel1X 2 5 6 5" xfId="32073"/>
    <cellStyle name="SAPBEXHLevel1X 2 5 7" xfId="32074"/>
    <cellStyle name="SAPBEXHLevel1X 2 5 7 2" xfId="32075"/>
    <cellStyle name="SAPBEXHLevel1X 2 5 7 3" xfId="32076"/>
    <cellStyle name="SAPBEXHLevel1X 2 5 7 4" xfId="32077"/>
    <cellStyle name="SAPBEXHLevel1X 2 5 8" xfId="32078"/>
    <cellStyle name="SAPBEXHLevel1X 2 5 8 2" xfId="32079"/>
    <cellStyle name="SAPBEXHLevel1X 2 5 8 3" xfId="32080"/>
    <cellStyle name="SAPBEXHLevel1X 2 5 8 4" xfId="32081"/>
    <cellStyle name="SAPBEXHLevel1X 2 5 9" xfId="32082"/>
    <cellStyle name="SAPBEXHLevel1X 2 5 9 2" xfId="32083"/>
    <cellStyle name="SAPBEXHLevel1X 2 6" xfId="32084"/>
    <cellStyle name="SAPBEXHLevel1X 2 6 10" xfId="32085"/>
    <cellStyle name="SAPBEXHLevel1X 2 6 11" xfId="32086"/>
    <cellStyle name="SAPBEXHLevel1X 2 6 2" xfId="32087"/>
    <cellStyle name="SAPBEXHLevel1X 2 6 2 2" xfId="32088"/>
    <cellStyle name="SAPBEXHLevel1X 2 6 2 2 2" xfId="32089"/>
    <cellStyle name="SAPBEXHLevel1X 2 6 2 2 2 2" xfId="32090"/>
    <cellStyle name="SAPBEXHLevel1X 2 6 2 2 3" xfId="32091"/>
    <cellStyle name="SAPBEXHLevel1X 2 6 2 3" xfId="32092"/>
    <cellStyle name="SAPBEXHLevel1X 2 6 2 3 2" xfId="32093"/>
    <cellStyle name="SAPBEXHLevel1X 2 6 2 4" xfId="32094"/>
    <cellStyle name="SAPBEXHLevel1X 2 6 2 4 2" xfId="32095"/>
    <cellStyle name="SAPBEXHLevel1X 2 6 2 5" xfId="32096"/>
    <cellStyle name="SAPBEXHLevel1X 2 6 2 5 2" xfId="32097"/>
    <cellStyle name="SAPBEXHLevel1X 2 6 2 6" xfId="32098"/>
    <cellStyle name="SAPBEXHLevel1X 2 6 3" xfId="32099"/>
    <cellStyle name="SAPBEXHLevel1X 2 6 3 2" xfId="32100"/>
    <cellStyle name="SAPBEXHLevel1X 2 6 3 2 2" xfId="32101"/>
    <cellStyle name="SAPBEXHLevel1X 2 6 3 2 2 2" xfId="32102"/>
    <cellStyle name="SAPBEXHLevel1X 2 6 3 2 3" xfId="32103"/>
    <cellStyle name="SAPBEXHLevel1X 2 6 3 3" xfId="32104"/>
    <cellStyle name="SAPBEXHLevel1X 2 6 3 3 2" xfId="32105"/>
    <cellStyle name="SAPBEXHLevel1X 2 6 3 4" xfId="32106"/>
    <cellStyle name="SAPBEXHLevel1X 2 6 3 4 2" xfId="32107"/>
    <cellStyle name="SAPBEXHLevel1X 2 6 3 5" xfId="32108"/>
    <cellStyle name="SAPBEXHLevel1X 2 6 3 5 2" xfId="32109"/>
    <cellStyle name="SAPBEXHLevel1X 2 6 3 6" xfId="32110"/>
    <cellStyle name="SAPBEXHLevel1X 2 6 3 7" xfId="32111"/>
    <cellStyle name="SAPBEXHLevel1X 2 6 3 8" xfId="32112"/>
    <cellStyle name="SAPBEXHLevel1X 2 6 4" xfId="32113"/>
    <cellStyle name="SAPBEXHLevel1X 2 6 4 2" xfId="32114"/>
    <cellStyle name="SAPBEXHLevel1X 2 6 4 2 2" xfId="32115"/>
    <cellStyle name="SAPBEXHLevel1X 2 6 4 3" xfId="32116"/>
    <cellStyle name="SAPBEXHLevel1X 2 6 4 4" xfId="32117"/>
    <cellStyle name="SAPBEXHLevel1X 2 6 4 5" xfId="32118"/>
    <cellStyle name="SAPBEXHLevel1X 2 6 5" xfId="32119"/>
    <cellStyle name="SAPBEXHLevel1X 2 6 5 2" xfId="32120"/>
    <cellStyle name="SAPBEXHLevel1X 2 6 5 2 2" xfId="32121"/>
    <cellStyle name="SAPBEXHLevel1X 2 6 5 3" xfId="32122"/>
    <cellStyle name="SAPBEXHLevel1X 2 6 5 4" xfId="32123"/>
    <cellStyle name="SAPBEXHLevel1X 2 6 5 5" xfId="32124"/>
    <cellStyle name="SAPBEXHLevel1X 2 6 6" xfId="32125"/>
    <cellStyle name="SAPBEXHLevel1X 2 6 6 2" xfId="32126"/>
    <cellStyle name="SAPBEXHLevel1X 2 6 6 2 2" xfId="32127"/>
    <cellStyle name="SAPBEXHLevel1X 2 6 6 3" xfId="32128"/>
    <cellStyle name="SAPBEXHLevel1X 2 6 6 4" xfId="32129"/>
    <cellStyle name="SAPBEXHLevel1X 2 6 6 5" xfId="32130"/>
    <cellStyle name="SAPBEXHLevel1X 2 6 7" xfId="32131"/>
    <cellStyle name="SAPBEXHLevel1X 2 6 7 2" xfId="32132"/>
    <cellStyle name="SAPBEXHLevel1X 2 6 7 3" xfId="32133"/>
    <cellStyle name="SAPBEXHLevel1X 2 6 7 4" xfId="32134"/>
    <cellStyle name="SAPBEXHLevel1X 2 6 8" xfId="32135"/>
    <cellStyle name="SAPBEXHLevel1X 2 6 8 2" xfId="32136"/>
    <cellStyle name="SAPBEXHLevel1X 2 6 8 3" xfId="32137"/>
    <cellStyle name="SAPBEXHLevel1X 2 6 8 4" xfId="32138"/>
    <cellStyle name="SAPBEXHLevel1X 2 6 9" xfId="32139"/>
    <cellStyle name="SAPBEXHLevel1X 2 6 9 2" xfId="32140"/>
    <cellStyle name="SAPBEXHLevel1X 2 7" xfId="32141"/>
    <cellStyle name="SAPBEXHLevel1X 2 7 10" xfId="32142"/>
    <cellStyle name="SAPBEXHLevel1X 2 7 11" xfId="32143"/>
    <cellStyle name="SAPBEXHLevel1X 2 7 2" xfId="32144"/>
    <cellStyle name="SAPBEXHLevel1X 2 7 2 2" xfId="32145"/>
    <cellStyle name="SAPBEXHLevel1X 2 7 2 2 2" xfId="32146"/>
    <cellStyle name="SAPBEXHLevel1X 2 7 2 2 2 2" xfId="32147"/>
    <cellStyle name="SAPBEXHLevel1X 2 7 2 2 3" xfId="32148"/>
    <cellStyle name="SAPBEXHLevel1X 2 7 2 3" xfId="32149"/>
    <cellStyle name="SAPBEXHLevel1X 2 7 2 3 2" xfId="32150"/>
    <cellStyle name="SAPBEXHLevel1X 2 7 2 4" xfId="32151"/>
    <cellStyle name="SAPBEXHLevel1X 2 7 2 4 2" xfId="32152"/>
    <cellStyle name="SAPBEXHLevel1X 2 7 2 5" xfId="32153"/>
    <cellStyle name="SAPBEXHLevel1X 2 7 2 5 2" xfId="32154"/>
    <cellStyle name="SAPBEXHLevel1X 2 7 2 6" xfId="32155"/>
    <cellStyle name="SAPBEXHLevel1X 2 7 3" xfId="32156"/>
    <cellStyle name="SAPBEXHLevel1X 2 7 3 2" xfId="32157"/>
    <cellStyle name="SAPBEXHLevel1X 2 7 3 2 2" xfId="32158"/>
    <cellStyle name="SAPBEXHLevel1X 2 7 3 2 2 2" xfId="32159"/>
    <cellStyle name="SAPBEXHLevel1X 2 7 3 2 3" xfId="32160"/>
    <cellStyle name="SAPBEXHLevel1X 2 7 3 3" xfId="32161"/>
    <cellStyle name="SAPBEXHLevel1X 2 7 3 3 2" xfId="32162"/>
    <cellStyle name="SAPBEXHLevel1X 2 7 3 4" xfId="32163"/>
    <cellStyle name="SAPBEXHLevel1X 2 7 3 4 2" xfId="32164"/>
    <cellStyle name="SAPBEXHLevel1X 2 7 3 5" xfId="32165"/>
    <cellStyle name="SAPBEXHLevel1X 2 7 3 5 2" xfId="32166"/>
    <cellStyle name="SAPBEXHLevel1X 2 7 3 6" xfId="32167"/>
    <cellStyle name="SAPBEXHLevel1X 2 7 3 7" xfId="32168"/>
    <cellStyle name="SAPBEXHLevel1X 2 7 3 8" xfId="32169"/>
    <cellStyle name="SAPBEXHLevel1X 2 7 4" xfId="32170"/>
    <cellStyle name="SAPBEXHLevel1X 2 7 4 2" xfId="32171"/>
    <cellStyle name="SAPBEXHLevel1X 2 7 4 2 2" xfId="32172"/>
    <cellStyle name="SAPBEXHLevel1X 2 7 4 3" xfId="32173"/>
    <cellStyle name="SAPBEXHLevel1X 2 7 4 4" xfId="32174"/>
    <cellStyle name="SAPBEXHLevel1X 2 7 4 5" xfId="32175"/>
    <cellStyle name="SAPBEXHLevel1X 2 7 5" xfId="32176"/>
    <cellStyle name="SAPBEXHLevel1X 2 7 5 2" xfId="32177"/>
    <cellStyle name="SAPBEXHLevel1X 2 7 5 2 2" xfId="32178"/>
    <cellStyle name="SAPBEXHLevel1X 2 7 5 3" xfId="32179"/>
    <cellStyle name="SAPBEXHLevel1X 2 7 5 4" xfId="32180"/>
    <cellStyle name="SAPBEXHLevel1X 2 7 5 5" xfId="32181"/>
    <cellStyle name="SAPBEXHLevel1X 2 7 6" xfId="32182"/>
    <cellStyle name="SAPBEXHLevel1X 2 7 6 2" xfId="32183"/>
    <cellStyle name="SAPBEXHLevel1X 2 7 6 2 2" xfId="32184"/>
    <cellStyle name="SAPBEXHLevel1X 2 7 6 3" xfId="32185"/>
    <cellStyle name="SAPBEXHLevel1X 2 7 6 4" xfId="32186"/>
    <cellStyle name="SAPBEXHLevel1X 2 7 6 5" xfId="32187"/>
    <cellStyle name="SAPBEXHLevel1X 2 7 7" xfId="32188"/>
    <cellStyle name="SAPBEXHLevel1X 2 7 7 2" xfId="32189"/>
    <cellStyle name="SAPBEXHLevel1X 2 7 7 3" xfId="32190"/>
    <cellStyle name="SAPBEXHLevel1X 2 7 7 4" xfId="32191"/>
    <cellStyle name="SAPBEXHLevel1X 2 7 8" xfId="32192"/>
    <cellStyle name="SAPBEXHLevel1X 2 7 8 2" xfId="32193"/>
    <cellStyle name="SAPBEXHLevel1X 2 7 8 3" xfId="32194"/>
    <cellStyle name="SAPBEXHLevel1X 2 7 8 4" xfId="32195"/>
    <cellStyle name="SAPBEXHLevel1X 2 7 9" xfId="32196"/>
    <cellStyle name="SAPBEXHLevel1X 2 7 9 2" xfId="32197"/>
    <cellStyle name="SAPBEXHLevel1X 2 8" xfId="32198"/>
    <cellStyle name="SAPBEXHLevel1X 2 8 10" xfId="32199"/>
    <cellStyle name="SAPBEXHLevel1X 2 8 11" xfId="32200"/>
    <cellStyle name="SAPBEXHLevel1X 2 8 2" xfId="32201"/>
    <cellStyle name="SAPBEXHLevel1X 2 8 2 2" xfId="32202"/>
    <cellStyle name="SAPBEXHLevel1X 2 8 2 2 2" xfId="32203"/>
    <cellStyle name="SAPBEXHLevel1X 2 8 2 2 2 2" xfId="32204"/>
    <cellStyle name="SAPBEXHLevel1X 2 8 2 2 3" xfId="32205"/>
    <cellStyle name="SAPBEXHLevel1X 2 8 2 3" xfId="32206"/>
    <cellStyle name="SAPBEXHLevel1X 2 8 2 3 2" xfId="32207"/>
    <cellStyle name="SAPBEXHLevel1X 2 8 2 4" xfId="32208"/>
    <cellStyle name="SAPBEXHLevel1X 2 8 2 4 2" xfId="32209"/>
    <cellStyle name="SAPBEXHLevel1X 2 8 2 5" xfId="32210"/>
    <cellStyle name="SAPBEXHLevel1X 2 8 2 5 2" xfId="32211"/>
    <cellStyle name="SAPBEXHLevel1X 2 8 2 6" xfId="32212"/>
    <cellStyle name="SAPBEXHLevel1X 2 8 3" xfId="32213"/>
    <cellStyle name="SAPBEXHLevel1X 2 8 3 2" xfId="32214"/>
    <cellStyle name="SAPBEXHLevel1X 2 8 3 2 2" xfId="32215"/>
    <cellStyle name="SAPBEXHLevel1X 2 8 3 2 2 2" xfId="32216"/>
    <cellStyle name="SAPBEXHLevel1X 2 8 3 2 3" xfId="32217"/>
    <cellStyle name="SAPBEXHLevel1X 2 8 3 3" xfId="32218"/>
    <cellStyle name="SAPBEXHLevel1X 2 8 3 3 2" xfId="32219"/>
    <cellStyle name="SAPBEXHLevel1X 2 8 3 4" xfId="32220"/>
    <cellStyle name="SAPBEXHLevel1X 2 8 3 4 2" xfId="32221"/>
    <cellStyle name="SAPBEXHLevel1X 2 8 3 5" xfId="32222"/>
    <cellStyle name="SAPBEXHLevel1X 2 8 3 5 2" xfId="32223"/>
    <cellStyle name="SAPBEXHLevel1X 2 8 3 6" xfId="32224"/>
    <cellStyle name="SAPBEXHLevel1X 2 8 3 7" xfId="32225"/>
    <cellStyle name="SAPBEXHLevel1X 2 8 3 8" xfId="32226"/>
    <cellStyle name="SAPBEXHLevel1X 2 8 4" xfId="32227"/>
    <cellStyle name="SAPBEXHLevel1X 2 8 4 2" xfId="32228"/>
    <cellStyle name="SAPBEXHLevel1X 2 8 4 2 2" xfId="32229"/>
    <cellStyle name="SAPBEXHLevel1X 2 8 4 3" xfId="32230"/>
    <cellStyle name="SAPBEXHLevel1X 2 8 4 4" xfId="32231"/>
    <cellStyle name="SAPBEXHLevel1X 2 8 4 5" xfId="32232"/>
    <cellStyle name="SAPBEXHLevel1X 2 8 5" xfId="32233"/>
    <cellStyle name="SAPBEXHLevel1X 2 8 5 2" xfId="32234"/>
    <cellStyle name="SAPBEXHLevel1X 2 8 5 2 2" xfId="32235"/>
    <cellStyle name="SAPBEXHLevel1X 2 8 5 3" xfId="32236"/>
    <cellStyle name="SAPBEXHLevel1X 2 8 5 4" xfId="32237"/>
    <cellStyle name="SAPBEXHLevel1X 2 8 5 5" xfId="32238"/>
    <cellStyle name="SAPBEXHLevel1X 2 8 6" xfId="32239"/>
    <cellStyle name="SAPBEXHLevel1X 2 8 6 2" xfId="32240"/>
    <cellStyle name="SAPBEXHLevel1X 2 8 6 2 2" xfId="32241"/>
    <cellStyle name="SAPBEXHLevel1X 2 8 6 3" xfId="32242"/>
    <cellStyle name="SAPBEXHLevel1X 2 8 6 4" xfId="32243"/>
    <cellStyle name="SAPBEXHLevel1X 2 8 6 5" xfId="32244"/>
    <cellStyle name="SAPBEXHLevel1X 2 8 7" xfId="32245"/>
    <cellStyle name="SAPBEXHLevel1X 2 8 7 2" xfId="32246"/>
    <cellStyle name="SAPBEXHLevel1X 2 8 7 3" xfId="32247"/>
    <cellStyle name="SAPBEXHLevel1X 2 8 7 4" xfId="32248"/>
    <cellStyle name="SAPBEXHLevel1X 2 8 8" xfId="32249"/>
    <cellStyle name="SAPBEXHLevel1X 2 8 8 2" xfId="32250"/>
    <cellStyle name="SAPBEXHLevel1X 2 8 8 3" xfId="32251"/>
    <cellStyle name="SAPBEXHLevel1X 2 8 8 4" xfId="32252"/>
    <cellStyle name="SAPBEXHLevel1X 2 8 9" xfId="32253"/>
    <cellStyle name="SAPBEXHLevel1X 2 8 9 2" xfId="32254"/>
    <cellStyle name="SAPBEXHLevel1X 2 9" xfId="32255"/>
    <cellStyle name="SAPBEXHLevel1X 2 9 10" xfId="32256"/>
    <cellStyle name="SAPBEXHLevel1X 2 9 11" xfId="32257"/>
    <cellStyle name="SAPBEXHLevel1X 2 9 2" xfId="32258"/>
    <cellStyle name="SAPBEXHLevel1X 2 9 2 2" xfId="32259"/>
    <cellStyle name="SAPBEXHLevel1X 2 9 2 2 2" xfId="32260"/>
    <cellStyle name="SAPBEXHLevel1X 2 9 2 2 2 2" xfId="32261"/>
    <cellStyle name="SAPBEXHLevel1X 2 9 2 2 3" xfId="32262"/>
    <cellStyle name="SAPBEXHLevel1X 2 9 2 3" xfId="32263"/>
    <cellStyle name="SAPBEXHLevel1X 2 9 2 3 2" xfId="32264"/>
    <cellStyle name="SAPBEXHLevel1X 2 9 2 4" xfId="32265"/>
    <cellStyle name="SAPBEXHLevel1X 2 9 2 4 2" xfId="32266"/>
    <cellStyle name="SAPBEXHLevel1X 2 9 2 5" xfId="32267"/>
    <cellStyle name="SAPBEXHLevel1X 2 9 2 5 2" xfId="32268"/>
    <cellStyle name="SAPBEXHLevel1X 2 9 2 6" xfId="32269"/>
    <cellStyle name="SAPBEXHLevel1X 2 9 3" xfId="32270"/>
    <cellStyle name="SAPBEXHLevel1X 2 9 3 2" xfId="32271"/>
    <cellStyle name="SAPBEXHLevel1X 2 9 3 2 2" xfId="32272"/>
    <cellStyle name="SAPBEXHLevel1X 2 9 3 2 2 2" xfId="32273"/>
    <cellStyle name="SAPBEXHLevel1X 2 9 3 2 3" xfId="32274"/>
    <cellStyle name="SAPBEXHLevel1X 2 9 3 3" xfId="32275"/>
    <cellStyle name="SAPBEXHLevel1X 2 9 3 3 2" xfId="32276"/>
    <cellStyle name="SAPBEXHLevel1X 2 9 3 4" xfId="32277"/>
    <cellStyle name="SAPBEXHLevel1X 2 9 3 4 2" xfId="32278"/>
    <cellStyle name="SAPBEXHLevel1X 2 9 3 5" xfId="32279"/>
    <cellStyle name="SAPBEXHLevel1X 2 9 3 5 2" xfId="32280"/>
    <cellStyle name="SAPBEXHLevel1X 2 9 3 6" xfId="32281"/>
    <cellStyle name="SAPBEXHLevel1X 2 9 3 7" xfId="32282"/>
    <cellStyle name="SAPBEXHLevel1X 2 9 3 8" xfId="32283"/>
    <cellStyle name="SAPBEXHLevel1X 2 9 4" xfId="32284"/>
    <cellStyle name="SAPBEXHLevel1X 2 9 4 2" xfId="32285"/>
    <cellStyle name="SAPBEXHLevel1X 2 9 4 2 2" xfId="32286"/>
    <cellStyle name="SAPBEXHLevel1X 2 9 4 3" xfId="32287"/>
    <cellStyle name="SAPBEXHLevel1X 2 9 4 4" xfId="32288"/>
    <cellStyle name="SAPBEXHLevel1X 2 9 4 5" xfId="32289"/>
    <cellStyle name="SAPBEXHLevel1X 2 9 5" xfId="32290"/>
    <cellStyle name="SAPBEXHLevel1X 2 9 5 2" xfId="32291"/>
    <cellStyle name="SAPBEXHLevel1X 2 9 5 2 2" xfId="32292"/>
    <cellStyle name="SAPBEXHLevel1X 2 9 5 3" xfId="32293"/>
    <cellStyle name="SAPBEXHLevel1X 2 9 5 4" xfId="32294"/>
    <cellStyle name="SAPBEXHLevel1X 2 9 5 5" xfId="32295"/>
    <cellStyle name="SAPBEXHLevel1X 2 9 6" xfId="32296"/>
    <cellStyle name="SAPBEXHLevel1X 2 9 6 2" xfId="32297"/>
    <cellStyle name="SAPBEXHLevel1X 2 9 6 2 2" xfId="32298"/>
    <cellStyle name="SAPBEXHLevel1X 2 9 6 3" xfId="32299"/>
    <cellStyle name="SAPBEXHLevel1X 2 9 6 4" xfId="32300"/>
    <cellStyle name="SAPBEXHLevel1X 2 9 6 5" xfId="32301"/>
    <cellStyle name="SAPBEXHLevel1X 2 9 7" xfId="32302"/>
    <cellStyle name="SAPBEXHLevel1X 2 9 7 2" xfId="32303"/>
    <cellStyle name="SAPBEXHLevel1X 2 9 7 3" xfId="32304"/>
    <cellStyle name="SAPBEXHLevel1X 2 9 7 4" xfId="32305"/>
    <cellStyle name="SAPBEXHLevel1X 2 9 8" xfId="32306"/>
    <cellStyle name="SAPBEXHLevel1X 2 9 8 2" xfId="32307"/>
    <cellStyle name="SAPBEXHLevel1X 2 9 8 3" xfId="32308"/>
    <cellStyle name="SAPBEXHLevel1X 2 9 8 4" xfId="32309"/>
    <cellStyle name="SAPBEXHLevel1X 2 9 9" xfId="32310"/>
    <cellStyle name="SAPBEXHLevel1X 2 9 9 2" xfId="32311"/>
    <cellStyle name="SAPBEXHLevel1X 2_20120313_final_participating_bonds_mar2012_interest_calc" xfId="32312"/>
    <cellStyle name="SAPBEXHLevel1X 20" xfId="32313"/>
    <cellStyle name="SAPBEXHLevel1X 3" xfId="32314"/>
    <cellStyle name="SAPBEXHLevel1X 3 10" xfId="32315"/>
    <cellStyle name="SAPBEXHLevel1X 3 10 2" xfId="32316"/>
    <cellStyle name="SAPBEXHLevel1X 3 11" xfId="32317"/>
    <cellStyle name="SAPBEXHLevel1X 3 12" xfId="32318"/>
    <cellStyle name="SAPBEXHLevel1X 3 2" xfId="32319"/>
    <cellStyle name="SAPBEXHLevel1X 3 2 2" xfId="32320"/>
    <cellStyle name="SAPBEXHLevel1X 3 2 2 2" xfId="32321"/>
    <cellStyle name="SAPBEXHLevel1X 3 2 2 2 2" xfId="32322"/>
    <cellStyle name="SAPBEXHLevel1X 3 2 2 3" xfId="32323"/>
    <cellStyle name="SAPBEXHLevel1X 3 2 3" xfId="32324"/>
    <cellStyle name="SAPBEXHLevel1X 3 2 3 2" xfId="32325"/>
    <cellStyle name="SAPBEXHLevel1X 3 2 4" xfId="32326"/>
    <cellStyle name="SAPBEXHLevel1X 3 2 4 2" xfId="32327"/>
    <cellStyle name="SAPBEXHLevel1X 3 2 5" xfId="32328"/>
    <cellStyle name="SAPBEXHLevel1X 3 2 5 2" xfId="32329"/>
    <cellStyle name="SAPBEXHLevel1X 3 2 6" xfId="32330"/>
    <cellStyle name="SAPBEXHLevel1X 3 3" xfId="32331"/>
    <cellStyle name="SAPBEXHLevel1X 3 3 2" xfId="32332"/>
    <cellStyle name="SAPBEXHLevel1X 3 3 2 2" xfId="32333"/>
    <cellStyle name="SAPBEXHLevel1X 3 3 2 2 2" xfId="32334"/>
    <cellStyle name="SAPBEXHLevel1X 3 3 2 3" xfId="32335"/>
    <cellStyle name="SAPBEXHLevel1X 3 3 3" xfId="32336"/>
    <cellStyle name="SAPBEXHLevel1X 3 3 3 2" xfId="32337"/>
    <cellStyle name="SAPBEXHLevel1X 3 3 4" xfId="32338"/>
    <cellStyle name="SAPBEXHLevel1X 3 3 4 2" xfId="32339"/>
    <cellStyle name="SAPBEXHLevel1X 3 3 5" xfId="32340"/>
    <cellStyle name="SAPBEXHLevel1X 3 3 5 2" xfId="32341"/>
    <cellStyle name="SAPBEXHLevel1X 3 3 6" xfId="32342"/>
    <cellStyle name="SAPBEXHLevel1X 3 3 7" xfId="32343"/>
    <cellStyle name="SAPBEXHLevel1X 3 3 8" xfId="32344"/>
    <cellStyle name="SAPBEXHLevel1X 3 4" xfId="32345"/>
    <cellStyle name="SAPBEXHLevel1X 3 4 2" xfId="32346"/>
    <cellStyle name="SAPBEXHLevel1X 3 4 2 2" xfId="32347"/>
    <cellStyle name="SAPBEXHLevel1X 3 4 2 2 2" xfId="32348"/>
    <cellStyle name="SAPBEXHLevel1X 3 4 2 3" xfId="32349"/>
    <cellStyle name="SAPBEXHLevel1X 3 4 3" xfId="32350"/>
    <cellStyle name="SAPBEXHLevel1X 3 4 3 2" xfId="32351"/>
    <cellStyle name="SAPBEXHLevel1X 3 4 4" xfId="32352"/>
    <cellStyle name="SAPBEXHLevel1X 3 4 4 2" xfId="32353"/>
    <cellStyle name="SAPBEXHLevel1X 3 4 5" xfId="32354"/>
    <cellStyle name="SAPBEXHLevel1X 3 4 5 2" xfId="32355"/>
    <cellStyle name="SAPBEXHLevel1X 3 4 6" xfId="32356"/>
    <cellStyle name="SAPBEXHLevel1X 3 4 7" xfId="32357"/>
    <cellStyle name="SAPBEXHLevel1X 3 4 8" xfId="32358"/>
    <cellStyle name="SAPBEXHLevel1X 3 5" xfId="32359"/>
    <cellStyle name="SAPBEXHLevel1X 3 5 2" xfId="32360"/>
    <cellStyle name="SAPBEXHLevel1X 3 5 2 2" xfId="32361"/>
    <cellStyle name="SAPBEXHLevel1X 3 5 3" xfId="32362"/>
    <cellStyle name="SAPBEXHLevel1X 3 5 4" xfId="32363"/>
    <cellStyle name="SAPBEXHLevel1X 3 5 5" xfId="32364"/>
    <cellStyle name="SAPBEXHLevel1X 3 6" xfId="32365"/>
    <cellStyle name="SAPBEXHLevel1X 3 6 2" xfId="32366"/>
    <cellStyle name="SAPBEXHLevel1X 3 6 2 2" xfId="32367"/>
    <cellStyle name="SAPBEXHLevel1X 3 6 3" xfId="32368"/>
    <cellStyle name="SAPBEXHLevel1X 3 6 4" xfId="32369"/>
    <cellStyle name="SAPBEXHLevel1X 3 6 5" xfId="32370"/>
    <cellStyle name="SAPBEXHLevel1X 3 7" xfId="32371"/>
    <cellStyle name="SAPBEXHLevel1X 3 7 2" xfId="32372"/>
    <cellStyle name="SAPBEXHLevel1X 3 7 2 2" xfId="32373"/>
    <cellStyle name="SAPBEXHLevel1X 3 7 3" xfId="32374"/>
    <cellStyle name="SAPBEXHLevel1X 3 7 4" xfId="32375"/>
    <cellStyle name="SAPBEXHLevel1X 3 7 5" xfId="32376"/>
    <cellStyle name="SAPBEXHLevel1X 3 8" xfId="32377"/>
    <cellStyle name="SAPBEXHLevel1X 3 8 2" xfId="32378"/>
    <cellStyle name="SAPBEXHLevel1X 3 8 3" xfId="32379"/>
    <cellStyle name="SAPBEXHLevel1X 3 8 4" xfId="32380"/>
    <cellStyle name="SAPBEXHLevel1X 3 9" xfId="32381"/>
    <cellStyle name="SAPBEXHLevel1X 3 9 2" xfId="32382"/>
    <cellStyle name="SAPBEXHLevel1X 4" xfId="32383"/>
    <cellStyle name="SAPBEXHLevel1X 4 10" xfId="32384"/>
    <cellStyle name="SAPBEXHLevel1X 4 11" xfId="32385"/>
    <cellStyle name="SAPBEXHLevel1X 4 2" xfId="32386"/>
    <cellStyle name="SAPBEXHLevel1X 4 2 2" xfId="32387"/>
    <cellStyle name="SAPBEXHLevel1X 4 2 2 2" xfId="32388"/>
    <cellStyle name="SAPBEXHLevel1X 4 2 2 2 2" xfId="32389"/>
    <cellStyle name="SAPBEXHLevel1X 4 2 2 3" xfId="32390"/>
    <cellStyle name="SAPBEXHLevel1X 4 2 3" xfId="32391"/>
    <cellStyle name="SAPBEXHLevel1X 4 2 3 2" xfId="32392"/>
    <cellStyle name="SAPBEXHLevel1X 4 2 4" xfId="32393"/>
    <cellStyle name="SAPBEXHLevel1X 4 2 4 2" xfId="32394"/>
    <cellStyle name="SAPBEXHLevel1X 4 2 5" xfId="32395"/>
    <cellStyle name="SAPBEXHLevel1X 4 2 5 2" xfId="32396"/>
    <cellStyle name="SAPBEXHLevel1X 4 2 6" xfId="32397"/>
    <cellStyle name="SAPBEXHLevel1X 4 3" xfId="32398"/>
    <cellStyle name="SAPBEXHLevel1X 4 3 2" xfId="32399"/>
    <cellStyle name="SAPBEXHLevel1X 4 3 2 2" xfId="32400"/>
    <cellStyle name="SAPBEXHLevel1X 4 3 2 2 2" xfId="32401"/>
    <cellStyle name="SAPBEXHLevel1X 4 3 2 3" xfId="32402"/>
    <cellStyle name="SAPBEXHLevel1X 4 3 3" xfId="32403"/>
    <cellStyle name="SAPBEXHLevel1X 4 3 3 2" xfId="32404"/>
    <cellStyle name="SAPBEXHLevel1X 4 3 4" xfId="32405"/>
    <cellStyle name="SAPBEXHLevel1X 4 3 4 2" xfId="32406"/>
    <cellStyle name="SAPBEXHLevel1X 4 3 5" xfId="32407"/>
    <cellStyle name="SAPBEXHLevel1X 4 3 5 2" xfId="32408"/>
    <cellStyle name="SAPBEXHLevel1X 4 3 6" xfId="32409"/>
    <cellStyle name="SAPBEXHLevel1X 4 3 7" xfId="32410"/>
    <cellStyle name="SAPBEXHLevel1X 4 3 8" xfId="32411"/>
    <cellStyle name="SAPBEXHLevel1X 4 4" xfId="32412"/>
    <cellStyle name="SAPBEXHLevel1X 4 4 2" xfId="32413"/>
    <cellStyle name="SAPBEXHLevel1X 4 4 2 2" xfId="32414"/>
    <cellStyle name="SAPBEXHLevel1X 4 4 3" xfId="32415"/>
    <cellStyle name="SAPBEXHLevel1X 4 4 4" xfId="32416"/>
    <cellStyle name="SAPBEXHLevel1X 4 4 5" xfId="32417"/>
    <cellStyle name="SAPBEXHLevel1X 4 5" xfId="32418"/>
    <cellStyle name="SAPBEXHLevel1X 4 5 2" xfId="32419"/>
    <cellStyle name="SAPBEXHLevel1X 4 5 2 2" xfId="32420"/>
    <cellStyle name="SAPBEXHLevel1X 4 5 3" xfId="32421"/>
    <cellStyle name="SAPBEXHLevel1X 4 5 4" xfId="32422"/>
    <cellStyle name="SAPBEXHLevel1X 4 5 5" xfId="32423"/>
    <cellStyle name="SAPBEXHLevel1X 4 6" xfId="32424"/>
    <cellStyle name="SAPBEXHLevel1X 4 6 2" xfId="32425"/>
    <cellStyle name="SAPBEXHLevel1X 4 6 2 2" xfId="32426"/>
    <cellStyle name="SAPBEXHLevel1X 4 6 3" xfId="32427"/>
    <cellStyle name="SAPBEXHLevel1X 4 6 4" xfId="32428"/>
    <cellStyle name="SAPBEXHLevel1X 4 6 5" xfId="32429"/>
    <cellStyle name="SAPBEXHLevel1X 4 7" xfId="32430"/>
    <cellStyle name="SAPBEXHLevel1X 4 7 2" xfId="32431"/>
    <cellStyle name="SAPBEXHLevel1X 4 7 3" xfId="32432"/>
    <cellStyle name="SAPBEXHLevel1X 4 7 4" xfId="32433"/>
    <cellStyle name="SAPBEXHLevel1X 4 8" xfId="32434"/>
    <cellStyle name="SAPBEXHLevel1X 4 8 2" xfId="32435"/>
    <cellStyle name="SAPBEXHLevel1X 4 8 3" xfId="32436"/>
    <cellStyle name="SAPBEXHLevel1X 4 8 4" xfId="32437"/>
    <cellStyle name="SAPBEXHLevel1X 4 9" xfId="32438"/>
    <cellStyle name="SAPBEXHLevel1X 4 9 2" xfId="32439"/>
    <cellStyle name="SAPBEXHLevel1X 5" xfId="32440"/>
    <cellStyle name="SAPBEXHLevel1X 5 10" xfId="32441"/>
    <cellStyle name="SAPBEXHLevel1X 5 11" xfId="32442"/>
    <cellStyle name="SAPBEXHLevel1X 5 2" xfId="32443"/>
    <cellStyle name="SAPBEXHLevel1X 5 2 2" xfId="32444"/>
    <cellStyle name="SAPBEXHLevel1X 5 2 2 2" xfId="32445"/>
    <cellStyle name="SAPBEXHLevel1X 5 2 2 2 2" xfId="32446"/>
    <cellStyle name="SAPBEXHLevel1X 5 2 2 3" xfId="32447"/>
    <cellStyle name="SAPBEXHLevel1X 5 2 3" xfId="32448"/>
    <cellStyle name="SAPBEXHLevel1X 5 2 3 2" xfId="32449"/>
    <cellStyle name="SAPBEXHLevel1X 5 2 4" xfId="32450"/>
    <cellStyle name="SAPBEXHLevel1X 5 2 4 2" xfId="32451"/>
    <cellStyle name="SAPBEXHLevel1X 5 2 5" xfId="32452"/>
    <cellStyle name="SAPBEXHLevel1X 5 2 5 2" xfId="32453"/>
    <cellStyle name="SAPBEXHLevel1X 5 2 6" xfId="32454"/>
    <cellStyle name="SAPBEXHLevel1X 5 3" xfId="32455"/>
    <cellStyle name="SAPBEXHLevel1X 5 3 2" xfId="32456"/>
    <cellStyle name="SAPBEXHLevel1X 5 3 2 2" xfId="32457"/>
    <cellStyle name="SAPBEXHLevel1X 5 3 2 2 2" xfId="32458"/>
    <cellStyle name="SAPBEXHLevel1X 5 3 2 3" xfId="32459"/>
    <cellStyle name="SAPBEXHLevel1X 5 3 3" xfId="32460"/>
    <cellStyle name="SAPBEXHLevel1X 5 3 3 2" xfId="32461"/>
    <cellStyle name="SAPBEXHLevel1X 5 3 4" xfId="32462"/>
    <cellStyle name="SAPBEXHLevel1X 5 3 4 2" xfId="32463"/>
    <cellStyle name="SAPBEXHLevel1X 5 3 5" xfId="32464"/>
    <cellStyle name="SAPBEXHLevel1X 5 3 5 2" xfId="32465"/>
    <cellStyle name="SAPBEXHLevel1X 5 3 6" xfId="32466"/>
    <cellStyle name="SAPBEXHLevel1X 5 3 7" xfId="32467"/>
    <cellStyle name="SAPBEXHLevel1X 5 3 8" xfId="32468"/>
    <cellStyle name="SAPBEXHLevel1X 5 4" xfId="32469"/>
    <cellStyle name="SAPBEXHLevel1X 5 4 2" xfId="32470"/>
    <cellStyle name="SAPBEXHLevel1X 5 4 2 2" xfId="32471"/>
    <cellStyle name="SAPBEXHLevel1X 5 4 3" xfId="32472"/>
    <cellStyle name="SAPBEXHLevel1X 5 4 4" xfId="32473"/>
    <cellStyle name="SAPBEXHLevel1X 5 4 5" xfId="32474"/>
    <cellStyle name="SAPBEXHLevel1X 5 5" xfId="32475"/>
    <cellStyle name="SAPBEXHLevel1X 5 5 2" xfId="32476"/>
    <cellStyle name="SAPBEXHLevel1X 5 5 2 2" xfId="32477"/>
    <cellStyle name="SAPBEXHLevel1X 5 5 3" xfId="32478"/>
    <cellStyle name="SAPBEXHLevel1X 5 5 4" xfId="32479"/>
    <cellStyle name="SAPBEXHLevel1X 5 5 5" xfId="32480"/>
    <cellStyle name="SAPBEXHLevel1X 5 6" xfId="32481"/>
    <cellStyle name="SAPBEXHLevel1X 5 6 2" xfId="32482"/>
    <cellStyle name="SAPBEXHLevel1X 5 6 2 2" xfId="32483"/>
    <cellStyle name="SAPBEXHLevel1X 5 6 3" xfId="32484"/>
    <cellStyle name="SAPBEXHLevel1X 5 6 4" xfId="32485"/>
    <cellStyle name="SAPBEXHLevel1X 5 6 5" xfId="32486"/>
    <cellStyle name="SAPBEXHLevel1X 5 7" xfId="32487"/>
    <cellStyle name="SAPBEXHLevel1X 5 7 2" xfId="32488"/>
    <cellStyle name="SAPBEXHLevel1X 5 7 3" xfId="32489"/>
    <cellStyle name="SAPBEXHLevel1X 5 7 4" xfId="32490"/>
    <cellStyle name="SAPBEXHLevel1X 5 8" xfId="32491"/>
    <cellStyle name="SAPBEXHLevel1X 5 8 2" xfId="32492"/>
    <cellStyle name="SAPBEXHLevel1X 5 8 3" xfId="32493"/>
    <cellStyle name="SAPBEXHLevel1X 5 8 4" xfId="32494"/>
    <cellStyle name="SAPBEXHLevel1X 5 9" xfId="32495"/>
    <cellStyle name="SAPBEXHLevel1X 5 9 2" xfId="32496"/>
    <cellStyle name="SAPBEXHLevel1X 6" xfId="32497"/>
    <cellStyle name="SAPBEXHLevel1X 6 10" xfId="32498"/>
    <cellStyle name="SAPBEXHLevel1X 6 11" xfId="32499"/>
    <cellStyle name="SAPBEXHLevel1X 6 2" xfId="32500"/>
    <cellStyle name="SAPBEXHLevel1X 6 2 2" xfId="32501"/>
    <cellStyle name="SAPBEXHLevel1X 6 2 2 2" xfId="32502"/>
    <cellStyle name="SAPBEXHLevel1X 6 2 2 2 2" xfId="32503"/>
    <cellStyle name="SAPBEXHLevel1X 6 2 2 3" xfId="32504"/>
    <cellStyle name="SAPBEXHLevel1X 6 2 3" xfId="32505"/>
    <cellStyle name="SAPBEXHLevel1X 6 2 3 2" xfId="32506"/>
    <cellStyle name="SAPBEXHLevel1X 6 2 4" xfId="32507"/>
    <cellStyle name="SAPBEXHLevel1X 6 2 4 2" xfId="32508"/>
    <cellStyle name="SAPBEXHLevel1X 6 2 5" xfId="32509"/>
    <cellStyle name="SAPBEXHLevel1X 6 2 5 2" xfId="32510"/>
    <cellStyle name="SAPBEXHLevel1X 6 2 6" xfId="32511"/>
    <cellStyle name="SAPBEXHLevel1X 6 3" xfId="32512"/>
    <cellStyle name="SAPBEXHLevel1X 6 3 2" xfId="32513"/>
    <cellStyle name="SAPBEXHLevel1X 6 3 2 2" xfId="32514"/>
    <cellStyle name="SAPBEXHLevel1X 6 3 2 2 2" xfId="32515"/>
    <cellStyle name="SAPBEXHLevel1X 6 3 2 3" xfId="32516"/>
    <cellStyle name="SAPBEXHLevel1X 6 3 3" xfId="32517"/>
    <cellStyle name="SAPBEXHLevel1X 6 3 3 2" xfId="32518"/>
    <cellStyle name="SAPBEXHLevel1X 6 3 4" xfId="32519"/>
    <cellStyle name="SAPBEXHLevel1X 6 3 4 2" xfId="32520"/>
    <cellStyle name="SAPBEXHLevel1X 6 3 5" xfId="32521"/>
    <cellStyle name="SAPBEXHLevel1X 6 3 5 2" xfId="32522"/>
    <cellStyle name="SAPBEXHLevel1X 6 3 6" xfId="32523"/>
    <cellStyle name="SAPBEXHLevel1X 6 3 7" xfId="32524"/>
    <cellStyle name="SAPBEXHLevel1X 6 3 8" xfId="32525"/>
    <cellStyle name="SAPBEXHLevel1X 6 4" xfId="32526"/>
    <cellStyle name="SAPBEXHLevel1X 6 4 2" xfId="32527"/>
    <cellStyle name="SAPBEXHLevel1X 6 4 2 2" xfId="32528"/>
    <cellStyle name="SAPBEXHLevel1X 6 4 3" xfId="32529"/>
    <cellStyle name="SAPBEXHLevel1X 6 4 4" xfId="32530"/>
    <cellStyle name="SAPBEXHLevel1X 6 4 5" xfId="32531"/>
    <cellStyle name="SAPBEXHLevel1X 6 5" xfId="32532"/>
    <cellStyle name="SAPBEXHLevel1X 6 5 2" xfId="32533"/>
    <cellStyle name="SAPBEXHLevel1X 6 5 2 2" xfId="32534"/>
    <cellStyle name="SAPBEXHLevel1X 6 5 3" xfId="32535"/>
    <cellStyle name="SAPBEXHLevel1X 6 5 4" xfId="32536"/>
    <cellStyle name="SAPBEXHLevel1X 6 5 5" xfId="32537"/>
    <cellStyle name="SAPBEXHLevel1X 6 6" xfId="32538"/>
    <cellStyle name="SAPBEXHLevel1X 6 6 2" xfId="32539"/>
    <cellStyle name="SAPBEXHLevel1X 6 6 2 2" xfId="32540"/>
    <cellStyle name="SAPBEXHLevel1X 6 6 3" xfId="32541"/>
    <cellStyle name="SAPBEXHLevel1X 6 6 4" xfId="32542"/>
    <cellStyle name="SAPBEXHLevel1X 6 6 5" xfId="32543"/>
    <cellStyle name="SAPBEXHLevel1X 6 7" xfId="32544"/>
    <cellStyle name="SAPBEXHLevel1X 6 7 2" xfId="32545"/>
    <cellStyle name="SAPBEXHLevel1X 6 7 3" xfId="32546"/>
    <cellStyle name="SAPBEXHLevel1X 6 7 4" xfId="32547"/>
    <cellStyle name="SAPBEXHLevel1X 6 8" xfId="32548"/>
    <cellStyle name="SAPBEXHLevel1X 6 8 2" xfId="32549"/>
    <cellStyle name="SAPBEXHLevel1X 6 8 3" xfId="32550"/>
    <cellStyle name="SAPBEXHLevel1X 6 8 4" xfId="32551"/>
    <cellStyle name="SAPBEXHLevel1X 6 9" xfId="32552"/>
    <cellStyle name="SAPBEXHLevel1X 6 9 2" xfId="32553"/>
    <cellStyle name="SAPBEXHLevel1X 7" xfId="32554"/>
    <cellStyle name="SAPBEXHLevel1X 7 10" xfId="32555"/>
    <cellStyle name="SAPBEXHLevel1X 7 11" xfId="32556"/>
    <cellStyle name="SAPBEXHLevel1X 7 2" xfId="32557"/>
    <cellStyle name="SAPBEXHLevel1X 7 2 2" xfId="32558"/>
    <cellStyle name="SAPBEXHLevel1X 7 2 2 2" xfId="32559"/>
    <cellStyle name="SAPBEXHLevel1X 7 2 2 2 2" xfId="32560"/>
    <cellStyle name="SAPBEXHLevel1X 7 2 2 3" xfId="32561"/>
    <cellStyle name="SAPBEXHLevel1X 7 2 3" xfId="32562"/>
    <cellStyle name="SAPBEXHLevel1X 7 2 3 2" xfId="32563"/>
    <cellStyle name="SAPBEXHLevel1X 7 2 4" xfId="32564"/>
    <cellStyle name="SAPBEXHLevel1X 7 2 4 2" xfId="32565"/>
    <cellStyle name="SAPBEXHLevel1X 7 2 5" xfId="32566"/>
    <cellStyle name="SAPBEXHLevel1X 7 2 5 2" xfId="32567"/>
    <cellStyle name="SAPBEXHLevel1X 7 2 6" xfId="32568"/>
    <cellStyle name="SAPBEXHLevel1X 7 3" xfId="32569"/>
    <cellStyle name="SAPBEXHLevel1X 7 3 2" xfId="32570"/>
    <cellStyle name="SAPBEXHLevel1X 7 3 2 2" xfId="32571"/>
    <cellStyle name="SAPBEXHLevel1X 7 3 2 2 2" xfId="32572"/>
    <cellStyle name="SAPBEXHLevel1X 7 3 2 3" xfId="32573"/>
    <cellStyle name="SAPBEXHLevel1X 7 3 3" xfId="32574"/>
    <cellStyle name="SAPBEXHLevel1X 7 3 3 2" xfId="32575"/>
    <cellStyle name="SAPBEXHLevel1X 7 3 4" xfId="32576"/>
    <cellStyle name="SAPBEXHLevel1X 7 3 4 2" xfId="32577"/>
    <cellStyle name="SAPBEXHLevel1X 7 3 5" xfId="32578"/>
    <cellStyle name="SAPBEXHLevel1X 7 3 5 2" xfId="32579"/>
    <cellStyle name="SAPBEXHLevel1X 7 3 6" xfId="32580"/>
    <cellStyle name="SAPBEXHLevel1X 7 3 7" xfId="32581"/>
    <cellStyle name="SAPBEXHLevel1X 7 3 8" xfId="32582"/>
    <cellStyle name="SAPBEXHLevel1X 7 4" xfId="32583"/>
    <cellStyle name="SAPBEXHLevel1X 7 4 2" xfId="32584"/>
    <cellStyle name="SAPBEXHLevel1X 7 4 2 2" xfId="32585"/>
    <cellStyle name="SAPBEXHLevel1X 7 4 3" xfId="32586"/>
    <cellStyle name="SAPBEXHLevel1X 7 4 4" xfId="32587"/>
    <cellStyle name="SAPBEXHLevel1X 7 4 5" xfId="32588"/>
    <cellStyle name="SAPBEXHLevel1X 7 5" xfId="32589"/>
    <cellStyle name="SAPBEXHLevel1X 7 5 2" xfId="32590"/>
    <cellStyle name="SAPBEXHLevel1X 7 5 2 2" xfId="32591"/>
    <cellStyle name="SAPBEXHLevel1X 7 5 3" xfId="32592"/>
    <cellStyle name="SAPBEXHLevel1X 7 5 4" xfId="32593"/>
    <cellStyle name="SAPBEXHLevel1X 7 5 5" xfId="32594"/>
    <cellStyle name="SAPBEXHLevel1X 7 6" xfId="32595"/>
    <cellStyle name="SAPBEXHLevel1X 7 6 2" xfId="32596"/>
    <cellStyle name="SAPBEXHLevel1X 7 6 2 2" xfId="32597"/>
    <cellStyle name="SAPBEXHLevel1X 7 6 3" xfId="32598"/>
    <cellStyle name="SAPBEXHLevel1X 7 6 4" xfId="32599"/>
    <cellStyle name="SAPBEXHLevel1X 7 6 5" xfId="32600"/>
    <cellStyle name="SAPBEXHLevel1X 7 7" xfId="32601"/>
    <cellStyle name="SAPBEXHLevel1X 7 7 2" xfId="32602"/>
    <cellStyle name="SAPBEXHLevel1X 7 7 3" xfId="32603"/>
    <cellStyle name="SAPBEXHLevel1X 7 7 4" xfId="32604"/>
    <cellStyle name="SAPBEXHLevel1X 7 8" xfId="32605"/>
    <cellStyle name="SAPBEXHLevel1X 7 8 2" xfId="32606"/>
    <cellStyle name="SAPBEXHLevel1X 7 8 3" xfId="32607"/>
    <cellStyle name="SAPBEXHLevel1X 7 8 4" xfId="32608"/>
    <cellStyle name="SAPBEXHLevel1X 7 9" xfId="32609"/>
    <cellStyle name="SAPBEXHLevel1X 7 9 2" xfId="32610"/>
    <cellStyle name="SAPBEXHLevel1X 8" xfId="32611"/>
    <cellStyle name="SAPBEXHLevel1X 8 10" xfId="32612"/>
    <cellStyle name="SAPBEXHLevel1X 8 11" xfId="32613"/>
    <cellStyle name="SAPBEXHLevel1X 8 2" xfId="32614"/>
    <cellStyle name="SAPBEXHLevel1X 8 2 2" xfId="32615"/>
    <cellStyle name="SAPBEXHLevel1X 8 2 2 2" xfId="32616"/>
    <cellStyle name="SAPBEXHLevel1X 8 2 2 2 2" xfId="32617"/>
    <cellStyle name="SAPBEXHLevel1X 8 2 2 3" xfId="32618"/>
    <cellStyle name="SAPBEXHLevel1X 8 2 3" xfId="32619"/>
    <cellStyle name="SAPBEXHLevel1X 8 2 3 2" xfId="32620"/>
    <cellStyle name="SAPBEXHLevel1X 8 2 4" xfId="32621"/>
    <cellStyle name="SAPBEXHLevel1X 8 2 4 2" xfId="32622"/>
    <cellStyle name="SAPBEXHLevel1X 8 2 5" xfId="32623"/>
    <cellStyle name="SAPBEXHLevel1X 8 2 5 2" xfId="32624"/>
    <cellStyle name="SAPBEXHLevel1X 8 2 6" xfId="32625"/>
    <cellStyle name="SAPBEXHLevel1X 8 3" xfId="32626"/>
    <cellStyle name="SAPBEXHLevel1X 8 3 2" xfId="32627"/>
    <cellStyle name="SAPBEXHLevel1X 8 3 2 2" xfId="32628"/>
    <cellStyle name="SAPBEXHLevel1X 8 3 2 2 2" xfId="32629"/>
    <cellStyle name="SAPBEXHLevel1X 8 3 2 3" xfId="32630"/>
    <cellStyle name="SAPBEXHLevel1X 8 3 3" xfId="32631"/>
    <cellStyle name="SAPBEXHLevel1X 8 3 3 2" xfId="32632"/>
    <cellStyle name="SAPBEXHLevel1X 8 3 4" xfId="32633"/>
    <cellStyle name="SAPBEXHLevel1X 8 3 4 2" xfId="32634"/>
    <cellStyle name="SAPBEXHLevel1X 8 3 5" xfId="32635"/>
    <cellStyle name="SAPBEXHLevel1X 8 3 5 2" xfId="32636"/>
    <cellStyle name="SAPBEXHLevel1X 8 3 6" xfId="32637"/>
    <cellStyle name="SAPBEXHLevel1X 8 3 7" xfId="32638"/>
    <cellStyle name="SAPBEXHLevel1X 8 3 8" xfId="32639"/>
    <cellStyle name="SAPBEXHLevel1X 8 4" xfId="32640"/>
    <cellStyle name="SAPBEXHLevel1X 8 4 2" xfId="32641"/>
    <cellStyle name="SAPBEXHLevel1X 8 4 2 2" xfId="32642"/>
    <cellStyle name="SAPBEXHLevel1X 8 4 3" xfId="32643"/>
    <cellStyle name="SAPBEXHLevel1X 8 4 4" xfId="32644"/>
    <cellStyle name="SAPBEXHLevel1X 8 4 5" xfId="32645"/>
    <cellStyle name="SAPBEXHLevel1X 8 5" xfId="32646"/>
    <cellStyle name="SAPBEXHLevel1X 8 5 2" xfId="32647"/>
    <cellStyle name="SAPBEXHLevel1X 8 5 2 2" xfId="32648"/>
    <cellStyle name="SAPBEXHLevel1X 8 5 3" xfId="32649"/>
    <cellStyle name="SAPBEXHLevel1X 8 5 4" xfId="32650"/>
    <cellStyle name="SAPBEXHLevel1X 8 5 5" xfId="32651"/>
    <cellStyle name="SAPBEXHLevel1X 8 6" xfId="32652"/>
    <cellStyle name="SAPBEXHLevel1X 8 6 2" xfId="32653"/>
    <cellStyle name="SAPBEXHLevel1X 8 6 2 2" xfId="32654"/>
    <cellStyle name="SAPBEXHLevel1X 8 6 3" xfId="32655"/>
    <cellStyle name="SAPBEXHLevel1X 8 6 4" xfId="32656"/>
    <cellStyle name="SAPBEXHLevel1X 8 6 5" xfId="32657"/>
    <cellStyle name="SAPBEXHLevel1X 8 7" xfId="32658"/>
    <cellStyle name="SAPBEXHLevel1X 8 7 2" xfId="32659"/>
    <cellStyle name="SAPBEXHLevel1X 8 7 3" xfId="32660"/>
    <cellStyle name="SAPBEXHLevel1X 8 7 4" xfId="32661"/>
    <cellStyle name="SAPBEXHLevel1X 8 8" xfId="32662"/>
    <cellStyle name="SAPBEXHLevel1X 8 8 2" xfId="32663"/>
    <cellStyle name="SAPBEXHLevel1X 8 8 3" xfId="32664"/>
    <cellStyle name="SAPBEXHLevel1X 8 8 4" xfId="32665"/>
    <cellStyle name="SAPBEXHLevel1X 8 9" xfId="32666"/>
    <cellStyle name="SAPBEXHLevel1X 8 9 2" xfId="32667"/>
    <cellStyle name="SAPBEXHLevel1X 9" xfId="32668"/>
    <cellStyle name="SAPBEXHLevel1X 9 2" xfId="32669"/>
    <cellStyle name="SAPBEXHLevel1X 9 2 2" xfId="32670"/>
    <cellStyle name="SAPBEXHLevel1X 9 2 2 2" xfId="32671"/>
    <cellStyle name="SAPBEXHLevel1X 9 2 3" xfId="32672"/>
    <cellStyle name="SAPBEXHLevel1X 9 3" xfId="32673"/>
    <cellStyle name="SAPBEXHLevel1X 9 3 2" xfId="32674"/>
    <cellStyle name="SAPBEXHLevel1X 9 4" xfId="32675"/>
    <cellStyle name="SAPBEXHLevel1X 9 4 2" xfId="32676"/>
    <cellStyle name="SAPBEXHLevel1X 9 5" xfId="32677"/>
    <cellStyle name="SAPBEXHLevel1X 9 5 2" xfId="32678"/>
    <cellStyle name="SAPBEXHLevel1X 9 6" xfId="32679"/>
    <cellStyle name="SAPBEXHLevel1X 9 7" xfId="32680"/>
    <cellStyle name="SAPBEXHLevel1X 9 8" xfId="32681"/>
    <cellStyle name="SAPBEXHLevel1X_2011-10-03 DSA EL with PSI Oct" xfId="32682"/>
    <cellStyle name="SAPBEXHLevel2" xfId="32683"/>
    <cellStyle name="SAPBEXHLevel2 10" xfId="32684"/>
    <cellStyle name="SAPBEXHLevel2 10 2" xfId="32685"/>
    <cellStyle name="SAPBEXHLevel2 10 2 2" xfId="32686"/>
    <cellStyle name="SAPBEXHLevel2 10 2 2 2" xfId="32687"/>
    <cellStyle name="SAPBEXHLevel2 10 2 3" xfId="32688"/>
    <cellStyle name="SAPBEXHLevel2 10 3" xfId="32689"/>
    <cellStyle name="SAPBEXHLevel2 10 3 2" xfId="32690"/>
    <cellStyle name="SAPBEXHLevel2 10 4" xfId="32691"/>
    <cellStyle name="SAPBEXHLevel2 10 4 2" xfId="32692"/>
    <cellStyle name="SAPBEXHLevel2 10 5" xfId="32693"/>
    <cellStyle name="SAPBEXHLevel2 10 5 2" xfId="32694"/>
    <cellStyle name="SAPBEXHLevel2 10 6" xfId="32695"/>
    <cellStyle name="SAPBEXHLevel2 10 7" xfId="32696"/>
    <cellStyle name="SAPBEXHLevel2 10 8" xfId="32697"/>
    <cellStyle name="SAPBEXHLevel2 11" xfId="32698"/>
    <cellStyle name="SAPBEXHLevel2 11 2" xfId="32699"/>
    <cellStyle name="SAPBEXHLevel2 11 2 2" xfId="32700"/>
    <cellStyle name="SAPBEXHLevel2 11 2 2 2" xfId="32701"/>
    <cellStyle name="SAPBEXHLevel2 11 2 3" xfId="32702"/>
    <cellStyle name="SAPBEXHLevel2 11 3" xfId="32703"/>
    <cellStyle name="SAPBEXHLevel2 11 3 2" xfId="32704"/>
    <cellStyle name="SAPBEXHLevel2 11 4" xfId="32705"/>
    <cellStyle name="SAPBEXHLevel2 11 4 2" xfId="32706"/>
    <cellStyle name="SAPBEXHLevel2 11 5" xfId="32707"/>
    <cellStyle name="SAPBEXHLevel2 11 5 2" xfId="32708"/>
    <cellStyle name="SAPBEXHLevel2 11 6" xfId="32709"/>
    <cellStyle name="SAPBEXHLevel2 11 7" xfId="32710"/>
    <cellStyle name="SAPBEXHLevel2 12" xfId="32711"/>
    <cellStyle name="SAPBEXHLevel2 12 2" xfId="32712"/>
    <cellStyle name="SAPBEXHLevel2 12 2 2" xfId="32713"/>
    <cellStyle name="SAPBEXHLevel2 12 3" xfId="32714"/>
    <cellStyle name="SAPBEXHLevel2 12 4" xfId="32715"/>
    <cellStyle name="SAPBEXHLevel2 13" xfId="32716"/>
    <cellStyle name="SAPBEXHLevel2 13 2" xfId="32717"/>
    <cellStyle name="SAPBEXHLevel2 13 2 2" xfId="32718"/>
    <cellStyle name="SAPBEXHLevel2 13 3" xfId="32719"/>
    <cellStyle name="SAPBEXHLevel2 13 4" xfId="32720"/>
    <cellStyle name="SAPBEXHLevel2 13 5" xfId="32721"/>
    <cellStyle name="SAPBEXHLevel2 14" xfId="32722"/>
    <cellStyle name="SAPBEXHLevel2 14 2" xfId="32723"/>
    <cellStyle name="SAPBEXHLevel2 14 2 2" xfId="32724"/>
    <cellStyle name="SAPBEXHLevel2 14 3" xfId="32725"/>
    <cellStyle name="SAPBEXHLevel2 14 4" xfId="32726"/>
    <cellStyle name="SAPBEXHLevel2 14 5" xfId="32727"/>
    <cellStyle name="SAPBEXHLevel2 15" xfId="32728"/>
    <cellStyle name="SAPBEXHLevel2 15 2" xfId="32729"/>
    <cellStyle name="SAPBEXHLevel2 15 3" xfId="32730"/>
    <cellStyle name="SAPBEXHLevel2 15 4" xfId="32731"/>
    <cellStyle name="SAPBEXHLevel2 16" xfId="32732"/>
    <cellStyle name="SAPBEXHLevel2 16 2" xfId="32733"/>
    <cellStyle name="SAPBEXHLevel2 17" xfId="32734"/>
    <cellStyle name="SAPBEXHLevel2 17 2" xfId="32735"/>
    <cellStyle name="SAPBEXHLevel2 18" xfId="32736"/>
    <cellStyle name="SAPBEXHLevel2 19" xfId="32737"/>
    <cellStyle name="SAPBEXHLevel2 2" xfId="32738"/>
    <cellStyle name="SAPBEXHLevel2 2 10" xfId="32739"/>
    <cellStyle name="SAPBEXHLevel2 2 10 10" xfId="32740"/>
    <cellStyle name="SAPBEXHLevel2 2 10 11" xfId="32741"/>
    <cellStyle name="SAPBEXHLevel2 2 10 2" xfId="32742"/>
    <cellStyle name="SAPBEXHLevel2 2 10 2 2" xfId="32743"/>
    <cellStyle name="SAPBEXHLevel2 2 10 2 2 2" xfId="32744"/>
    <cellStyle name="SAPBEXHLevel2 2 10 2 2 2 2" xfId="32745"/>
    <cellStyle name="SAPBEXHLevel2 2 10 2 2 3" xfId="32746"/>
    <cellStyle name="SAPBEXHLevel2 2 10 2 3" xfId="32747"/>
    <cellStyle name="SAPBEXHLevel2 2 10 2 3 2" xfId="32748"/>
    <cellStyle name="SAPBEXHLevel2 2 10 2 4" xfId="32749"/>
    <cellStyle name="SAPBEXHLevel2 2 10 2 4 2" xfId="32750"/>
    <cellStyle name="SAPBEXHLevel2 2 10 2 5" xfId="32751"/>
    <cellStyle name="SAPBEXHLevel2 2 10 2 5 2" xfId="32752"/>
    <cellStyle name="SAPBEXHLevel2 2 10 2 6" xfId="32753"/>
    <cellStyle name="SAPBEXHLevel2 2 10 3" xfId="32754"/>
    <cellStyle name="SAPBEXHLevel2 2 10 3 2" xfId="32755"/>
    <cellStyle name="SAPBEXHLevel2 2 10 3 2 2" xfId="32756"/>
    <cellStyle name="SAPBEXHLevel2 2 10 3 2 2 2" xfId="32757"/>
    <cellStyle name="SAPBEXHLevel2 2 10 3 2 3" xfId="32758"/>
    <cellStyle name="SAPBEXHLevel2 2 10 3 3" xfId="32759"/>
    <cellStyle name="SAPBEXHLevel2 2 10 3 3 2" xfId="32760"/>
    <cellStyle name="SAPBEXHLevel2 2 10 3 4" xfId="32761"/>
    <cellStyle name="SAPBEXHLevel2 2 10 3 4 2" xfId="32762"/>
    <cellStyle name="SAPBEXHLevel2 2 10 3 5" xfId="32763"/>
    <cellStyle name="SAPBEXHLevel2 2 10 3 5 2" xfId="32764"/>
    <cellStyle name="SAPBEXHLevel2 2 10 3 6" xfId="32765"/>
    <cellStyle name="SAPBEXHLevel2 2 10 3 7" xfId="32766"/>
    <cellStyle name="SAPBEXHLevel2 2 10 3 8" xfId="32767"/>
    <cellStyle name="SAPBEXHLevel2 2 10 4" xfId="32768"/>
    <cellStyle name="SAPBEXHLevel2 2 10 4 2" xfId="32769"/>
    <cellStyle name="SAPBEXHLevel2 2 10 4 2 2" xfId="32770"/>
    <cellStyle name="SAPBEXHLevel2 2 10 4 3" xfId="32771"/>
    <cellStyle name="SAPBEXHLevel2 2 10 4 4" xfId="32772"/>
    <cellStyle name="SAPBEXHLevel2 2 10 4 5" xfId="32773"/>
    <cellStyle name="SAPBEXHLevel2 2 10 5" xfId="32774"/>
    <cellStyle name="SAPBEXHLevel2 2 10 5 2" xfId="32775"/>
    <cellStyle name="SAPBEXHLevel2 2 10 5 2 2" xfId="32776"/>
    <cellStyle name="SAPBEXHLevel2 2 10 5 3" xfId="32777"/>
    <cellStyle name="SAPBEXHLevel2 2 10 5 4" xfId="32778"/>
    <cellStyle name="SAPBEXHLevel2 2 10 5 5" xfId="32779"/>
    <cellStyle name="SAPBEXHLevel2 2 10 6" xfId="32780"/>
    <cellStyle name="SAPBEXHLevel2 2 10 6 2" xfId="32781"/>
    <cellStyle name="SAPBEXHLevel2 2 10 6 2 2" xfId="32782"/>
    <cellStyle name="SAPBEXHLevel2 2 10 6 3" xfId="32783"/>
    <cellStyle name="SAPBEXHLevel2 2 10 6 4" xfId="32784"/>
    <cellStyle name="SAPBEXHLevel2 2 10 6 5" xfId="32785"/>
    <cellStyle name="SAPBEXHLevel2 2 10 7" xfId="32786"/>
    <cellStyle name="SAPBEXHLevel2 2 10 7 2" xfId="32787"/>
    <cellStyle name="SAPBEXHLevel2 2 10 7 3" xfId="32788"/>
    <cellStyle name="SAPBEXHLevel2 2 10 7 4" xfId="32789"/>
    <cellStyle name="SAPBEXHLevel2 2 10 8" xfId="32790"/>
    <cellStyle name="SAPBEXHLevel2 2 10 8 2" xfId="32791"/>
    <cellStyle name="SAPBEXHLevel2 2 10 8 3" xfId="32792"/>
    <cellStyle name="SAPBEXHLevel2 2 10 8 4" xfId="32793"/>
    <cellStyle name="SAPBEXHLevel2 2 10 9" xfId="32794"/>
    <cellStyle name="SAPBEXHLevel2 2 10 9 2" xfId="32795"/>
    <cellStyle name="SAPBEXHLevel2 2 11" xfId="32796"/>
    <cellStyle name="SAPBEXHLevel2 2 11 10" xfId="32797"/>
    <cellStyle name="SAPBEXHLevel2 2 11 11" xfId="32798"/>
    <cellStyle name="SAPBEXHLevel2 2 11 2" xfId="32799"/>
    <cellStyle name="SAPBEXHLevel2 2 11 2 2" xfId="32800"/>
    <cellStyle name="SAPBEXHLevel2 2 11 2 2 2" xfId="32801"/>
    <cellStyle name="SAPBEXHLevel2 2 11 2 2 2 2" xfId="32802"/>
    <cellStyle name="SAPBEXHLevel2 2 11 2 2 3" xfId="32803"/>
    <cellStyle name="SAPBEXHLevel2 2 11 2 3" xfId="32804"/>
    <cellStyle name="SAPBEXHLevel2 2 11 2 3 2" xfId="32805"/>
    <cellStyle name="SAPBEXHLevel2 2 11 2 4" xfId="32806"/>
    <cellStyle name="SAPBEXHLevel2 2 11 2 4 2" xfId="32807"/>
    <cellStyle name="SAPBEXHLevel2 2 11 2 5" xfId="32808"/>
    <cellStyle name="SAPBEXHLevel2 2 11 2 5 2" xfId="32809"/>
    <cellStyle name="SAPBEXHLevel2 2 11 2 6" xfId="32810"/>
    <cellStyle name="SAPBEXHLevel2 2 11 3" xfId="32811"/>
    <cellStyle name="SAPBEXHLevel2 2 11 3 2" xfId="32812"/>
    <cellStyle name="SAPBEXHLevel2 2 11 3 2 2" xfId="32813"/>
    <cellStyle name="SAPBEXHLevel2 2 11 3 2 2 2" xfId="32814"/>
    <cellStyle name="SAPBEXHLevel2 2 11 3 2 3" xfId="32815"/>
    <cellStyle name="SAPBEXHLevel2 2 11 3 3" xfId="32816"/>
    <cellStyle name="SAPBEXHLevel2 2 11 3 3 2" xfId="32817"/>
    <cellStyle name="SAPBEXHLevel2 2 11 3 4" xfId="32818"/>
    <cellStyle name="SAPBEXHLevel2 2 11 3 4 2" xfId="32819"/>
    <cellStyle name="SAPBEXHLevel2 2 11 3 5" xfId="32820"/>
    <cellStyle name="SAPBEXHLevel2 2 11 3 5 2" xfId="32821"/>
    <cellStyle name="SAPBEXHLevel2 2 11 3 6" xfId="32822"/>
    <cellStyle name="SAPBEXHLevel2 2 11 3 7" xfId="32823"/>
    <cellStyle name="SAPBEXHLevel2 2 11 3 8" xfId="32824"/>
    <cellStyle name="SAPBEXHLevel2 2 11 4" xfId="32825"/>
    <cellStyle name="SAPBEXHLevel2 2 11 4 2" xfId="32826"/>
    <cellStyle name="SAPBEXHLevel2 2 11 4 2 2" xfId="32827"/>
    <cellStyle name="SAPBEXHLevel2 2 11 4 3" xfId="32828"/>
    <cellStyle name="SAPBEXHLevel2 2 11 4 4" xfId="32829"/>
    <cellStyle name="SAPBEXHLevel2 2 11 4 5" xfId="32830"/>
    <cellStyle name="SAPBEXHLevel2 2 11 5" xfId="32831"/>
    <cellStyle name="SAPBEXHLevel2 2 11 5 2" xfId="32832"/>
    <cellStyle name="SAPBEXHLevel2 2 11 5 2 2" xfId="32833"/>
    <cellStyle name="SAPBEXHLevel2 2 11 5 3" xfId="32834"/>
    <cellStyle name="SAPBEXHLevel2 2 11 5 4" xfId="32835"/>
    <cellStyle name="SAPBEXHLevel2 2 11 5 5" xfId="32836"/>
    <cellStyle name="SAPBEXHLevel2 2 11 6" xfId="32837"/>
    <cellStyle name="SAPBEXHLevel2 2 11 6 2" xfId="32838"/>
    <cellStyle name="SAPBEXHLevel2 2 11 6 2 2" xfId="32839"/>
    <cellStyle name="SAPBEXHLevel2 2 11 6 3" xfId="32840"/>
    <cellStyle name="SAPBEXHLevel2 2 11 6 4" xfId="32841"/>
    <cellStyle name="SAPBEXHLevel2 2 11 6 5" xfId="32842"/>
    <cellStyle name="SAPBEXHLevel2 2 11 7" xfId="32843"/>
    <cellStyle name="SAPBEXHLevel2 2 11 7 2" xfId="32844"/>
    <cellStyle name="SAPBEXHLevel2 2 11 7 3" xfId="32845"/>
    <cellStyle name="SAPBEXHLevel2 2 11 7 4" xfId="32846"/>
    <cellStyle name="SAPBEXHLevel2 2 11 8" xfId="32847"/>
    <cellStyle name="SAPBEXHLevel2 2 11 8 2" xfId="32848"/>
    <cellStyle name="SAPBEXHLevel2 2 11 8 3" xfId="32849"/>
    <cellStyle name="SAPBEXHLevel2 2 11 8 4" xfId="32850"/>
    <cellStyle name="SAPBEXHLevel2 2 11 9" xfId="32851"/>
    <cellStyle name="SAPBEXHLevel2 2 11 9 2" xfId="32852"/>
    <cellStyle name="SAPBEXHLevel2 2 12" xfId="32853"/>
    <cellStyle name="SAPBEXHLevel2 2 12 10" xfId="32854"/>
    <cellStyle name="SAPBEXHLevel2 2 12 11" xfId="32855"/>
    <cellStyle name="SAPBEXHLevel2 2 12 2" xfId="32856"/>
    <cellStyle name="SAPBEXHLevel2 2 12 2 2" xfId="32857"/>
    <cellStyle name="SAPBEXHLevel2 2 12 2 2 2" xfId="32858"/>
    <cellStyle name="SAPBEXHLevel2 2 12 2 2 2 2" xfId="32859"/>
    <cellStyle name="SAPBEXHLevel2 2 12 2 2 3" xfId="32860"/>
    <cellStyle name="SAPBEXHLevel2 2 12 2 3" xfId="32861"/>
    <cellStyle name="SAPBEXHLevel2 2 12 2 3 2" xfId="32862"/>
    <cellStyle name="SAPBEXHLevel2 2 12 2 4" xfId="32863"/>
    <cellStyle name="SAPBEXHLevel2 2 12 2 4 2" xfId="32864"/>
    <cellStyle name="SAPBEXHLevel2 2 12 2 5" xfId="32865"/>
    <cellStyle name="SAPBEXHLevel2 2 12 2 5 2" xfId="32866"/>
    <cellStyle name="SAPBEXHLevel2 2 12 2 6" xfId="32867"/>
    <cellStyle name="SAPBEXHLevel2 2 12 3" xfId="32868"/>
    <cellStyle name="SAPBEXHLevel2 2 12 3 2" xfId="32869"/>
    <cellStyle name="SAPBEXHLevel2 2 12 3 2 2" xfId="32870"/>
    <cellStyle name="SAPBEXHLevel2 2 12 3 2 2 2" xfId="32871"/>
    <cellStyle name="SAPBEXHLevel2 2 12 3 2 3" xfId="32872"/>
    <cellStyle name="SAPBEXHLevel2 2 12 3 3" xfId="32873"/>
    <cellStyle name="SAPBEXHLevel2 2 12 3 3 2" xfId="32874"/>
    <cellStyle name="SAPBEXHLevel2 2 12 3 4" xfId="32875"/>
    <cellStyle name="SAPBEXHLevel2 2 12 3 4 2" xfId="32876"/>
    <cellStyle name="SAPBEXHLevel2 2 12 3 5" xfId="32877"/>
    <cellStyle name="SAPBEXHLevel2 2 12 3 5 2" xfId="32878"/>
    <cellStyle name="SAPBEXHLevel2 2 12 3 6" xfId="32879"/>
    <cellStyle name="SAPBEXHLevel2 2 12 3 7" xfId="32880"/>
    <cellStyle name="SAPBEXHLevel2 2 12 3 8" xfId="32881"/>
    <cellStyle name="SAPBEXHLevel2 2 12 4" xfId="32882"/>
    <cellStyle name="SAPBEXHLevel2 2 12 4 2" xfId="32883"/>
    <cellStyle name="SAPBEXHLevel2 2 12 4 2 2" xfId="32884"/>
    <cellStyle name="SAPBEXHLevel2 2 12 4 3" xfId="32885"/>
    <cellStyle name="SAPBEXHLevel2 2 12 4 4" xfId="32886"/>
    <cellStyle name="SAPBEXHLevel2 2 12 4 5" xfId="32887"/>
    <cellStyle name="SAPBEXHLevel2 2 12 5" xfId="32888"/>
    <cellStyle name="SAPBEXHLevel2 2 12 5 2" xfId="32889"/>
    <cellStyle name="SAPBEXHLevel2 2 12 5 2 2" xfId="32890"/>
    <cellStyle name="SAPBEXHLevel2 2 12 5 3" xfId="32891"/>
    <cellStyle name="SAPBEXHLevel2 2 12 5 4" xfId="32892"/>
    <cellStyle name="SAPBEXHLevel2 2 12 5 5" xfId="32893"/>
    <cellStyle name="SAPBEXHLevel2 2 12 6" xfId="32894"/>
    <cellStyle name="SAPBEXHLevel2 2 12 6 2" xfId="32895"/>
    <cellStyle name="SAPBEXHLevel2 2 12 6 2 2" xfId="32896"/>
    <cellStyle name="SAPBEXHLevel2 2 12 6 3" xfId="32897"/>
    <cellStyle name="SAPBEXHLevel2 2 12 6 4" xfId="32898"/>
    <cellStyle name="SAPBEXHLevel2 2 12 6 5" xfId="32899"/>
    <cellStyle name="SAPBEXHLevel2 2 12 7" xfId="32900"/>
    <cellStyle name="SAPBEXHLevel2 2 12 7 2" xfId="32901"/>
    <cellStyle name="SAPBEXHLevel2 2 12 7 3" xfId="32902"/>
    <cellStyle name="SAPBEXHLevel2 2 12 7 4" xfId="32903"/>
    <cellStyle name="SAPBEXHLevel2 2 12 8" xfId="32904"/>
    <cellStyle name="SAPBEXHLevel2 2 12 8 2" xfId="32905"/>
    <cellStyle name="SAPBEXHLevel2 2 12 8 3" xfId="32906"/>
    <cellStyle name="SAPBEXHLevel2 2 12 8 4" xfId="32907"/>
    <cellStyle name="SAPBEXHLevel2 2 12 9" xfId="32908"/>
    <cellStyle name="SAPBEXHLevel2 2 12 9 2" xfId="32909"/>
    <cellStyle name="SAPBEXHLevel2 2 13" xfId="32910"/>
    <cellStyle name="SAPBEXHLevel2 2 13 10" xfId="32911"/>
    <cellStyle name="SAPBEXHLevel2 2 13 11" xfId="32912"/>
    <cellStyle name="SAPBEXHLevel2 2 13 2" xfId="32913"/>
    <cellStyle name="SAPBEXHLevel2 2 13 2 2" xfId="32914"/>
    <cellStyle name="SAPBEXHLevel2 2 13 2 2 2" xfId="32915"/>
    <cellStyle name="SAPBEXHLevel2 2 13 2 2 2 2" xfId="32916"/>
    <cellStyle name="SAPBEXHLevel2 2 13 2 2 3" xfId="32917"/>
    <cellStyle name="SAPBEXHLevel2 2 13 2 3" xfId="32918"/>
    <cellStyle name="SAPBEXHLevel2 2 13 2 3 2" xfId="32919"/>
    <cellStyle name="SAPBEXHLevel2 2 13 2 4" xfId="32920"/>
    <cellStyle name="SAPBEXHLevel2 2 13 2 4 2" xfId="32921"/>
    <cellStyle name="SAPBEXHLevel2 2 13 2 5" xfId="32922"/>
    <cellStyle name="SAPBEXHLevel2 2 13 2 5 2" xfId="32923"/>
    <cellStyle name="SAPBEXHLevel2 2 13 2 6" xfId="32924"/>
    <cellStyle name="SAPBEXHLevel2 2 13 3" xfId="32925"/>
    <cellStyle name="SAPBEXHLevel2 2 13 3 2" xfId="32926"/>
    <cellStyle name="SAPBEXHLevel2 2 13 3 2 2" xfId="32927"/>
    <cellStyle name="SAPBEXHLevel2 2 13 3 2 2 2" xfId="32928"/>
    <cellStyle name="SAPBEXHLevel2 2 13 3 2 3" xfId="32929"/>
    <cellStyle name="SAPBEXHLevel2 2 13 3 3" xfId="32930"/>
    <cellStyle name="SAPBEXHLevel2 2 13 3 3 2" xfId="32931"/>
    <cellStyle name="SAPBEXHLevel2 2 13 3 4" xfId="32932"/>
    <cellStyle name="SAPBEXHLevel2 2 13 3 4 2" xfId="32933"/>
    <cellStyle name="SAPBEXHLevel2 2 13 3 5" xfId="32934"/>
    <cellStyle name="SAPBEXHLevel2 2 13 3 5 2" xfId="32935"/>
    <cellStyle name="SAPBEXHLevel2 2 13 3 6" xfId="32936"/>
    <cellStyle name="SAPBEXHLevel2 2 13 3 7" xfId="32937"/>
    <cellStyle name="SAPBEXHLevel2 2 13 3 8" xfId="32938"/>
    <cellStyle name="SAPBEXHLevel2 2 13 4" xfId="32939"/>
    <cellStyle name="SAPBEXHLevel2 2 13 4 2" xfId="32940"/>
    <cellStyle name="SAPBEXHLevel2 2 13 4 2 2" xfId="32941"/>
    <cellStyle name="SAPBEXHLevel2 2 13 4 3" xfId="32942"/>
    <cellStyle name="SAPBEXHLevel2 2 13 4 4" xfId="32943"/>
    <cellStyle name="SAPBEXHLevel2 2 13 4 5" xfId="32944"/>
    <cellStyle name="SAPBEXHLevel2 2 13 5" xfId="32945"/>
    <cellStyle name="SAPBEXHLevel2 2 13 5 2" xfId="32946"/>
    <cellStyle name="SAPBEXHLevel2 2 13 5 2 2" xfId="32947"/>
    <cellStyle name="SAPBEXHLevel2 2 13 5 3" xfId="32948"/>
    <cellStyle name="SAPBEXHLevel2 2 13 5 4" xfId="32949"/>
    <cellStyle name="SAPBEXHLevel2 2 13 5 5" xfId="32950"/>
    <cellStyle name="SAPBEXHLevel2 2 13 6" xfId="32951"/>
    <cellStyle name="SAPBEXHLevel2 2 13 6 2" xfId="32952"/>
    <cellStyle name="SAPBEXHLevel2 2 13 6 2 2" xfId="32953"/>
    <cellStyle name="SAPBEXHLevel2 2 13 6 3" xfId="32954"/>
    <cellStyle name="SAPBEXHLevel2 2 13 6 4" xfId="32955"/>
    <cellStyle name="SAPBEXHLevel2 2 13 6 5" xfId="32956"/>
    <cellStyle name="SAPBEXHLevel2 2 13 7" xfId="32957"/>
    <cellStyle name="SAPBEXHLevel2 2 13 7 2" xfId="32958"/>
    <cellStyle name="SAPBEXHLevel2 2 13 7 3" xfId="32959"/>
    <cellStyle name="SAPBEXHLevel2 2 13 7 4" xfId="32960"/>
    <cellStyle name="SAPBEXHLevel2 2 13 8" xfId="32961"/>
    <cellStyle name="SAPBEXHLevel2 2 13 8 2" xfId="32962"/>
    <cellStyle name="SAPBEXHLevel2 2 13 8 3" xfId="32963"/>
    <cellStyle name="SAPBEXHLevel2 2 13 8 4" xfId="32964"/>
    <cellStyle name="SAPBEXHLevel2 2 13 9" xfId="32965"/>
    <cellStyle name="SAPBEXHLevel2 2 13 9 2" xfId="32966"/>
    <cellStyle name="SAPBEXHLevel2 2 14" xfId="32967"/>
    <cellStyle name="SAPBEXHLevel2 2 14 10" xfId="32968"/>
    <cellStyle name="SAPBEXHLevel2 2 14 11" xfId="32969"/>
    <cellStyle name="SAPBEXHLevel2 2 14 2" xfId="32970"/>
    <cellStyle name="SAPBEXHLevel2 2 14 2 2" xfId="32971"/>
    <cellStyle name="SAPBEXHLevel2 2 14 2 2 2" xfId="32972"/>
    <cellStyle name="SAPBEXHLevel2 2 14 2 2 2 2" xfId="32973"/>
    <cellStyle name="SAPBEXHLevel2 2 14 2 2 3" xfId="32974"/>
    <cellStyle name="SAPBEXHLevel2 2 14 2 3" xfId="32975"/>
    <cellStyle name="SAPBEXHLevel2 2 14 2 3 2" xfId="32976"/>
    <cellStyle name="SAPBEXHLevel2 2 14 2 4" xfId="32977"/>
    <cellStyle name="SAPBEXHLevel2 2 14 2 4 2" xfId="32978"/>
    <cellStyle name="SAPBEXHLevel2 2 14 2 5" xfId="32979"/>
    <cellStyle name="SAPBEXHLevel2 2 14 2 5 2" xfId="32980"/>
    <cellStyle name="SAPBEXHLevel2 2 14 2 6" xfId="32981"/>
    <cellStyle name="SAPBEXHLevel2 2 14 3" xfId="32982"/>
    <cellStyle name="SAPBEXHLevel2 2 14 3 2" xfId="32983"/>
    <cellStyle name="SAPBEXHLevel2 2 14 3 2 2" xfId="32984"/>
    <cellStyle name="SAPBEXHLevel2 2 14 3 2 2 2" xfId="32985"/>
    <cellStyle name="SAPBEXHLevel2 2 14 3 2 3" xfId="32986"/>
    <cellStyle name="SAPBEXHLevel2 2 14 3 3" xfId="32987"/>
    <cellStyle name="SAPBEXHLevel2 2 14 3 3 2" xfId="32988"/>
    <cellStyle name="SAPBEXHLevel2 2 14 3 4" xfId="32989"/>
    <cellStyle name="SAPBEXHLevel2 2 14 3 4 2" xfId="32990"/>
    <cellStyle name="SAPBEXHLevel2 2 14 3 5" xfId="32991"/>
    <cellStyle name="SAPBEXHLevel2 2 14 3 5 2" xfId="32992"/>
    <cellStyle name="SAPBEXHLevel2 2 14 3 6" xfId="32993"/>
    <cellStyle name="SAPBEXHLevel2 2 14 3 7" xfId="32994"/>
    <cellStyle name="SAPBEXHLevel2 2 14 3 8" xfId="32995"/>
    <cellStyle name="SAPBEXHLevel2 2 14 4" xfId="32996"/>
    <cellStyle name="SAPBEXHLevel2 2 14 4 2" xfId="32997"/>
    <cellStyle name="SAPBEXHLevel2 2 14 4 2 2" xfId="32998"/>
    <cellStyle name="SAPBEXHLevel2 2 14 4 3" xfId="32999"/>
    <cellStyle name="SAPBEXHLevel2 2 14 4 4" xfId="33000"/>
    <cellStyle name="SAPBEXHLevel2 2 14 4 5" xfId="33001"/>
    <cellStyle name="SAPBEXHLevel2 2 14 5" xfId="33002"/>
    <cellStyle name="SAPBEXHLevel2 2 14 5 2" xfId="33003"/>
    <cellStyle name="SAPBEXHLevel2 2 14 5 2 2" xfId="33004"/>
    <cellStyle name="SAPBEXHLevel2 2 14 5 3" xfId="33005"/>
    <cellStyle name="SAPBEXHLevel2 2 14 5 4" xfId="33006"/>
    <cellStyle name="SAPBEXHLevel2 2 14 5 5" xfId="33007"/>
    <cellStyle name="SAPBEXHLevel2 2 14 6" xfId="33008"/>
    <cellStyle name="SAPBEXHLevel2 2 14 6 2" xfId="33009"/>
    <cellStyle name="SAPBEXHLevel2 2 14 6 2 2" xfId="33010"/>
    <cellStyle name="SAPBEXHLevel2 2 14 6 3" xfId="33011"/>
    <cellStyle name="SAPBEXHLevel2 2 14 6 4" xfId="33012"/>
    <cellStyle name="SAPBEXHLevel2 2 14 6 5" xfId="33013"/>
    <cellStyle name="SAPBEXHLevel2 2 14 7" xfId="33014"/>
    <cellStyle name="SAPBEXHLevel2 2 14 7 2" xfId="33015"/>
    <cellStyle name="SAPBEXHLevel2 2 14 7 3" xfId="33016"/>
    <cellStyle name="SAPBEXHLevel2 2 14 7 4" xfId="33017"/>
    <cellStyle name="SAPBEXHLevel2 2 14 8" xfId="33018"/>
    <cellStyle name="SAPBEXHLevel2 2 14 8 2" xfId="33019"/>
    <cellStyle name="SAPBEXHLevel2 2 14 8 3" xfId="33020"/>
    <cellStyle name="SAPBEXHLevel2 2 14 8 4" xfId="33021"/>
    <cellStyle name="SAPBEXHLevel2 2 14 9" xfId="33022"/>
    <cellStyle name="SAPBEXHLevel2 2 14 9 2" xfId="33023"/>
    <cellStyle name="SAPBEXHLevel2 2 15" xfId="33024"/>
    <cellStyle name="SAPBEXHLevel2 2 15 10" xfId="33025"/>
    <cellStyle name="SAPBEXHLevel2 2 15 11" xfId="33026"/>
    <cellStyle name="SAPBEXHLevel2 2 15 2" xfId="33027"/>
    <cellStyle name="SAPBEXHLevel2 2 15 2 2" xfId="33028"/>
    <cellStyle name="SAPBEXHLevel2 2 15 2 2 2" xfId="33029"/>
    <cellStyle name="SAPBEXHLevel2 2 15 2 2 2 2" xfId="33030"/>
    <cellStyle name="SAPBEXHLevel2 2 15 2 2 3" xfId="33031"/>
    <cellStyle name="SAPBEXHLevel2 2 15 2 3" xfId="33032"/>
    <cellStyle name="SAPBEXHLevel2 2 15 2 3 2" xfId="33033"/>
    <cellStyle name="SAPBEXHLevel2 2 15 2 4" xfId="33034"/>
    <cellStyle name="SAPBEXHLevel2 2 15 2 4 2" xfId="33035"/>
    <cellStyle name="SAPBEXHLevel2 2 15 2 5" xfId="33036"/>
    <cellStyle name="SAPBEXHLevel2 2 15 2 5 2" xfId="33037"/>
    <cellStyle name="SAPBEXHLevel2 2 15 2 6" xfId="33038"/>
    <cellStyle name="SAPBEXHLevel2 2 15 3" xfId="33039"/>
    <cellStyle name="SAPBEXHLevel2 2 15 3 2" xfId="33040"/>
    <cellStyle name="SAPBEXHLevel2 2 15 3 2 2" xfId="33041"/>
    <cellStyle name="SAPBEXHLevel2 2 15 3 2 2 2" xfId="33042"/>
    <cellStyle name="SAPBEXHLevel2 2 15 3 2 3" xfId="33043"/>
    <cellStyle name="SAPBEXHLevel2 2 15 3 3" xfId="33044"/>
    <cellStyle name="SAPBEXHLevel2 2 15 3 3 2" xfId="33045"/>
    <cellStyle name="SAPBEXHLevel2 2 15 3 4" xfId="33046"/>
    <cellStyle name="SAPBEXHLevel2 2 15 3 4 2" xfId="33047"/>
    <cellStyle name="SAPBEXHLevel2 2 15 3 5" xfId="33048"/>
    <cellStyle name="SAPBEXHLevel2 2 15 3 5 2" xfId="33049"/>
    <cellStyle name="SAPBEXHLevel2 2 15 3 6" xfId="33050"/>
    <cellStyle name="SAPBEXHLevel2 2 15 3 7" xfId="33051"/>
    <cellStyle name="SAPBEXHLevel2 2 15 3 8" xfId="33052"/>
    <cellStyle name="SAPBEXHLevel2 2 15 4" xfId="33053"/>
    <cellStyle name="SAPBEXHLevel2 2 15 4 2" xfId="33054"/>
    <cellStyle name="SAPBEXHLevel2 2 15 4 2 2" xfId="33055"/>
    <cellStyle name="SAPBEXHLevel2 2 15 4 3" xfId="33056"/>
    <cellStyle name="SAPBEXHLevel2 2 15 4 4" xfId="33057"/>
    <cellStyle name="SAPBEXHLevel2 2 15 4 5" xfId="33058"/>
    <cellStyle name="SAPBEXHLevel2 2 15 5" xfId="33059"/>
    <cellStyle name="SAPBEXHLevel2 2 15 5 2" xfId="33060"/>
    <cellStyle name="SAPBEXHLevel2 2 15 5 2 2" xfId="33061"/>
    <cellStyle name="SAPBEXHLevel2 2 15 5 3" xfId="33062"/>
    <cellStyle name="SAPBEXHLevel2 2 15 5 4" xfId="33063"/>
    <cellStyle name="SAPBEXHLevel2 2 15 5 5" xfId="33064"/>
    <cellStyle name="SAPBEXHLevel2 2 15 6" xfId="33065"/>
    <cellStyle name="SAPBEXHLevel2 2 15 6 2" xfId="33066"/>
    <cellStyle name="SAPBEXHLevel2 2 15 6 2 2" xfId="33067"/>
    <cellStyle name="SAPBEXHLevel2 2 15 6 3" xfId="33068"/>
    <cellStyle name="SAPBEXHLevel2 2 15 6 4" xfId="33069"/>
    <cellStyle name="SAPBEXHLevel2 2 15 6 5" xfId="33070"/>
    <cellStyle name="SAPBEXHLevel2 2 15 7" xfId="33071"/>
    <cellStyle name="SAPBEXHLevel2 2 15 7 2" xfId="33072"/>
    <cellStyle name="SAPBEXHLevel2 2 15 7 3" xfId="33073"/>
    <cellStyle name="SAPBEXHLevel2 2 15 7 4" xfId="33074"/>
    <cellStyle name="SAPBEXHLevel2 2 15 8" xfId="33075"/>
    <cellStyle name="SAPBEXHLevel2 2 15 8 2" xfId="33076"/>
    <cellStyle name="SAPBEXHLevel2 2 15 8 3" xfId="33077"/>
    <cellStyle name="SAPBEXHLevel2 2 15 8 4" xfId="33078"/>
    <cellStyle name="SAPBEXHLevel2 2 15 9" xfId="33079"/>
    <cellStyle name="SAPBEXHLevel2 2 15 9 2" xfId="33080"/>
    <cellStyle name="SAPBEXHLevel2 2 16" xfId="33081"/>
    <cellStyle name="SAPBEXHLevel2 2 16 10" xfId="33082"/>
    <cellStyle name="SAPBEXHLevel2 2 16 11" xfId="33083"/>
    <cellStyle name="SAPBEXHLevel2 2 16 2" xfId="33084"/>
    <cellStyle name="SAPBEXHLevel2 2 16 2 2" xfId="33085"/>
    <cellStyle name="SAPBEXHLevel2 2 16 2 2 2" xfId="33086"/>
    <cellStyle name="SAPBEXHLevel2 2 16 2 2 2 2" xfId="33087"/>
    <cellStyle name="SAPBEXHLevel2 2 16 2 2 3" xfId="33088"/>
    <cellStyle name="SAPBEXHLevel2 2 16 2 3" xfId="33089"/>
    <cellStyle name="SAPBEXHLevel2 2 16 2 3 2" xfId="33090"/>
    <cellStyle name="SAPBEXHLevel2 2 16 2 4" xfId="33091"/>
    <cellStyle name="SAPBEXHLevel2 2 16 2 4 2" xfId="33092"/>
    <cellStyle name="SAPBEXHLevel2 2 16 2 5" xfId="33093"/>
    <cellStyle name="SAPBEXHLevel2 2 16 2 5 2" xfId="33094"/>
    <cellStyle name="SAPBEXHLevel2 2 16 2 6" xfId="33095"/>
    <cellStyle name="SAPBEXHLevel2 2 16 3" xfId="33096"/>
    <cellStyle name="SAPBEXHLevel2 2 16 3 2" xfId="33097"/>
    <cellStyle name="SAPBEXHLevel2 2 16 3 2 2" xfId="33098"/>
    <cellStyle name="SAPBEXHLevel2 2 16 3 2 2 2" xfId="33099"/>
    <cellStyle name="SAPBEXHLevel2 2 16 3 2 3" xfId="33100"/>
    <cellStyle name="SAPBEXHLevel2 2 16 3 3" xfId="33101"/>
    <cellStyle name="SAPBEXHLevel2 2 16 3 3 2" xfId="33102"/>
    <cellStyle name="SAPBEXHLevel2 2 16 3 4" xfId="33103"/>
    <cellStyle name="SAPBEXHLevel2 2 16 3 4 2" xfId="33104"/>
    <cellStyle name="SAPBEXHLevel2 2 16 3 5" xfId="33105"/>
    <cellStyle name="SAPBEXHLevel2 2 16 3 5 2" xfId="33106"/>
    <cellStyle name="SAPBEXHLevel2 2 16 3 6" xfId="33107"/>
    <cellStyle name="SAPBEXHLevel2 2 16 3 7" xfId="33108"/>
    <cellStyle name="SAPBEXHLevel2 2 16 3 8" xfId="33109"/>
    <cellStyle name="SAPBEXHLevel2 2 16 4" xfId="33110"/>
    <cellStyle name="SAPBEXHLevel2 2 16 4 2" xfId="33111"/>
    <cellStyle name="SAPBEXHLevel2 2 16 4 2 2" xfId="33112"/>
    <cellStyle name="SAPBEXHLevel2 2 16 4 3" xfId="33113"/>
    <cellStyle name="SAPBEXHLevel2 2 16 4 4" xfId="33114"/>
    <cellStyle name="SAPBEXHLevel2 2 16 4 5" xfId="33115"/>
    <cellStyle name="SAPBEXHLevel2 2 16 5" xfId="33116"/>
    <cellStyle name="SAPBEXHLevel2 2 16 5 2" xfId="33117"/>
    <cellStyle name="SAPBEXHLevel2 2 16 5 2 2" xfId="33118"/>
    <cellStyle name="SAPBEXHLevel2 2 16 5 3" xfId="33119"/>
    <cellStyle name="SAPBEXHLevel2 2 16 5 4" xfId="33120"/>
    <cellStyle name="SAPBEXHLevel2 2 16 5 5" xfId="33121"/>
    <cellStyle name="SAPBEXHLevel2 2 16 6" xfId="33122"/>
    <cellStyle name="SAPBEXHLevel2 2 16 6 2" xfId="33123"/>
    <cellStyle name="SAPBEXHLevel2 2 16 6 2 2" xfId="33124"/>
    <cellStyle name="SAPBEXHLevel2 2 16 6 3" xfId="33125"/>
    <cellStyle name="SAPBEXHLevel2 2 16 6 4" xfId="33126"/>
    <cellStyle name="SAPBEXHLevel2 2 16 6 5" xfId="33127"/>
    <cellStyle name="SAPBEXHLevel2 2 16 7" xfId="33128"/>
    <cellStyle name="SAPBEXHLevel2 2 16 7 2" xfId="33129"/>
    <cellStyle name="SAPBEXHLevel2 2 16 7 3" xfId="33130"/>
    <cellStyle name="SAPBEXHLevel2 2 16 7 4" xfId="33131"/>
    <cellStyle name="SAPBEXHLevel2 2 16 8" xfId="33132"/>
    <cellStyle name="SAPBEXHLevel2 2 16 8 2" xfId="33133"/>
    <cellStyle name="SAPBEXHLevel2 2 16 8 3" xfId="33134"/>
    <cellStyle name="SAPBEXHLevel2 2 16 8 4" xfId="33135"/>
    <cellStyle name="SAPBEXHLevel2 2 16 9" xfId="33136"/>
    <cellStyle name="SAPBEXHLevel2 2 16 9 2" xfId="33137"/>
    <cellStyle name="SAPBEXHLevel2 2 17" xfId="33138"/>
    <cellStyle name="SAPBEXHLevel2 2 17 10" xfId="33139"/>
    <cellStyle name="SAPBEXHLevel2 2 17 11" xfId="33140"/>
    <cellStyle name="SAPBEXHLevel2 2 17 2" xfId="33141"/>
    <cellStyle name="SAPBEXHLevel2 2 17 2 2" xfId="33142"/>
    <cellStyle name="SAPBEXHLevel2 2 17 2 2 2" xfId="33143"/>
    <cellStyle name="SAPBEXHLevel2 2 17 2 2 2 2" xfId="33144"/>
    <cellStyle name="SAPBEXHLevel2 2 17 2 2 3" xfId="33145"/>
    <cellStyle name="SAPBEXHLevel2 2 17 2 3" xfId="33146"/>
    <cellStyle name="SAPBEXHLevel2 2 17 2 3 2" xfId="33147"/>
    <cellStyle name="SAPBEXHLevel2 2 17 2 4" xfId="33148"/>
    <cellStyle name="SAPBEXHLevel2 2 17 2 4 2" xfId="33149"/>
    <cellStyle name="SAPBEXHLevel2 2 17 2 5" xfId="33150"/>
    <cellStyle name="SAPBEXHLevel2 2 17 2 5 2" xfId="33151"/>
    <cellStyle name="SAPBEXHLevel2 2 17 2 6" xfId="33152"/>
    <cellStyle name="SAPBEXHLevel2 2 17 3" xfId="33153"/>
    <cellStyle name="SAPBEXHLevel2 2 17 3 2" xfId="33154"/>
    <cellStyle name="SAPBEXHLevel2 2 17 3 2 2" xfId="33155"/>
    <cellStyle name="SAPBEXHLevel2 2 17 3 2 2 2" xfId="33156"/>
    <cellStyle name="SAPBEXHLevel2 2 17 3 2 3" xfId="33157"/>
    <cellStyle name="SAPBEXHLevel2 2 17 3 3" xfId="33158"/>
    <cellStyle name="SAPBEXHLevel2 2 17 3 3 2" xfId="33159"/>
    <cellStyle name="SAPBEXHLevel2 2 17 3 4" xfId="33160"/>
    <cellStyle name="SAPBEXHLevel2 2 17 3 4 2" xfId="33161"/>
    <cellStyle name="SAPBEXHLevel2 2 17 3 5" xfId="33162"/>
    <cellStyle name="SAPBEXHLevel2 2 17 3 5 2" xfId="33163"/>
    <cellStyle name="SAPBEXHLevel2 2 17 3 6" xfId="33164"/>
    <cellStyle name="SAPBEXHLevel2 2 17 3 7" xfId="33165"/>
    <cellStyle name="SAPBEXHLevel2 2 17 3 8" xfId="33166"/>
    <cellStyle name="SAPBEXHLevel2 2 17 4" xfId="33167"/>
    <cellStyle name="SAPBEXHLevel2 2 17 4 2" xfId="33168"/>
    <cellStyle name="SAPBEXHLevel2 2 17 4 2 2" xfId="33169"/>
    <cellStyle name="SAPBEXHLevel2 2 17 4 3" xfId="33170"/>
    <cellStyle name="SAPBEXHLevel2 2 17 4 4" xfId="33171"/>
    <cellStyle name="SAPBEXHLevel2 2 17 4 5" xfId="33172"/>
    <cellStyle name="SAPBEXHLevel2 2 17 5" xfId="33173"/>
    <cellStyle name="SAPBEXHLevel2 2 17 5 2" xfId="33174"/>
    <cellStyle name="SAPBEXHLevel2 2 17 5 2 2" xfId="33175"/>
    <cellStyle name="SAPBEXHLevel2 2 17 5 3" xfId="33176"/>
    <cellStyle name="SAPBEXHLevel2 2 17 5 4" xfId="33177"/>
    <cellStyle name="SAPBEXHLevel2 2 17 5 5" xfId="33178"/>
    <cellStyle name="SAPBEXHLevel2 2 17 6" xfId="33179"/>
    <cellStyle name="SAPBEXHLevel2 2 17 6 2" xfId="33180"/>
    <cellStyle name="SAPBEXHLevel2 2 17 6 2 2" xfId="33181"/>
    <cellStyle name="SAPBEXHLevel2 2 17 6 3" xfId="33182"/>
    <cellStyle name="SAPBEXHLevel2 2 17 6 4" xfId="33183"/>
    <cellStyle name="SAPBEXHLevel2 2 17 6 5" xfId="33184"/>
    <cellStyle name="SAPBEXHLevel2 2 17 7" xfId="33185"/>
    <cellStyle name="SAPBEXHLevel2 2 17 7 2" xfId="33186"/>
    <cellStyle name="SAPBEXHLevel2 2 17 7 3" xfId="33187"/>
    <cellStyle name="SAPBEXHLevel2 2 17 7 4" xfId="33188"/>
    <cellStyle name="SAPBEXHLevel2 2 17 8" xfId="33189"/>
    <cellStyle name="SAPBEXHLevel2 2 17 8 2" xfId="33190"/>
    <cellStyle name="SAPBEXHLevel2 2 17 8 3" xfId="33191"/>
    <cellStyle name="SAPBEXHLevel2 2 17 8 4" xfId="33192"/>
    <cellStyle name="SAPBEXHLevel2 2 17 9" xfId="33193"/>
    <cellStyle name="SAPBEXHLevel2 2 17 9 2" xfId="33194"/>
    <cellStyle name="SAPBEXHLevel2 2 18" xfId="33195"/>
    <cellStyle name="SAPBEXHLevel2 2 18 2" xfId="33196"/>
    <cellStyle name="SAPBEXHLevel2 2 18 2 2" xfId="33197"/>
    <cellStyle name="SAPBEXHLevel2 2 18 2 2 2" xfId="33198"/>
    <cellStyle name="SAPBEXHLevel2 2 18 2 3" xfId="33199"/>
    <cellStyle name="SAPBEXHLevel2 2 18 3" xfId="33200"/>
    <cellStyle name="SAPBEXHLevel2 2 18 3 2" xfId="33201"/>
    <cellStyle name="SAPBEXHLevel2 2 18 4" xfId="33202"/>
    <cellStyle name="SAPBEXHLevel2 2 18 4 2" xfId="33203"/>
    <cellStyle name="SAPBEXHLevel2 2 18 5" xfId="33204"/>
    <cellStyle name="SAPBEXHLevel2 2 18 5 2" xfId="33205"/>
    <cellStyle name="SAPBEXHLevel2 2 18 6" xfId="33206"/>
    <cellStyle name="SAPBEXHLevel2 2 18 7" xfId="33207"/>
    <cellStyle name="SAPBEXHLevel2 2 18 8" xfId="33208"/>
    <cellStyle name="SAPBEXHLevel2 2 19" xfId="33209"/>
    <cellStyle name="SAPBEXHLevel2 2 19 2" xfId="33210"/>
    <cellStyle name="SAPBEXHLevel2 2 19 2 2" xfId="33211"/>
    <cellStyle name="SAPBEXHLevel2 2 19 2 2 2" xfId="33212"/>
    <cellStyle name="SAPBEXHLevel2 2 19 2 3" xfId="33213"/>
    <cellStyle name="SAPBEXHLevel2 2 19 3" xfId="33214"/>
    <cellStyle name="SAPBEXHLevel2 2 19 3 2" xfId="33215"/>
    <cellStyle name="SAPBEXHLevel2 2 19 4" xfId="33216"/>
    <cellStyle name="SAPBEXHLevel2 2 19 4 2" xfId="33217"/>
    <cellStyle name="SAPBEXHLevel2 2 19 5" xfId="33218"/>
    <cellStyle name="SAPBEXHLevel2 2 19 5 2" xfId="33219"/>
    <cellStyle name="SAPBEXHLevel2 2 19 6" xfId="33220"/>
    <cellStyle name="SAPBEXHLevel2 2 19 7" xfId="33221"/>
    <cellStyle name="SAPBEXHLevel2 2 19 8" xfId="33222"/>
    <cellStyle name="SAPBEXHLevel2 2 2" xfId="33223"/>
    <cellStyle name="SAPBEXHLevel2 2 2 10" xfId="33224"/>
    <cellStyle name="SAPBEXHLevel2 2 2 10 2" xfId="33225"/>
    <cellStyle name="SAPBEXHLevel2 2 2 11" xfId="33226"/>
    <cellStyle name="SAPBEXHLevel2 2 2 12" xfId="33227"/>
    <cellStyle name="SAPBEXHLevel2 2 2 2" xfId="33228"/>
    <cellStyle name="SAPBEXHLevel2 2 2 2 2" xfId="33229"/>
    <cellStyle name="SAPBEXHLevel2 2 2 2 2 2" xfId="33230"/>
    <cellStyle name="SAPBEXHLevel2 2 2 2 2 2 2" xfId="33231"/>
    <cellStyle name="SAPBEXHLevel2 2 2 2 2 3" xfId="33232"/>
    <cellStyle name="SAPBEXHLevel2 2 2 2 3" xfId="33233"/>
    <cellStyle name="SAPBEXHLevel2 2 2 2 3 2" xfId="33234"/>
    <cellStyle name="SAPBEXHLevel2 2 2 2 4" xfId="33235"/>
    <cellStyle name="SAPBEXHLevel2 2 2 2 4 2" xfId="33236"/>
    <cellStyle name="SAPBEXHLevel2 2 2 2 5" xfId="33237"/>
    <cellStyle name="SAPBEXHLevel2 2 2 2 5 2" xfId="33238"/>
    <cellStyle name="SAPBEXHLevel2 2 2 2 6" xfId="33239"/>
    <cellStyle name="SAPBEXHLevel2 2 2 3" xfId="33240"/>
    <cellStyle name="SAPBEXHLevel2 2 2 3 2" xfId="33241"/>
    <cellStyle name="SAPBEXHLevel2 2 2 3 2 2" xfId="33242"/>
    <cellStyle name="SAPBEXHLevel2 2 2 3 2 2 2" xfId="33243"/>
    <cellStyle name="SAPBEXHLevel2 2 2 3 2 3" xfId="33244"/>
    <cellStyle name="SAPBEXHLevel2 2 2 3 3" xfId="33245"/>
    <cellStyle name="SAPBEXHLevel2 2 2 3 3 2" xfId="33246"/>
    <cellStyle name="SAPBEXHLevel2 2 2 3 4" xfId="33247"/>
    <cellStyle name="SAPBEXHLevel2 2 2 3 4 2" xfId="33248"/>
    <cellStyle name="SAPBEXHLevel2 2 2 3 5" xfId="33249"/>
    <cellStyle name="SAPBEXHLevel2 2 2 3 5 2" xfId="33250"/>
    <cellStyle name="SAPBEXHLevel2 2 2 3 6" xfId="33251"/>
    <cellStyle name="SAPBEXHLevel2 2 2 3 7" xfId="33252"/>
    <cellStyle name="SAPBEXHLevel2 2 2 3 8" xfId="33253"/>
    <cellStyle name="SAPBEXHLevel2 2 2 4" xfId="33254"/>
    <cellStyle name="SAPBEXHLevel2 2 2 4 2" xfId="33255"/>
    <cellStyle name="SAPBEXHLevel2 2 2 4 2 2" xfId="33256"/>
    <cellStyle name="SAPBEXHLevel2 2 2 4 2 2 2" xfId="33257"/>
    <cellStyle name="SAPBEXHLevel2 2 2 4 2 3" xfId="33258"/>
    <cellStyle name="SAPBEXHLevel2 2 2 4 3" xfId="33259"/>
    <cellStyle name="SAPBEXHLevel2 2 2 4 3 2" xfId="33260"/>
    <cellStyle name="SAPBEXHLevel2 2 2 4 4" xfId="33261"/>
    <cellStyle name="SAPBEXHLevel2 2 2 4 4 2" xfId="33262"/>
    <cellStyle name="SAPBEXHLevel2 2 2 4 5" xfId="33263"/>
    <cellStyle name="SAPBEXHLevel2 2 2 4 5 2" xfId="33264"/>
    <cellStyle name="SAPBEXHLevel2 2 2 4 6" xfId="33265"/>
    <cellStyle name="SAPBEXHLevel2 2 2 4 7" xfId="33266"/>
    <cellStyle name="SAPBEXHLevel2 2 2 4 8" xfId="33267"/>
    <cellStyle name="SAPBEXHLevel2 2 2 5" xfId="33268"/>
    <cellStyle name="SAPBEXHLevel2 2 2 5 2" xfId="33269"/>
    <cellStyle name="SAPBEXHLevel2 2 2 5 2 2" xfId="33270"/>
    <cellStyle name="SAPBEXHLevel2 2 2 5 3" xfId="33271"/>
    <cellStyle name="SAPBEXHLevel2 2 2 5 4" xfId="33272"/>
    <cellStyle name="SAPBEXHLevel2 2 2 5 5" xfId="33273"/>
    <cellStyle name="SAPBEXHLevel2 2 2 6" xfId="33274"/>
    <cellStyle name="SAPBEXHLevel2 2 2 6 2" xfId="33275"/>
    <cellStyle name="SAPBEXHLevel2 2 2 6 2 2" xfId="33276"/>
    <cellStyle name="SAPBEXHLevel2 2 2 6 3" xfId="33277"/>
    <cellStyle name="SAPBEXHLevel2 2 2 6 4" xfId="33278"/>
    <cellStyle name="SAPBEXHLevel2 2 2 6 5" xfId="33279"/>
    <cellStyle name="SAPBEXHLevel2 2 2 7" xfId="33280"/>
    <cellStyle name="SAPBEXHLevel2 2 2 7 2" xfId="33281"/>
    <cellStyle name="SAPBEXHLevel2 2 2 7 2 2" xfId="33282"/>
    <cellStyle name="SAPBEXHLevel2 2 2 7 3" xfId="33283"/>
    <cellStyle name="SAPBEXHLevel2 2 2 7 4" xfId="33284"/>
    <cellStyle name="SAPBEXHLevel2 2 2 7 5" xfId="33285"/>
    <cellStyle name="SAPBEXHLevel2 2 2 8" xfId="33286"/>
    <cellStyle name="SAPBEXHLevel2 2 2 8 2" xfId="33287"/>
    <cellStyle name="SAPBEXHLevel2 2 2 8 3" xfId="33288"/>
    <cellStyle name="SAPBEXHLevel2 2 2 8 4" xfId="33289"/>
    <cellStyle name="SAPBEXHLevel2 2 2 9" xfId="33290"/>
    <cellStyle name="SAPBEXHLevel2 2 2 9 2" xfId="33291"/>
    <cellStyle name="SAPBEXHLevel2 2 20" xfId="33292"/>
    <cellStyle name="SAPBEXHLevel2 2 20 2" xfId="33293"/>
    <cellStyle name="SAPBEXHLevel2 2 20 2 2" xfId="33294"/>
    <cellStyle name="SAPBEXHLevel2 2 20 2 2 2" xfId="33295"/>
    <cellStyle name="SAPBEXHLevel2 2 20 2 3" xfId="33296"/>
    <cellStyle name="SAPBEXHLevel2 2 20 3" xfId="33297"/>
    <cellStyle name="SAPBEXHLevel2 2 20 3 2" xfId="33298"/>
    <cellStyle name="SAPBEXHLevel2 2 20 4" xfId="33299"/>
    <cellStyle name="SAPBEXHLevel2 2 20 4 2" xfId="33300"/>
    <cellStyle name="SAPBEXHLevel2 2 20 5" xfId="33301"/>
    <cellStyle name="SAPBEXHLevel2 2 20 5 2" xfId="33302"/>
    <cellStyle name="SAPBEXHLevel2 2 20 6" xfId="33303"/>
    <cellStyle name="SAPBEXHLevel2 2 20 7" xfId="33304"/>
    <cellStyle name="SAPBEXHLevel2 2 21" xfId="33305"/>
    <cellStyle name="SAPBEXHLevel2 2 21 2" xfId="33306"/>
    <cellStyle name="SAPBEXHLevel2 2 21 2 2" xfId="33307"/>
    <cellStyle name="SAPBEXHLevel2 2 21 3" xfId="33308"/>
    <cellStyle name="SAPBEXHLevel2 2 21 4" xfId="33309"/>
    <cellStyle name="SAPBEXHLevel2 2 22" xfId="33310"/>
    <cellStyle name="SAPBEXHLevel2 2 22 2" xfId="33311"/>
    <cellStyle name="SAPBEXHLevel2 2 22 2 2" xfId="33312"/>
    <cellStyle name="SAPBEXHLevel2 2 22 3" xfId="33313"/>
    <cellStyle name="SAPBEXHLevel2 2 22 4" xfId="33314"/>
    <cellStyle name="SAPBEXHLevel2 2 22 5" xfId="33315"/>
    <cellStyle name="SAPBEXHLevel2 2 23" xfId="33316"/>
    <cellStyle name="SAPBEXHLevel2 2 23 2" xfId="33317"/>
    <cellStyle name="SAPBEXHLevel2 2 23 2 2" xfId="33318"/>
    <cellStyle name="SAPBEXHLevel2 2 23 3" xfId="33319"/>
    <cellStyle name="SAPBEXHLevel2 2 23 4" xfId="33320"/>
    <cellStyle name="SAPBEXHLevel2 2 23 5" xfId="33321"/>
    <cellStyle name="SAPBEXHLevel2 2 24" xfId="33322"/>
    <cellStyle name="SAPBEXHLevel2 2 24 2" xfId="33323"/>
    <cellStyle name="SAPBEXHLevel2 2 24 3" xfId="33324"/>
    <cellStyle name="SAPBEXHLevel2 2 24 4" xfId="33325"/>
    <cellStyle name="SAPBEXHLevel2 2 25" xfId="33326"/>
    <cellStyle name="SAPBEXHLevel2 2 25 2" xfId="33327"/>
    <cellStyle name="SAPBEXHLevel2 2 26" xfId="33328"/>
    <cellStyle name="SAPBEXHLevel2 2 26 2" xfId="33329"/>
    <cellStyle name="SAPBEXHLevel2 2 27" xfId="33330"/>
    <cellStyle name="SAPBEXHLevel2 2 28" xfId="33331"/>
    <cellStyle name="SAPBEXHLevel2 2 29" xfId="33332"/>
    <cellStyle name="SAPBEXHLevel2 2 3" xfId="33333"/>
    <cellStyle name="SAPBEXHLevel2 2 3 10" xfId="33334"/>
    <cellStyle name="SAPBEXHLevel2 2 3 11" xfId="33335"/>
    <cellStyle name="SAPBEXHLevel2 2 3 2" xfId="33336"/>
    <cellStyle name="SAPBEXHLevel2 2 3 2 2" xfId="33337"/>
    <cellStyle name="SAPBEXHLevel2 2 3 2 2 2" xfId="33338"/>
    <cellStyle name="SAPBEXHLevel2 2 3 2 2 2 2" xfId="33339"/>
    <cellStyle name="SAPBEXHLevel2 2 3 2 2 3" xfId="33340"/>
    <cellStyle name="SAPBEXHLevel2 2 3 2 3" xfId="33341"/>
    <cellStyle name="SAPBEXHLevel2 2 3 2 3 2" xfId="33342"/>
    <cellStyle name="SAPBEXHLevel2 2 3 2 4" xfId="33343"/>
    <cellStyle name="SAPBEXHLevel2 2 3 2 4 2" xfId="33344"/>
    <cellStyle name="SAPBEXHLevel2 2 3 2 5" xfId="33345"/>
    <cellStyle name="SAPBEXHLevel2 2 3 2 5 2" xfId="33346"/>
    <cellStyle name="SAPBEXHLevel2 2 3 2 6" xfId="33347"/>
    <cellStyle name="SAPBEXHLevel2 2 3 3" xfId="33348"/>
    <cellStyle name="SAPBEXHLevel2 2 3 3 2" xfId="33349"/>
    <cellStyle name="SAPBEXHLevel2 2 3 3 2 2" xfId="33350"/>
    <cellStyle name="SAPBEXHLevel2 2 3 3 2 2 2" xfId="33351"/>
    <cellStyle name="SAPBEXHLevel2 2 3 3 2 3" xfId="33352"/>
    <cellStyle name="SAPBEXHLevel2 2 3 3 3" xfId="33353"/>
    <cellStyle name="SAPBEXHLevel2 2 3 3 3 2" xfId="33354"/>
    <cellStyle name="SAPBEXHLevel2 2 3 3 4" xfId="33355"/>
    <cellStyle name="SAPBEXHLevel2 2 3 3 4 2" xfId="33356"/>
    <cellStyle name="SAPBEXHLevel2 2 3 3 5" xfId="33357"/>
    <cellStyle name="SAPBEXHLevel2 2 3 3 5 2" xfId="33358"/>
    <cellStyle name="SAPBEXHLevel2 2 3 3 6" xfId="33359"/>
    <cellStyle name="SAPBEXHLevel2 2 3 3 7" xfId="33360"/>
    <cellStyle name="SAPBEXHLevel2 2 3 3 8" xfId="33361"/>
    <cellStyle name="SAPBEXHLevel2 2 3 4" xfId="33362"/>
    <cellStyle name="SAPBEXHLevel2 2 3 4 2" xfId="33363"/>
    <cellStyle name="SAPBEXHLevel2 2 3 4 2 2" xfId="33364"/>
    <cellStyle name="SAPBEXHLevel2 2 3 4 3" xfId="33365"/>
    <cellStyle name="SAPBEXHLevel2 2 3 4 4" xfId="33366"/>
    <cellStyle name="SAPBEXHLevel2 2 3 4 5" xfId="33367"/>
    <cellStyle name="SAPBEXHLevel2 2 3 5" xfId="33368"/>
    <cellStyle name="SAPBEXHLevel2 2 3 5 2" xfId="33369"/>
    <cellStyle name="SAPBEXHLevel2 2 3 5 2 2" xfId="33370"/>
    <cellStyle name="SAPBEXHLevel2 2 3 5 3" xfId="33371"/>
    <cellStyle name="SAPBEXHLevel2 2 3 5 4" xfId="33372"/>
    <cellStyle name="SAPBEXHLevel2 2 3 5 5" xfId="33373"/>
    <cellStyle name="SAPBEXHLevel2 2 3 6" xfId="33374"/>
    <cellStyle name="SAPBEXHLevel2 2 3 6 2" xfId="33375"/>
    <cellStyle name="SAPBEXHLevel2 2 3 6 2 2" xfId="33376"/>
    <cellStyle name="SAPBEXHLevel2 2 3 6 3" xfId="33377"/>
    <cellStyle name="SAPBEXHLevel2 2 3 6 4" xfId="33378"/>
    <cellStyle name="SAPBEXHLevel2 2 3 6 5" xfId="33379"/>
    <cellStyle name="SAPBEXHLevel2 2 3 7" xfId="33380"/>
    <cellStyle name="SAPBEXHLevel2 2 3 7 2" xfId="33381"/>
    <cellStyle name="SAPBEXHLevel2 2 3 7 3" xfId="33382"/>
    <cellStyle name="SAPBEXHLevel2 2 3 7 4" xfId="33383"/>
    <cellStyle name="SAPBEXHLevel2 2 3 8" xfId="33384"/>
    <cellStyle name="SAPBEXHLevel2 2 3 8 2" xfId="33385"/>
    <cellStyle name="SAPBEXHLevel2 2 3 8 3" xfId="33386"/>
    <cellStyle name="SAPBEXHLevel2 2 3 8 4" xfId="33387"/>
    <cellStyle name="SAPBEXHLevel2 2 3 9" xfId="33388"/>
    <cellStyle name="SAPBEXHLevel2 2 3 9 2" xfId="33389"/>
    <cellStyle name="SAPBEXHLevel2 2 4" xfId="33390"/>
    <cellStyle name="SAPBEXHLevel2 2 4 10" xfId="33391"/>
    <cellStyle name="SAPBEXHLevel2 2 4 11" xfId="33392"/>
    <cellStyle name="SAPBEXHLevel2 2 4 2" xfId="33393"/>
    <cellStyle name="SAPBEXHLevel2 2 4 2 2" xfId="33394"/>
    <cellStyle name="SAPBEXHLevel2 2 4 2 2 2" xfId="33395"/>
    <cellStyle name="SAPBEXHLevel2 2 4 2 2 2 2" xfId="33396"/>
    <cellStyle name="SAPBEXHLevel2 2 4 2 2 3" xfId="33397"/>
    <cellStyle name="SAPBEXHLevel2 2 4 2 3" xfId="33398"/>
    <cellStyle name="SAPBEXHLevel2 2 4 2 3 2" xfId="33399"/>
    <cellStyle name="SAPBEXHLevel2 2 4 2 4" xfId="33400"/>
    <cellStyle name="SAPBEXHLevel2 2 4 2 4 2" xfId="33401"/>
    <cellStyle name="SAPBEXHLevel2 2 4 2 5" xfId="33402"/>
    <cellStyle name="SAPBEXHLevel2 2 4 2 5 2" xfId="33403"/>
    <cellStyle name="SAPBEXHLevel2 2 4 2 6" xfId="33404"/>
    <cellStyle name="SAPBEXHLevel2 2 4 3" xfId="33405"/>
    <cellStyle name="SAPBEXHLevel2 2 4 3 2" xfId="33406"/>
    <cellStyle name="SAPBEXHLevel2 2 4 3 2 2" xfId="33407"/>
    <cellStyle name="SAPBEXHLevel2 2 4 3 2 2 2" xfId="33408"/>
    <cellStyle name="SAPBEXHLevel2 2 4 3 2 3" xfId="33409"/>
    <cellStyle name="SAPBEXHLevel2 2 4 3 3" xfId="33410"/>
    <cellStyle name="SAPBEXHLevel2 2 4 3 3 2" xfId="33411"/>
    <cellStyle name="SAPBEXHLevel2 2 4 3 4" xfId="33412"/>
    <cellStyle name="SAPBEXHLevel2 2 4 3 4 2" xfId="33413"/>
    <cellStyle name="SAPBEXHLevel2 2 4 3 5" xfId="33414"/>
    <cellStyle name="SAPBEXHLevel2 2 4 3 5 2" xfId="33415"/>
    <cellStyle name="SAPBEXHLevel2 2 4 3 6" xfId="33416"/>
    <cellStyle name="SAPBEXHLevel2 2 4 3 7" xfId="33417"/>
    <cellStyle name="SAPBEXHLevel2 2 4 3 8" xfId="33418"/>
    <cellStyle name="SAPBEXHLevel2 2 4 4" xfId="33419"/>
    <cellStyle name="SAPBEXHLevel2 2 4 4 2" xfId="33420"/>
    <cellStyle name="SAPBEXHLevel2 2 4 4 2 2" xfId="33421"/>
    <cellStyle name="SAPBEXHLevel2 2 4 4 3" xfId="33422"/>
    <cellStyle name="SAPBEXHLevel2 2 4 4 4" xfId="33423"/>
    <cellStyle name="SAPBEXHLevel2 2 4 4 5" xfId="33424"/>
    <cellStyle name="SAPBEXHLevel2 2 4 5" xfId="33425"/>
    <cellStyle name="SAPBEXHLevel2 2 4 5 2" xfId="33426"/>
    <cellStyle name="SAPBEXHLevel2 2 4 5 2 2" xfId="33427"/>
    <cellStyle name="SAPBEXHLevel2 2 4 5 3" xfId="33428"/>
    <cellStyle name="SAPBEXHLevel2 2 4 5 4" xfId="33429"/>
    <cellStyle name="SAPBEXHLevel2 2 4 5 5" xfId="33430"/>
    <cellStyle name="SAPBEXHLevel2 2 4 6" xfId="33431"/>
    <cellStyle name="SAPBEXHLevel2 2 4 6 2" xfId="33432"/>
    <cellStyle name="SAPBEXHLevel2 2 4 6 2 2" xfId="33433"/>
    <cellStyle name="SAPBEXHLevel2 2 4 6 3" xfId="33434"/>
    <cellStyle name="SAPBEXHLevel2 2 4 6 4" xfId="33435"/>
    <cellStyle name="SAPBEXHLevel2 2 4 6 5" xfId="33436"/>
    <cellStyle name="SAPBEXHLevel2 2 4 7" xfId="33437"/>
    <cellStyle name="SAPBEXHLevel2 2 4 7 2" xfId="33438"/>
    <cellStyle name="SAPBEXHLevel2 2 4 7 3" xfId="33439"/>
    <cellStyle name="SAPBEXHLevel2 2 4 7 4" xfId="33440"/>
    <cellStyle name="SAPBEXHLevel2 2 4 8" xfId="33441"/>
    <cellStyle name="SAPBEXHLevel2 2 4 8 2" xfId="33442"/>
    <cellStyle name="SAPBEXHLevel2 2 4 8 3" xfId="33443"/>
    <cellStyle name="SAPBEXHLevel2 2 4 8 4" xfId="33444"/>
    <cellStyle name="SAPBEXHLevel2 2 4 9" xfId="33445"/>
    <cellStyle name="SAPBEXHLevel2 2 4 9 2" xfId="33446"/>
    <cellStyle name="SAPBEXHLevel2 2 5" xfId="33447"/>
    <cellStyle name="SAPBEXHLevel2 2 5 10" xfId="33448"/>
    <cellStyle name="SAPBEXHLevel2 2 5 11" xfId="33449"/>
    <cellStyle name="SAPBEXHLevel2 2 5 2" xfId="33450"/>
    <cellStyle name="SAPBEXHLevel2 2 5 2 2" xfId="33451"/>
    <cellStyle name="SAPBEXHLevel2 2 5 2 2 2" xfId="33452"/>
    <cellStyle name="SAPBEXHLevel2 2 5 2 2 2 2" xfId="33453"/>
    <cellStyle name="SAPBEXHLevel2 2 5 2 2 3" xfId="33454"/>
    <cellStyle name="SAPBEXHLevel2 2 5 2 3" xfId="33455"/>
    <cellStyle name="SAPBEXHLevel2 2 5 2 3 2" xfId="33456"/>
    <cellStyle name="SAPBEXHLevel2 2 5 2 4" xfId="33457"/>
    <cellStyle name="SAPBEXHLevel2 2 5 2 4 2" xfId="33458"/>
    <cellStyle name="SAPBEXHLevel2 2 5 2 5" xfId="33459"/>
    <cellStyle name="SAPBEXHLevel2 2 5 2 5 2" xfId="33460"/>
    <cellStyle name="SAPBEXHLevel2 2 5 2 6" xfId="33461"/>
    <cellStyle name="SAPBEXHLevel2 2 5 3" xfId="33462"/>
    <cellStyle name="SAPBEXHLevel2 2 5 3 2" xfId="33463"/>
    <cellStyle name="SAPBEXHLevel2 2 5 3 2 2" xfId="33464"/>
    <cellStyle name="SAPBEXHLevel2 2 5 3 2 2 2" xfId="33465"/>
    <cellStyle name="SAPBEXHLevel2 2 5 3 2 3" xfId="33466"/>
    <cellStyle name="SAPBEXHLevel2 2 5 3 3" xfId="33467"/>
    <cellStyle name="SAPBEXHLevel2 2 5 3 3 2" xfId="33468"/>
    <cellStyle name="SAPBEXHLevel2 2 5 3 4" xfId="33469"/>
    <cellStyle name="SAPBEXHLevel2 2 5 3 4 2" xfId="33470"/>
    <cellStyle name="SAPBEXHLevel2 2 5 3 5" xfId="33471"/>
    <cellStyle name="SAPBEXHLevel2 2 5 3 5 2" xfId="33472"/>
    <cellStyle name="SAPBEXHLevel2 2 5 3 6" xfId="33473"/>
    <cellStyle name="SAPBEXHLevel2 2 5 3 7" xfId="33474"/>
    <cellStyle name="SAPBEXHLevel2 2 5 3 8" xfId="33475"/>
    <cellStyle name="SAPBEXHLevel2 2 5 4" xfId="33476"/>
    <cellStyle name="SAPBEXHLevel2 2 5 4 2" xfId="33477"/>
    <cellStyle name="SAPBEXHLevel2 2 5 4 2 2" xfId="33478"/>
    <cellStyle name="SAPBEXHLevel2 2 5 4 3" xfId="33479"/>
    <cellStyle name="SAPBEXHLevel2 2 5 4 4" xfId="33480"/>
    <cellStyle name="SAPBEXHLevel2 2 5 4 5" xfId="33481"/>
    <cellStyle name="SAPBEXHLevel2 2 5 5" xfId="33482"/>
    <cellStyle name="SAPBEXHLevel2 2 5 5 2" xfId="33483"/>
    <cellStyle name="SAPBEXHLevel2 2 5 5 2 2" xfId="33484"/>
    <cellStyle name="SAPBEXHLevel2 2 5 5 3" xfId="33485"/>
    <cellStyle name="SAPBEXHLevel2 2 5 5 4" xfId="33486"/>
    <cellStyle name="SAPBEXHLevel2 2 5 5 5" xfId="33487"/>
    <cellStyle name="SAPBEXHLevel2 2 5 6" xfId="33488"/>
    <cellStyle name="SAPBEXHLevel2 2 5 6 2" xfId="33489"/>
    <cellStyle name="SAPBEXHLevel2 2 5 6 2 2" xfId="33490"/>
    <cellStyle name="SAPBEXHLevel2 2 5 6 3" xfId="33491"/>
    <cellStyle name="SAPBEXHLevel2 2 5 6 4" xfId="33492"/>
    <cellStyle name="SAPBEXHLevel2 2 5 6 5" xfId="33493"/>
    <cellStyle name="SAPBEXHLevel2 2 5 7" xfId="33494"/>
    <cellStyle name="SAPBEXHLevel2 2 5 7 2" xfId="33495"/>
    <cellStyle name="SAPBEXHLevel2 2 5 7 3" xfId="33496"/>
    <cellStyle name="SAPBEXHLevel2 2 5 7 4" xfId="33497"/>
    <cellStyle name="SAPBEXHLevel2 2 5 8" xfId="33498"/>
    <cellStyle name="SAPBEXHLevel2 2 5 8 2" xfId="33499"/>
    <cellStyle name="SAPBEXHLevel2 2 5 8 3" xfId="33500"/>
    <cellStyle name="SAPBEXHLevel2 2 5 8 4" xfId="33501"/>
    <cellStyle name="SAPBEXHLevel2 2 5 9" xfId="33502"/>
    <cellStyle name="SAPBEXHLevel2 2 5 9 2" xfId="33503"/>
    <cellStyle name="SAPBEXHLevel2 2 6" xfId="33504"/>
    <cellStyle name="SAPBEXHLevel2 2 6 10" xfId="33505"/>
    <cellStyle name="SAPBEXHLevel2 2 6 11" xfId="33506"/>
    <cellStyle name="SAPBEXHLevel2 2 6 2" xfId="33507"/>
    <cellStyle name="SAPBEXHLevel2 2 6 2 2" xfId="33508"/>
    <cellStyle name="SAPBEXHLevel2 2 6 2 2 2" xfId="33509"/>
    <cellStyle name="SAPBEXHLevel2 2 6 2 2 2 2" xfId="33510"/>
    <cellStyle name="SAPBEXHLevel2 2 6 2 2 3" xfId="33511"/>
    <cellStyle name="SAPBEXHLevel2 2 6 2 3" xfId="33512"/>
    <cellStyle name="SAPBEXHLevel2 2 6 2 3 2" xfId="33513"/>
    <cellStyle name="SAPBEXHLevel2 2 6 2 4" xfId="33514"/>
    <cellStyle name="SAPBEXHLevel2 2 6 2 4 2" xfId="33515"/>
    <cellStyle name="SAPBEXHLevel2 2 6 2 5" xfId="33516"/>
    <cellStyle name="SAPBEXHLevel2 2 6 2 5 2" xfId="33517"/>
    <cellStyle name="SAPBEXHLevel2 2 6 2 6" xfId="33518"/>
    <cellStyle name="SAPBEXHLevel2 2 6 3" xfId="33519"/>
    <cellStyle name="SAPBEXHLevel2 2 6 3 2" xfId="33520"/>
    <cellStyle name="SAPBEXHLevel2 2 6 3 2 2" xfId="33521"/>
    <cellStyle name="SAPBEXHLevel2 2 6 3 2 2 2" xfId="33522"/>
    <cellStyle name="SAPBEXHLevel2 2 6 3 2 3" xfId="33523"/>
    <cellStyle name="SAPBEXHLevel2 2 6 3 3" xfId="33524"/>
    <cellStyle name="SAPBEXHLevel2 2 6 3 3 2" xfId="33525"/>
    <cellStyle name="SAPBEXHLevel2 2 6 3 4" xfId="33526"/>
    <cellStyle name="SAPBEXHLevel2 2 6 3 4 2" xfId="33527"/>
    <cellStyle name="SAPBEXHLevel2 2 6 3 5" xfId="33528"/>
    <cellStyle name="SAPBEXHLevel2 2 6 3 5 2" xfId="33529"/>
    <cellStyle name="SAPBEXHLevel2 2 6 3 6" xfId="33530"/>
    <cellStyle name="SAPBEXHLevel2 2 6 3 7" xfId="33531"/>
    <cellStyle name="SAPBEXHLevel2 2 6 3 8" xfId="33532"/>
    <cellStyle name="SAPBEXHLevel2 2 6 4" xfId="33533"/>
    <cellStyle name="SAPBEXHLevel2 2 6 4 2" xfId="33534"/>
    <cellStyle name="SAPBEXHLevel2 2 6 4 2 2" xfId="33535"/>
    <cellStyle name="SAPBEXHLevel2 2 6 4 3" xfId="33536"/>
    <cellStyle name="SAPBEXHLevel2 2 6 4 4" xfId="33537"/>
    <cellStyle name="SAPBEXHLevel2 2 6 4 5" xfId="33538"/>
    <cellStyle name="SAPBEXHLevel2 2 6 5" xfId="33539"/>
    <cellStyle name="SAPBEXHLevel2 2 6 5 2" xfId="33540"/>
    <cellStyle name="SAPBEXHLevel2 2 6 5 2 2" xfId="33541"/>
    <cellStyle name="SAPBEXHLevel2 2 6 5 3" xfId="33542"/>
    <cellStyle name="SAPBEXHLevel2 2 6 5 4" xfId="33543"/>
    <cellStyle name="SAPBEXHLevel2 2 6 5 5" xfId="33544"/>
    <cellStyle name="SAPBEXHLevel2 2 6 6" xfId="33545"/>
    <cellStyle name="SAPBEXHLevel2 2 6 6 2" xfId="33546"/>
    <cellStyle name="SAPBEXHLevel2 2 6 6 2 2" xfId="33547"/>
    <cellStyle name="SAPBEXHLevel2 2 6 6 3" xfId="33548"/>
    <cellStyle name="SAPBEXHLevel2 2 6 6 4" xfId="33549"/>
    <cellStyle name="SAPBEXHLevel2 2 6 6 5" xfId="33550"/>
    <cellStyle name="SAPBEXHLevel2 2 6 7" xfId="33551"/>
    <cellStyle name="SAPBEXHLevel2 2 6 7 2" xfId="33552"/>
    <cellStyle name="SAPBEXHLevel2 2 6 7 3" xfId="33553"/>
    <cellStyle name="SAPBEXHLevel2 2 6 7 4" xfId="33554"/>
    <cellStyle name="SAPBEXHLevel2 2 6 8" xfId="33555"/>
    <cellStyle name="SAPBEXHLevel2 2 6 8 2" xfId="33556"/>
    <cellStyle name="SAPBEXHLevel2 2 6 8 3" xfId="33557"/>
    <cellStyle name="SAPBEXHLevel2 2 6 8 4" xfId="33558"/>
    <cellStyle name="SAPBEXHLevel2 2 6 9" xfId="33559"/>
    <cellStyle name="SAPBEXHLevel2 2 6 9 2" xfId="33560"/>
    <cellStyle name="SAPBEXHLevel2 2 7" xfId="33561"/>
    <cellStyle name="SAPBEXHLevel2 2 7 10" xfId="33562"/>
    <cellStyle name="SAPBEXHLevel2 2 7 11" xfId="33563"/>
    <cellStyle name="SAPBEXHLevel2 2 7 2" xfId="33564"/>
    <cellStyle name="SAPBEXHLevel2 2 7 2 2" xfId="33565"/>
    <cellStyle name="SAPBEXHLevel2 2 7 2 2 2" xfId="33566"/>
    <cellStyle name="SAPBEXHLevel2 2 7 2 2 2 2" xfId="33567"/>
    <cellStyle name="SAPBEXHLevel2 2 7 2 2 3" xfId="33568"/>
    <cellStyle name="SAPBEXHLevel2 2 7 2 3" xfId="33569"/>
    <cellStyle name="SAPBEXHLevel2 2 7 2 3 2" xfId="33570"/>
    <cellStyle name="SAPBEXHLevel2 2 7 2 4" xfId="33571"/>
    <cellStyle name="SAPBEXHLevel2 2 7 2 4 2" xfId="33572"/>
    <cellStyle name="SAPBEXHLevel2 2 7 2 5" xfId="33573"/>
    <cellStyle name="SAPBEXHLevel2 2 7 2 5 2" xfId="33574"/>
    <cellStyle name="SAPBEXHLevel2 2 7 2 6" xfId="33575"/>
    <cellStyle name="SAPBEXHLevel2 2 7 3" xfId="33576"/>
    <cellStyle name="SAPBEXHLevel2 2 7 3 2" xfId="33577"/>
    <cellStyle name="SAPBEXHLevel2 2 7 3 2 2" xfId="33578"/>
    <cellStyle name="SAPBEXHLevel2 2 7 3 2 2 2" xfId="33579"/>
    <cellStyle name="SAPBEXHLevel2 2 7 3 2 3" xfId="33580"/>
    <cellStyle name="SAPBEXHLevel2 2 7 3 3" xfId="33581"/>
    <cellStyle name="SAPBEXHLevel2 2 7 3 3 2" xfId="33582"/>
    <cellStyle name="SAPBEXHLevel2 2 7 3 4" xfId="33583"/>
    <cellStyle name="SAPBEXHLevel2 2 7 3 4 2" xfId="33584"/>
    <cellStyle name="SAPBEXHLevel2 2 7 3 5" xfId="33585"/>
    <cellStyle name="SAPBEXHLevel2 2 7 3 5 2" xfId="33586"/>
    <cellStyle name="SAPBEXHLevel2 2 7 3 6" xfId="33587"/>
    <cellStyle name="SAPBEXHLevel2 2 7 3 7" xfId="33588"/>
    <cellStyle name="SAPBEXHLevel2 2 7 3 8" xfId="33589"/>
    <cellStyle name="SAPBEXHLevel2 2 7 4" xfId="33590"/>
    <cellStyle name="SAPBEXHLevel2 2 7 4 2" xfId="33591"/>
    <cellStyle name="SAPBEXHLevel2 2 7 4 2 2" xfId="33592"/>
    <cellStyle name="SAPBEXHLevel2 2 7 4 3" xfId="33593"/>
    <cellStyle name="SAPBEXHLevel2 2 7 4 4" xfId="33594"/>
    <cellStyle name="SAPBEXHLevel2 2 7 4 5" xfId="33595"/>
    <cellStyle name="SAPBEXHLevel2 2 7 5" xfId="33596"/>
    <cellStyle name="SAPBEXHLevel2 2 7 5 2" xfId="33597"/>
    <cellStyle name="SAPBEXHLevel2 2 7 5 2 2" xfId="33598"/>
    <cellStyle name="SAPBEXHLevel2 2 7 5 3" xfId="33599"/>
    <cellStyle name="SAPBEXHLevel2 2 7 5 4" xfId="33600"/>
    <cellStyle name="SAPBEXHLevel2 2 7 5 5" xfId="33601"/>
    <cellStyle name="SAPBEXHLevel2 2 7 6" xfId="33602"/>
    <cellStyle name="SAPBEXHLevel2 2 7 6 2" xfId="33603"/>
    <cellStyle name="SAPBEXHLevel2 2 7 6 2 2" xfId="33604"/>
    <cellStyle name="SAPBEXHLevel2 2 7 6 3" xfId="33605"/>
    <cellStyle name="SAPBEXHLevel2 2 7 6 4" xfId="33606"/>
    <cellStyle name="SAPBEXHLevel2 2 7 6 5" xfId="33607"/>
    <cellStyle name="SAPBEXHLevel2 2 7 7" xfId="33608"/>
    <cellStyle name="SAPBEXHLevel2 2 7 7 2" xfId="33609"/>
    <cellStyle name="SAPBEXHLevel2 2 7 7 3" xfId="33610"/>
    <cellStyle name="SAPBEXHLevel2 2 7 7 4" xfId="33611"/>
    <cellStyle name="SAPBEXHLevel2 2 7 8" xfId="33612"/>
    <cellStyle name="SAPBEXHLevel2 2 7 8 2" xfId="33613"/>
    <cellStyle name="SAPBEXHLevel2 2 7 8 3" xfId="33614"/>
    <cellStyle name="SAPBEXHLevel2 2 7 8 4" xfId="33615"/>
    <cellStyle name="SAPBEXHLevel2 2 7 9" xfId="33616"/>
    <cellStyle name="SAPBEXHLevel2 2 7 9 2" xfId="33617"/>
    <cellStyle name="SAPBEXHLevel2 2 8" xfId="33618"/>
    <cellStyle name="SAPBEXHLevel2 2 8 10" xfId="33619"/>
    <cellStyle name="SAPBEXHLevel2 2 8 11" xfId="33620"/>
    <cellStyle name="SAPBEXHLevel2 2 8 2" xfId="33621"/>
    <cellStyle name="SAPBEXHLevel2 2 8 2 2" xfId="33622"/>
    <cellStyle name="SAPBEXHLevel2 2 8 2 2 2" xfId="33623"/>
    <cellStyle name="SAPBEXHLevel2 2 8 2 2 2 2" xfId="33624"/>
    <cellStyle name="SAPBEXHLevel2 2 8 2 2 3" xfId="33625"/>
    <cellStyle name="SAPBEXHLevel2 2 8 2 3" xfId="33626"/>
    <cellStyle name="SAPBEXHLevel2 2 8 2 3 2" xfId="33627"/>
    <cellStyle name="SAPBEXHLevel2 2 8 2 4" xfId="33628"/>
    <cellStyle name="SAPBEXHLevel2 2 8 2 4 2" xfId="33629"/>
    <cellStyle name="SAPBEXHLevel2 2 8 2 5" xfId="33630"/>
    <cellStyle name="SAPBEXHLevel2 2 8 2 5 2" xfId="33631"/>
    <cellStyle name="SAPBEXHLevel2 2 8 2 6" xfId="33632"/>
    <cellStyle name="SAPBEXHLevel2 2 8 3" xfId="33633"/>
    <cellStyle name="SAPBEXHLevel2 2 8 3 2" xfId="33634"/>
    <cellStyle name="SAPBEXHLevel2 2 8 3 2 2" xfId="33635"/>
    <cellStyle name="SAPBEXHLevel2 2 8 3 2 2 2" xfId="33636"/>
    <cellStyle name="SAPBEXHLevel2 2 8 3 2 3" xfId="33637"/>
    <cellStyle name="SAPBEXHLevel2 2 8 3 3" xfId="33638"/>
    <cellStyle name="SAPBEXHLevel2 2 8 3 3 2" xfId="33639"/>
    <cellStyle name="SAPBEXHLevel2 2 8 3 4" xfId="33640"/>
    <cellStyle name="SAPBEXHLevel2 2 8 3 4 2" xfId="33641"/>
    <cellStyle name="SAPBEXHLevel2 2 8 3 5" xfId="33642"/>
    <cellStyle name="SAPBEXHLevel2 2 8 3 5 2" xfId="33643"/>
    <cellStyle name="SAPBEXHLevel2 2 8 3 6" xfId="33644"/>
    <cellStyle name="SAPBEXHLevel2 2 8 3 7" xfId="33645"/>
    <cellStyle name="SAPBEXHLevel2 2 8 3 8" xfId="33646"/>
    <cellStyle name="SAPBEXHLevel2 2 8 4" xfId="33647"/>
    <cellStyle name="SAPBEXHLevel2 2 8 4 2" xfId="33648"/>
    <cellStyle name="SAPBEXHLevel2 2 8 4 2 2" xfId="33649"/>
    <cellStyle name="SAPBEXHLevel2 2 8 4 3" xfId="33650"/>
    <cellStyle name="SAPBEXHLevel2 2 8 4 4" xfId="33651"/>
    <cellStyle name="SAPBEXHLevel2 2 8 4 5" xfId="33652"/>
    <cellStyle name="SAPBEXHLevel2 2 8 5" xfId="33653"/>
    <cellStyle name="SAPBEXHLevel2 2 8 5 2" xfId="33654"/>
    <cellStyle name="SAPBEXHLevel2 2 8 5 2 2" xfId="33655"/>
    <cellStyle name="SAPBEXHLevel2 2 8 5 3" xfId="33656"/>
    <cellStyle name="SAPBEXHLevel2 2 8 5 4" xfId="33657"/>
    <cellStyle name="SAPBEXHLevel2 2 8 5 5" xfId="33658"/>
    <cellStyle name="SAPBEXHLevel2 2 8 6" xfId="33659"/>
    <cellStyle name="SAPBEXHLevel2 2 8 6 2" xfId="33660"/>
    <cellStyle name="SAPBEXHLevel2 2 8 6 2 2" xfId="33661"/>
    <cellStyle name="SAPBEXHLevel2 2 8 6 3" xfId="33662"/>
    <cellStyle name="SAPBEXHLevel2 2 8 6 4" xfId="33663"/>
    <cellStyle name="SAPBEXHLevel2 2 8 6 5" xfId="33664"/>
    <cellStyle name="SAPBEXHLevel2 2 8 7" xfId="33665"/>
    <cellStyle name="SAPBEXHLevel2 2 8 7 2" xfId="33666"/>
    <cellStyle name="SAPBEXHLevel2 2 8 7 3" xfId="33667"/>
    <cellStyle name="SAPBEXHLevel2 2 8 7 4" xfId="33668"/>
    <cellStyle name="SAPBEXHLevel2 2 8 8" xfId="33669"/>
    <cellStyle name="SAPBEXHLevel2 2 8 8 2" xfId="33670"/>
    <cellStyle name="SAPBEXHLevel2 2 8 8 3" xfId="33671"/>
    <cellStyle name="SAPBEXHLevel2 2 8 8 4" xfId="33672"/>
    <cellStyle name="SAPBEXHLevel2 2 8 9" xfId="33673"/>
    <cellStyle name="SAPBEXHLevel2 2 8 9 2" xfId="33674"/>
    <cellStyle name="SAPBEXHLevel2 2 9" xfId="33675"/>
    <cellStyle name="SAPBEXHLevel2 2 9 10" xfId="33676"/>
    <cellStyle name="SAPBEXHLevel2 2 9 11" xfId="33677"/>
    <cellStyle name="SAPBEXHLevel2 2 9 2" xfId="33678"/>
    <cellStyle name="SAPBEXHLevel2 2 9 2 2" xfId="33679"/>
    <cellStyle name="SAPBEXHLevel2 2 9 2 2 2" xfId="33680"/>
    <cellStyle name="SAPBEXHLevel2 2 9 2 2 2 2" xfId="33681"/>
    <cellStyle name="SAPBEXHLevel2 2 9 2 2 3" xfId="33682"/>
    <cellStyle name="SAPBEXHLevel2 2 9 2 3" xfId="33683"/>
    <cellStyle name="SAPBEXHLevel2 2 9 2 3 2" xfId="33684"/>
    <cellStyle name="SAPBEXHLevel2 2 9 2 4" xfId="33685"/>
    <cellStyle name="SAPBEXHLevel2 2 9 2 4 2" xfId="33686"/>
    <cellStyle name="SAPBEXHLevel2 2 9 2 5" xfId="33687"/>
    <cellStyle name="SAPBEXHLevel2 2 9 2 5 2" xfId="33688"/>
    <cellStyle name="SAPBEXHLevel2 2 9 2 6" xfId="33689"/>
    <cellStyle name="SAPBEXHLevel2 2 9 3" xfId="33690"/>
    <cellStyle name="SAPBEXHLevel2 2 9 3 2" xfId="33691"/>
    <cellStyle name="SAPBEXHLevel2 2 9 3 2 2" xfId="33692"/>
    <cellStyle name="SAPBEXHLevel2 2 9 3 2 2 2" xfId="33693"/>
    <cellStyle name="SAPBEXHLevel2 2 9 3 2 3" xfId="33694"/>
    <cellStyle name="SAPBEXHLevel2 2 9 3 3" xfId="33695"/>
    <cellStyle name="SAPBEXHLevel2 2 9 3 3 2" xfId="33696"/>
    <cellStyle name="SAPBEXHLevel2 2 9 3 4" xfId="33697"/>
    <cellStyle name="SAPBEXHLevel2 2 9 3 4 2" xfId="33698"/>
    <cellStyle name="SAPBEXHLevel2 2 9 3 5" xfId="33699"/>
    <cellStyle name="SAPBEXHLevel2 2 9 3 5 2" xfId="33700"/>
    <cellStyle name="SAPBEXHLevel2 2 9 3 6" xfId="33701"/>
    <cellStyle name="SAPBEXHLevel2 2 9 3 7" xfId="33702"/>
    <cellStyle name="SAPBEXHLevel2 2 9 3 8" xfId="33703"/>
    <cellStyle name="SAPBEXHLevel2 2 9 4" xfId="33704"/>
    <cellStyle name="SAPBEXHLevel2 2 9 4 2" xfId="33705"/>
    <cellStyle name="SAPBEXHLevel2 2 9 4 2 2" xfId="33706"/>
    <cellStyle name="SAPBEXHLevel2 2 9 4 3" xfId="33707"/>
    <cellStyle name="SAPBEXHLevel2 2 9 4 4" xfId="33708"/>
    <cellStyle name="SAPBEXHLevel2 2 9 4 5" xfId="33709"/>
    <cellStyle name="SAPBEXHLevel2 2 9 5" xfId="33710"/>
    <cellStyle name="SAPBEXHLevel2 2 9 5 2" xfId="33711"/>
    <cellStyle name="SAPBEXHLevel2 2 9 5 2 2" xfId="33712"/>
    <cellStyle name="SAPBEXHLevel2 2 9 5 3" xfId="33713"/>
    <cellStyle name="SAPBEXHLevel2 2 9 5 4" xfId="33714"/>
    <cellStyle name="SAPBEXHLevel2 2 9 5 5" xfId="33715"/>
    <cellStyle name="SAPBEXHLevel2 2 9 6" xfId="33716"/>
    <cellStyle name="SAPBEXHLevel2 2 9 6 2" xfId="33717"/>
    <cellStyle name="SAPBEXHLevel2 2 9 6 2 2" xfId="33718"/>
    <cellStyle name="SAPBEXHLevel2 2 9 6 3" xfId="33719"/>
    <cellStyle name="SAPBEXHLevel2 2 9 6 4" xfId="33720"/>
    <cellStyle name="SAPBEXHLevel2 2 9 6 5" xfId="33721"/>
    <cellStyle name="SAPBEXHLevel2 2 9 7" xfId="33722"/>
    <cellStyle name="SAPBEXHLevel2 2 9 7 2" xfId="33723"/>
    <cellStyle name="SAPBEXHLevel2 2 9 7 3" xfId="33724"/>
    <cellStyle name="SAPBEXHLevel2 2 9 7 4" xfId="33725"/>
    <cellStyle name="SAPBEXHLevel2 2 9 8" xfId="33726"/>
    <cellStyle name="SAPBEXHLevel2 2 9 8 2" xfId="33727"/>
    <cellStyle name="SAPBEXHLevel2 2 9 8 3" xfId="33728"/>
    <cellStyle name="SAPBEXHLevel2 2 9 8 4" xfId="33729"/>
    <cellStyle name="SAPBEXHLevel2 2 9 9" xfId="33730"/>
    <cellStyle name="SAPBEXHLevel2 2 9 9 2" xfId="33731"/>
    <cellStyle name="SAPBEXHLevel2 2_20120313_final_participating_bonds_mar2012_interest_calc" xfId="33732"/>
    <cellStyle name="SAPBEXHLevel2 20" xfId="33733"/>
    <cellStyle name="SAPBEXHLevel2 3" xfId="33734"/>
    <cellStyle name="SAPBEXHLevel2 3 10" xfId="33735"/>
    <cellStyle name="SAPBEXHLevel2 3 10 2" xfId="33736"/>
    <cellStyle name="SAPBEXHLevel2 3 11" xfId="33737"/>
    <cellStyle name="SAPBEXHLevel2 3 12" xfId="33738"/>
    <cellStyle name="SAPBEXHLevel2 3 2" xfId="33739"/>
    <cellStyle name="SAPBEXHLevel2 3 2 2" xfId="33740"/>
    <cellStyle name="SAPBEXHLevel2 3 2 2 2" xfId="33741"/>
    <cellStyle name="SAPBEXHLevel2 3 2 2 2 2" xfId="33742"/>
    <cellStyle name="SAPBEXHLevel2 3 2 2 3" xfId="33743"/>
    <cellStyle name="SAPBEXHLevel2 3 2 3" xfId="33744"/>
    <cellStyle name="SAPBEXHLevel2 3 2 3 2" xfId="33745"/>
    <cellStyle name="SAPBEXHLevel2 3 2 4" xfId="33746"/>
    <cellStyle name="SAPBEXHLevel2 3 2 4 2" xfId="33747"/>
    <cellStyle name="SAPBEXHLevel2 3 2 5" xfId="33748"/>
    <cellStyle name="SAPBEXHLevel2 3 2 5 2" xfId="33749"/>
    <cellStyle name="SAPBEXHLevel2 3 2 6" xfId="33750"/>
    <cellStyle name="SAPBEXHLevel2 3 3" xfId="33751"/>
    <cellStyle name="SAPBEXHLevel2 3 3 2" xfId="33752"/>
    <cellStyle name="SAPBEXHLevel2 3 3 2 2" xfId="33753"/>
    <cellStyle name="SAPBEXHLevel2 3 3 2 2 2" xfId="33754"/>
    <cellStyle name="SAPBEXHLevel2 3 3 2 3" xfId="33755"/>
    <cellStyle name="SAPBEXHLevel2 3 3 3" xfId="33756"/>
    <cellStyle name="SAPBEXHLevel2 3 3 3 2" xfId="33757"/>
    <cellStyle name="SAPBEXHLevel2 3 3 4" xfId="33758"/>
    <cellStyle name="SAPBEXHLevel2 3 3 4 2" xfId="33759"/>
    <cellStyle name="SAPBEXHLevel2 3 3 5" xfId="33760"/>
    <cellStyle name="SAPBEXHLevel2 3 3 5 2" xfId="33761"/>
    <cellStyle name="SAPBEXHLevel2 3 3 6" xfId="33762"/>
    <cellStyle name="SAPBEXHLevel2 3 3 7" xfId="33763"/>
    <cellStyle name="SAPBEXHLevel2 3 3 8" xfId="33764"/>
    <cellStyle name="SAPBEXHLevel2 3 4" xfId="33765"/>
    <cellStyle name="SAPBEXHLevel2 3 4 2" xfId="33766"/>
    <cellStyle name="SAPBEXHLevel2 3 4 2 2" xfId="33767"/>
    <cellStyle name="SAPBEXHLevel2 3 4 2 2 2" xfId="33768"/>
    <cellStyle name="SAPBEXHLevel2 3 4 2 3" xfId="33769"/>
    <cellStyle name="SAPBEXHLevel2 3 4 3" xfId="33770"/>
    <cellStyle name="SAPBEXHLevel2 3 4 3 2" xfId="33771"/>
    <cellStyle name="SAPBEXHLevel2 3 4 4" xfId="33772"/>
    <cellStyle name="SAPBEXHLevel2 3 4 4 2" xfId="33773"/>
    <cellStyle name="SAPBEXHLevel2 3 4 5" xfId="33774"/>
    <cellStyle name="SAPBEXHLevel2 3 4 5 2" xfId="33775"/>
    <cellStyle name="SAPBEXHLevel2 3 4 6" xfId="33776"/>
    <cellStyle name="SAPBEXHLevel2 3 4 7" xfId="33777"/>
    <cellStyle name="SAPBEXHLevel2 3 4 8" xfId="33778"/>
    <cellStyle name="SAPBEXHLevel2 3 5" xfId="33779"/>
    <cellStyle name="SAPBEXHLevel2 3 5 2" xfId="33780"/>
    <cellStyle name="SAPBEXHLevel2 3 5 2 2" xfId="33781"/>
    <cellStyle name="SAPBEXHLevel2 3 5 3" xfId="33782"/>
    <cellStyle name="SAPBEXHLevel2 3 5 4" xfId="33783"/>
    <cellStyle name="SAPBEXHLevel2 3 5 5" xfId="33784"/>
    <cellStyle name="SAPBEXHLevel2 3 6" xfId="33785"/>
    <cellStyle name="SAPBEXHLevel2 3 6 2" xfId="33786"/>
    <cellStyle name="SAPBEXHLevel2 3 6 2 2" xfId="33787"/>
    <cellStyle name="SAPBEXHLevel2 3 6 3" xfId="33788"/>
    <cellStyle name="SAPBEXHLevel2 3 6 4" xfId="33789"/>
    <cellStyle name="SAPBEXHLevel2 3 6 5" xfId="33790"/>
    <cellStyle name="SAPBEXHLevel2 3 7" xfId="33791"/>
    <cellStyle name="SAPBEXHLevel2 3 7 2" xfId="33792"/>
    <cellStyle name="SAPBEXHLevel2 3 7 2 2" xfId="33793"/>
    <cellStyle name="SAPBEXHLevel2 3 7 3" xfId="33794"/>
    <cellStyle name="SAPBEXHLevel2 3 7 4" xfId="33795"/>
    <cellStyle name="SAPBEXHLevel2 3 7 5" xfId="33796"/>
    <cellStyle name="SAPBEXHLevel2 3 8" xfId="33797"/>
    <cellStyle name="SAPBEXHLevel2 3 8 2" xfId="33798"/>
    <cellStyle name="SAPBEXHLevel2 3 8 3" xfId="33799"/>
    <cellStyle name="SAPBEXHLevel2 3 8 4" xfId="33800"/>
    <cellStyle name="SAPBEXHLevel2 3 9" xfId="33801"/>
    <cellStyle name="SAPBEXHLevel2 3 9 2" xfId="33802"/>
    <cellStyle name="SAPBEXHLevel2 4" xfId="33803"/>
    <cellStyle name="SAPBEXHLevel2 4 10" xfId="33804"/>
    <cellStyle name="SAPBEXHLevel2 4 11" xfId="33805"/>
    <cellStyle name="SAPBEXHLevel2 4 2" xfId="33806"/>
    <cellStyle name="SAPBEXHLevel2 4 2 2" xfId="33807"/>
    <cellStyle name="SAPBEXHLevel2 4 2 2 2" xfId="33808"/>
    <cellStyle name="SAPBEXHLevel2 4 2 2 2 2" xfId="33809"/>
    <cellStyle name="SAPBEXHLevel2 4 2 2 3" xfId="33810"/>
    <cellStyle name="SAPBEXHLevel2 4 2 3" xfId="33811"/>
    <cellStyle name="SAPBEXHLevel2 4 2 3 2" xfId="33812"/>
    <cellStyle name="SAPBEXHLevel2 4 2 4" xfId="33813"/>
    <cellStyle name="SAPBEXHLevel2 4 2 4 2" xfId="33814"/>
    <cellStyle name="SAPBEXHLevel2 4 2 5" xfId="33815"/>
    <cellStyle name="SAPBEXHLevel2 4 2 5 2" xfId="33816"/>
    <cellStyle name="SAPBEXHLevel2 4 2 6" xfId="33817"/>
    <cellStyle name="SAPBEXHLevel2 4 3" xfId="33818"/>
    <cellStyle name="SAPBEXHLevel2 4 3 2" xfId="33819"/>
    <cellStyle name="SAPBEXHLevel2 4 3 2 2" xfId="33820"/>
    <cellStyle name="SAPBEXHLevel2 4 3 2 2 2" xfId="33821"/>
    <cellStyle name="SAPBEXHLevel2 4 3 2 3" xfId="33822"/>
    <cellStyle name="SAPBEXHLevel2 4 3 3" xfId="33823"/>
    <cellStyle name="SAPBEXHLevel2 4 3 3 2" xfId="33824"/>
    <cellStyle name="SAPBEXHLevel2 4 3 4" xfId="33825"/>
    <cellStyle name="SAPBEXHLevel2 4 3 4 2" xfId="33826"/>
    <cellStyle name="SAPBEXHLevel2 4 3 5" xfId="33827"/>
    <cellStyle name="SAPBEXHLevel2 4 3 5 2" xfId="33828"/>
    <cellStyle name="SAPBEXHLevel2 4 3 6" xfId="33829"/>
    <cellStyle name="SAPBEXHLevel2 4 3 7" xfId="33830"/>
    <cellStyle name="SAPBEXHLevel2 4 3 8" xfId="33831"/>
    <cellStyle name="SAPBEXHLevel2 4 4" xfId="33832"/>
    <cellStyle name="SAPBEXHLevel2 4 4 2" xfId="33833"/>
    <cellStyle name="SAPBEXHLevel2 4 4 2 2" xfId="33834"/>
    <cellStyle name="SAPBEXHLevel2 4 4 3" xfId="33835"/>
    <cellStyle name="SAPBEXHLevel2 4 4 4" xfId="33836"/>
    <cellStyle name="SAPBEXHLevel2 4 4 5" xfId="33837"/>
    <cellStyle name="SAPBEXHLevel2 4 5" xfId="33838"/>
    <cellStyle name="SAPBEXHLevel2 4 5 2" xfId="33839"/>
    <cellStyle name="SAPBEXHLevel2 4 5 2 2" xfId="33840"/>
    <cellStyle name="SAPBEXHLevel2 4 5 3" xfId="33841"/>
    <cellStyle name="SAPBEXHLevel2 4 5 4" xfId="33842"/>
    <cellStyle name="SAPBEXHLevel2 4 5 5" xfId="33843"/>
    <cellStyle name="SAPBEXHLevel2 4 6" xfId="33844"/>
    <cellStyle name="SAPBEXHLevel2 4 6 2" xfId="33845"/>
    <cellStyle name="SAPBEXHLevel2 4 6 2 2" xfId="33846"/>
    <cellStyle name="SAPBEXHLevel2 4 6 3" xfId="33847"/>
    <cellStyle name="SAPBEXHLevel2 4 6 4" xfId="33848"/>
    <cellStyle name="SAPBEXHLevel2 4 6 5" xfId="33849"/>
    <cellStyle name="SAPBEXHLevel2 4 7" xfId="33850"/>
    <cellStyle name="SAPBEXHLevel2 4 7 2" xfId="33851"/>
    <cellStyle name="SAPBEXHLevel2 4 7 3" xfId="33852"/>
    <cellStyle name="SAPBEXHLevel2 4 7 4" xfId="33853"/>
    <cellStyle name="SAPBEXHLevel2 4 8" xfId="33854"/>
    <cellStyle name="SAPBEXHLevel2 4 8 2" xfId="33855"/>
    <cellStyle name="SAPBEXHLevel2 4 8 3" xfId="33856"/>
    <cellStyle name="SAPBEXHLevel2 4 8 4" xfId="33857"/>
    <cellStyle name="SAPBEXHLevel2 4 9" xfId="33858"/>
    <cellStyle name="SAPBEXHLevel2 4 9 2" xfId="33859"/>
    <cellStyle name="SAPBEXHLevel2 5" xfId="33860"/>
    <cellStyle name="SAPBEXHLevel2 5 10" xfId="33861"/>
    <cellStyle name="SAPBEXHLevel2 5 11" xfId="33862"/>
    <cellStyle name="SAPBEXHLevel2 5 2" xfId="33863"/>
    <cellStyle name="SAPBEXHLevel2 5 2 2" xfId="33864"/>
    <cellStyle name="SAPBEXHLevel2 5 2 2 2" xfId="33865"/>
    <cellStyle name="SAPBEXHLevel2 5 2 2 2 2" xfId="33866"/>
    <cellStyle name="SAPBEXHLevel2 5 2 2 3" xfId="33867"/>
    <cellStyle name="SAPBEXHLevel2 5 2 3" xfId="33868"/>
    <cellStyle name="SAPBEXHLevel2 5 2 3 2" xfId="33869"/>
    <cellStyle name="SAPBEXHLevel2 5 2 4" xfId="33870"/>
    <cellStyle name="SAPBEXHLevel2 5 2 4 2" xfId="33871"/>
    <cellStyle name="SAPBEXHLevel2 5 2 5" xfId="33872"/>
    <cellStyle name="SAPBEXHLevel2 5 2 5 2" xfId="33873"/>
    <cellStyle name="SAPBEXHLevel2 5 2 6" xfId="33874"/>
    <cellStyle name="SAPBEXHLevel2 5 3" xfId="33875"/>
    <cellStyle name="SAPBEXHLevel2 5 3 2" xfId="33876"/>
    <cellStyle name="SAPBEXHLevel2 5 3 2 2" xfId="33877"/>
    <cellStyle name="SAPBEXHLevel2 5 3 2 2 2" xfId="33878"/>
    <cellStyle name="SAPBEXHLevel2 5 3 2 3" xfId="33879"/>
    <cellStyle name="SAPBEXHLevel2 5 3 3" xfId="33880"/>
    <cellStyle name="SAPBEXHLevel2 5 3 3 2" xfId="33881"/>
    <cellStyle name="SAPBEXHLevel2 5 3 4" xfId="33882"/>
    <cellStyle name="SAPBEXHLevel2 5 3 4 2" xfId="33883"/>
    <cellStyle name="SAPBEXHLevel2 5 3 5" xfId="33884"/>
    <cellStyle name="SAPBEXHLevel2 5 3 5 2" xfId="33885"/>
    <cellStyle name="SAPBEXHLevel2 5 3 6" xfId="33886"/>
    <cellStyle name="SAPBEXHLevel2 5 3 7" xfId="33887"/>
    <cellStyle name="SAPBEXHLevel2 5 3 8" xfId="33888"/>
    <cellStyle name="SAPBEXHLevel2 5 4" xfId="33889"/>
    <cellStyle name="SAPBEXHLevel2 5 4 2" xfId="33890"/>
    <cellStyle name="SAPBEXHLevel2 5 4 2 2" xfId="33891"/>
    <cellStyle name="SAPBEXHLevel2 5 4 3" xfId="33892"/>
    <cellStyle name="SAPBEXHLevel2 5 4 4" xfId="33893"/>
    <cellStyle name="SAPBEXHLevel2 5 4 5" xfId="33894"/>
    <cellStyle name="SAPBEXHLevel2 5 5" xfId="33895"/>
    <cellStyle name="SAPBEXHLevel2 5 5 2" xfId="33896"/>
    <cellStyle name="SAPBEXHLevel2 5 5 2 2" xfId="33897"/>
    <cellStyle name="SAPBEXHLevel2 5 5 3" xfId="33898"/>
    <cellStyle name="SAPBEXHLevel2 5 5 4" xfId="33899"/>
    <cellStyle name="SAPBEXHLevel2 5 5 5" xfId="33900"/>
    <cellStyle name="SAPBEXHLevel2 5 6" xfId="33901"/>
    <cellStyle name="SAPBEXHLevel2 5 6 2" xfId="33902"/>
    <cellStyle name="SAPBEXHLevel2 5 6 2 2" xfId="33903"/>
    <cellStyle name="SAPBEXHLevel2 5 6 3" xfId="33904"/>
    <cellStyle name="SAPBEXHLevel2 5 6 4" xfId="33905"/>
    <cellStyle name="SAPBEXHLevel2 5 6 5" xfId="33906"/>
    <cellStyle name="SAPBEXHLevel2 5 7" xfId="33907"/>
    <cellStyle name="SAPBEXHLevel2 5 7 2" xfId="33908"/>
    <cellStyle name="SAPBEXHLevel2 5 7 3" xfId="33909"/>
    <cellStyle name="SAPBEXHLevel2 5 7 4" xfId="33910"/>
    <cellStyle name="SAPBEXHLevel2 5 8" xfId="33911"/>
    <cellStyle name="SAPBEXHLevel2 5 8 2" xfId="33912"/>
    <cellStyle name="SAPBEXHLevel2 5 8 3" xfId="33913"/>
    <cellStyle name="SAPBEXHLevel2 5 8 4" xfId="33914"/>
    <cellStyle name="SAPBEXHLevel2 5 9" xfId="33915"/>
    <cellStyle name="SAPBEXHLevel2 5 9 2" xfId="33916"/>
    <cellStyle name="SAPBEXHLevel2 6" xfId="33917"/>
    <cellStyle name="SAPBEXHLevel2 6 10" xfId="33918"/>
    <cellStyle name="SAPBEXHLevel2 6 11" xfId="33919"/>
    <cellStyle name="SAPBEXHLevel2 6 2" xfId="33920"/>
    <cellStyle name="SAPBEXHLevel2 6 2 2" xfId="33921"/>
    <cellStyle name="SAPBEXHLevel2 6 2 2 2" xfId="33922"/>
    <cellStyle name="SAPBEXHLevel2 6 2 2 2 2" xfId="33923"/>
    <cellStyle name="SAPBEXHLevel2 6 2 2 3" xfId="33924"/>
    <cellStyle name="SAPBEXHLevel2 6 2 3" xfId="33925"/>
    <cellStyle name="SAPBEXHLevel2 6 2 3 2" xfId="33926"/>
    <cellStyle name="SAPBEXHLevel2 6 2 4" xfId="33927"/>
    <cellStyle name="SAPBEXHLevel2 6 2 4 2" xfId="33928"/>
    <cellStyle name="SAPBEXHLevel2 6 2 5" xfId="33929"/>
    <cellStyle name="SAPBEXHLevel2 6 2 5 2" xfId="33930"/>
    <cellStyle name="SAPBEXHLevel2 6 2 6" xfId="33931"/>
    <cellStyle name="SAPBEXHLevel2 6 3" xfId="33932"/>
    <cellStyle name="SAPBEXHLevel2 6 3 2" xfId="33933"/>
    <cellStyle name="SAPBEXHLevel2 6 3 2 2" xfId="33934"/>
    <cellStyle name="SAPBEXHLevel2 6 3 2 2 2" xfId="33935"/>
    <cellStyle name="SAPBEXHLevel2 6 3 2 3" xfId="33936"/>
    <cellStyle name="SAPBEXHLevel2 6 3 3" xfId="33937"/>
    <cellStyle name="SAPBEXHLevel2 6 3 3 2" xfId="33938"/>
    <cellStyle name="SAPBEXHLevel2 6 3 4" xfId="33939"/>
    <cellStyle name="SAPBEXHLevel2 6 3 4 2" xfId="33940"/>
    <cellStyle name="SAPBEXHLevel2 6 3 5" xfId="33941"/>
    <cellStyle name="SAPBEXHLevel2 6 3 5 2" xfId="33942"/>
    <cellStyle name="SAPBEXHLevel2 6 3 6" xfId="33943"/>
    <cellStyle name="SAPBEXHLevel2 6 3 7" xfId="33944"/>
    <cellStyle name="SAPBEXHLevel2 6 3 8" xfId="33945"/>
    <cellStyle name="SAPBEXHLevel2 6 4" xfId="33946"/>
    <cellStyle name="SAPBEXHLevel2 6 4 2" xfId="33947"/>
    <cellStyle name="SAPBEXHLevel2 6 4 2 2" xfId="33948"/>
    <cellStyle name="SAPBEXHLevel2 6 4 3" xfId="33949"/>
    <cellStyle name="SAPBEXHLevel2 6 4 4" xfId="33950"/>
    <cellStyle name="SAPBEXHLevel2 6 4 5" xfId="33951"/>
    <cellStyle name="SAPBEXHLevel2 6 5" xfId="33952"/>
    <cellStyle name="SAPBEXHLevel2 6 5 2" xfId="33953"/>
    <cellStyle name="SAPBEXHLevel2 6 5 2 2" xfId="33954"/>
    <cellStyle name="SAPBEXHLevel2 6 5 3" xfId="33955"/>
    <cellStyle name="SAPBEXHLevel2 6 5 4" xfId="33956"/>
    <cellStyle name="SAPBEXHLevel2 6 5 5" xfId="33957"/>
    <cellStyle name="SAPBEXHLevel2 6 6" xfId="33958"/>
    <cellStyle name="SAPBEXHLevel2 6 6 2" xfId="33959"/>
    <cellStyle name="SAPBEXHLevel2 6 6 2 2" xfId="33960"/>
    <cellStyle name="SAPBEXHLevel2 6 6 3" xfId="33961"/>
    <cellStyle name="SAPBEXHLevel2 6 6 4" xfId="33962"/>
    <cellStyle name="SAPBEXHLevel2 6 6 5" xfId="33963"/>
    <cellStyle name="SAPBEXHLevel2 6 7" xfId="33964"/>
    <cellStyle name="SAPBEXHLevel2 6 7 2" xfId="33965"/>
    <cellStyle name="SAPBEXHLevel2 6 7 3" xfId="33966"/>
    <cellStyle name="SAPBEXHLevel2 6 7 4" xfId="33967"/>
    <cellStyle name="SAPBEXHLevel2 6 8" xfId="33968"/>
    <cellStyle name="SAPBEXHLevel2 6 8 2" xfId="33969"/>
    <cellStyle name="SAPBEXHLevel2 6 8 3" xfId="33970"/>
    <cellStyle name="SAPBEXHLevel2 6 8 4" xfId="33971"/>
    <cellStyle name="SAPBEXHLevel2 6 9" xfId="33972"/>
    <cellStyle name="SAPBEXHLevel2 6 9 2" xfId="33973"/>
    <cellStyle name="SAPBEXHLevel2 7" xfId="33974"/>
    <cellStyle name="SAPBEXHLevel2 7 10" xfId="33975"/>
    <cellStyle name="SAPBEXHLevel2 7 11" xfId="33976"/>
    <cellStyle name="SAPBEXHLevel2 7 2" xfId="33977"/>
    <cellStyle name="SAPBEXHLevel2 7 2 2" xfId="33978"/>
    <cellStyle name="SAPBEXHLevel2 7 2 2 2" xfId="33979"/>
    <cellStyle name="SAPBEXHLevel2 7 2 2 2 2" xfId="33980"/>
    <cellStyle name="SAPBEXHLevel2 7 2 2 3" xfId="33981"/>
    <cellStyle name="SAPBEXHLevel2 7 2 3" xfId="33982"/>
    <cellStyle name="SAPBEXHLevel2 7 2 3 2" xfId="33983"/>
    <cellStyle name="SAPBEXHLevel2 7 2 4" xfId="33984"/>
    <cellStyle name="SAPBEXHLevel2 7 2 4 2" xfId="33985"/>
    <cellStyle name="SAPBEXHLevel2 7 2 5" xfId="33986"/>
    <cellStyle name="SAPBEXHLevel2 7 2 5 2" xfId="33987"/>
    <cellStyle name="SAPBEXHLevel2 7 2 6" xfId="33988"/>
    <cellStyle name="SAPBEXHLevel2 7 3" xfId="33989"/>
    <cellStyle name="SAPBEXHLevel2 7 3 2" xfId="33990"/>
    <cellStyle name="SAPBEXHLevel2 7 3 2 2" xfId="33991"/>
    <cellStyle name="SAPBEXHLevel2 7 3 2 2 2" xfId="33992"/>
    <cellStyle name="SAPBEXHLevel2 7 3 2 3" xfId="33993"/>
    <cellStyle name="SAPBEXHLevel2 7 3 3" xfId="33994"/>
    <cellStyle name="SAPBEXHLevel2 7 3 3 2" xfId="33995"/>
    <cellStyle name="SAPBEXHLevel2 7 3 4" xfId="33996"/>
    <cellStyle name="SAPBEXHLevel2 7 3 4 2" xfId="33997"/>
    <cellStyle name="SAPBEXHLevel2 7 3 5" xfId="33998"/>
    <cellStyle name="SAPBEXHLevel2 7 3 5 2" xfId="33999"/>
    <cellStyle name="SAPBEXHLevel2 7 3 6" xfId="34000"/>
    <cellStyle name="SAPBEXHLevel2 7 3 7" xfId="34001"/>
    <cellStyle name="SAPBEXHLevel2 7 3 8" xfId="34002"/>
    <cellStyle name="SAPBEXHLevel2 7 4" xfId="34003"/>
    <cellStyle name="SAPBEXHLevel2 7 4 2" xfId="34004"/>
    <cellStyle name="SAPBEXHLevel2 7 4 2 2" xfId="34005"/>
    <cellStyle name="SAPBEXHLevel2 7 4 3" xfId="34006"/>
    <cellStyle name="SAPBEXHLevel2 7 4 4" xfId="34007"/>
    <cellStyle name="SAPBEXHLevel2 7 4 5" xfId="34008"/>
    <cellStyle name="SAPBEXHLevel2 7 5" xfId="34009"/>
    <cellStyle name="SAPBEXHLevel2 7 5 2" xfId="34010"/>
    <cellStyle name="SAPBEXHLevel2 7 5 2 2" xfId="34011"/>
    <cellStyle name="SAPBEXHLevel2 7 5 3" xfId="34012"/>
    <cellStyle name="SAPBEXHLevel2 7 5 4" xfId="34013"/>
    <cellStyle name="SAPBEXHLevel2 7 5 5" xfId="34014"/>
    <cellStyle name="SAPBEXHLevel2 7 6" xfId="34015"/>
    <cellStyle name="SAPBEXHLevel2 7 6 2" xfId="34016"/>
    <cellStyle name="SAPBEXHLevel2 7 6 2 2" xfId="34017"/>
    <cellStyle name="SAPBEXHLevel2 7 6 3" xfId="34018"/>
    <cellStyle name="SAPBEXHLevel2 7 6 4" xfId="34019"/>
    <cellStyle name="SAPBEXHLevel2 7 6 5" xfId="34020"/>
    <cellStyle name="SAPBEXHLevel2 7 7" xfId="34021"/>
    <cellStyle name="SAPBEXHLevel2 7 7 2" xfId="34022"/>
    <cellStyle name="SAPBEXHLevel2 7 7 3" xfId="34023"/>
    <cellStyle name="SAPBEXHLevel2 7 7 4" xfId="34024"/>
    <cellStyle name="SAPBEXHLevel2 7 8" xfId="34025"/>
    <cellStyle name="SAPBEXHLevel2 7 8 2" xfId="34026"/>
    <cellStyle name="SAPBEXHLevel2 7 8 3" xfId="34027"/>
    <cellStyle name="SAPBEXHLevel2 7 8 4" xfId="34028"/>
    <cellStyle name="SAPBEXHLevel2 7 9" xfId="34029"/>
    <cellStyle name="SAPBEXHLevel2 7 9 2" xfId="34030"/>
    <cellStyle name="SAPBEXHLevel2 8" xfId="34031"/>
    <cellStyle name="SAPBEXHLevel2 8 10" xfId="34032"/>
    <cellStyle name="SAPBEXHLevel2 8 11" xfId="34033"/>
    <cellStyle name="SAPBEXHLevel2 8 2" xfId="34034"/>
    <cellStyle name="SAPBEXHLevel2 8 2 2" xfId="34035"/>
    <cellStyle name="SAPBEXHLevel2 8 2 2 2" xfId="34036"/>
    <cellStyle name="SAPBEXHLevel2 8 2 2 2 2" xfId="34037"/>
    <cellStyle name="SAPBEXHLevel2 8 2 2 3" xfId="34038"/>
    <cellStyle name="SAPBEXHLevel2 8 2 3" xfId="34039"/>
    <cellStyle name="SAPBEXHLevel2 8 2 3 2" xfId="34040"/>
    <cellStyle name="SAPBEXHLevel2 8 2 4" xfId="34041"/>
    <cellStyle name="SAPBEXHLevel2 8 2 4 2" xfId="34042"/>
    <cellStyle name="SAPBEXHLevel2 8 2 5" xfId="34043"/>
    <cellStyle name="SAPBEXHLevel2 8 2 5 2" xfId="34044"/>
    <cellStyle name="SAPBEXHLevel2 8 2 6" xfId="34045"/>
    <cellStyle name="SAPBEXHLevel2 8 3" xfId="34046"/>
    <cellStyle name="SAPBEXHLevel2 8 3 2" xfId="34047"/>
    <cellStyle name="SAPBEXHLevel2 8 3 2 2" xfId="34048"/>
    <cellStyle name="SAPBEXHLevel2 8 3 2 2 2" xfId="34049"/>
    <cellStyle name="SAPBEXHLevel2 8 3 2 3" xfId="34050"/>
    <cellStyle name="SAPBEXHLevel2 8 3 3" xfId="34051"/>
    <cellStyle name="SAPBEXHLevel2 8 3 3 2" xfId="34052"/>
    <cellStyle name="SAPBEXHLevel2 8 3 4" xfId="34053"/>
    <cellStyle name="SAPBEXHLevel2 8 3 4 2" xfId="34054"/>
    <cellStyle name="SAPBEXHLevel2 8 3 5" xfId="34055"/>
    <cellStyle name="SAPBEXHLevel2 8 3 5 2" xfId="34056"/>
    <cellStyle name="SAPBEXHLevel2 8 3 6" xfId="34057"/>
    <cellStyle name="SAPBEXHLevel2 8 3 7" xfId="34058"/>
    <cellStyle name="SAPBEXHLevel2 8 3 8" xfId="34059"/>
    <cellStyle name="SAPBEXHLevel2 8 4" xfId="34060"/>
    <cellStyle name="SAPBEXHLevel2 8 4 2" xfId="34061"/>
    <cellStyle name="SAPBEXHLevel2 8 4 2 2" xfId="34062"/>
    <cellStyle name="SAPBEXHLevel2 8 4 3" xfId="34063"/>
    <cellStyle name="SAPBEXHLevel2 8 4 4" xfId="34064"/>
    <cellStyle name="SAPBEXHLevel2 8 4 5" xfId="34065"/>
    <cellStyle name="SAPBEXHLevel2 8 5" xfId="34066"/>
    <cellStyle name="SAPBEXHLevel2 8 5 2" xfId="34067"/>
    <cellStyle name="SAPBEXHLevel2 8 5 2 2" xfId="34068"/>
    <cellStyle name="SAPBEXHLevel2 8 5 3" xfId="34069"/>
    <cellStyle name="SAPBEXHLevel2 8 5 4" xfId="34070"/>
    <cellStyle name="SAPBEXHLevel2 8 5 5" xfId="34071"/>
    <cellStyle name="SAPBEXHLevel2 8 6" xfId="34072"/>
    <cellStyle name="SAPBEXHLevel2 8 6 2" xfId="34073"/>
    <cellStyle name="SAPBEXHLevel2 8 6 2 2" xfId="34074"/>
    <cellStyle name="SAPBEXHLevel2 8 6 3" xfId="34075"/>
    <cellStyle name="SAPBEXHLevel2 8 6 4" xfId="34076"/>
    <cellStyle name="SAPBEXHLevel2 8 6 5" xfId="34077"/>
    <cellStyle name="SAPBEXHLevel2 8 7" xfId="34078"/>
    <cellStyle name="SAPBEXHLevel2 8 7 2" xfId="34079"/>
    <cellStyle name="SAPBEXHLevel2 8 7 3" xfId="34080"/>
    <cellStyle name="SAPBEXHLevel2 8 7 4" xfId="34081"/>
    <cellStyle name="SAPBEXHLevel2 8 8" xfId="34082"/>
    <cellStyle name="SAPBEXHLevel2 8 8 2" xfId="34083"/>
    <cellStyle name="SAPBEXHLevel2 8 8 3" xfId="34084"/>
    <cellStyle name="SAPBEXHLevel2 8 8 4" xfId="34085"/>
    <cellStyle name="SAPBEXHLevel2 8 9" xfId="34086"/>
    <cellStyle name="SAPBEXHLevel2 8 9 2" xfId="34087"/>
    <cellStyle name="SAPBEXHLevel2 9" xfId="34088"/>
    <cellStyle name="SAPBEXHLevel2 9 2" xfId="34089"/>
    <cellStyle name="SAPBEXHLevel2 9 2 2" xfId="34090"/>
    <cellStyle name="SAPBEXHLevel2 9 2 2 2" xfId="34091"/>
    <cellStyle name="SAPBEXHLevel2 9 2 3" xfId="34092"/>
    <cellStyle name="SAPBEXHLevel2 9 3" xfId="34093"/>
    <cellStyle name="SAPBEXHLevel2 9 3 2" xfId="34094"/>
    <cellStyle name="SAPBEXHLevel2 9 4" xfId="34095"/>
    <cellStyle name="SAPBEXHLevel2 9 4 2" xfId="34096"/>
    <cellStyle name="SAPBEXHLevel2 9 5" xfId="34097"/>
    <cellStyle name="SAPBEXHLevel2 9 5 2" xfId="34098"/>
    <cellStyle name="SAPBEXHLevel2 9 6" xfId="34099"/>
    <cellStyle name="SAPBEXHLevel2 9 7" xfId="34100"/>
    <cellStyle name="SAPBEXHLevel2 9 8" xfId="34101"/>
    <cellStyle name="SAPBEXHLevel2_2011-10-03 DSA EL with PSI Oct" xfId="34102"/>
    <cellStyle name="SAPBEXHLevel2X" xfId="34103"/>
    <cellStyle name="SAPBEXHLevel2X 10" xfId="34104"/>
    <cellStyle name="SAPBEXHLevel2X 10 2" xfId="34105"/>
    <cellStyle name="SAPBEXHLevel2X 10 2 2" xfId="34106"/>
    <cellStyle name="SAPBEXHLevel2X 10 2 2 2" xfId="34107"/>
    <cellStyle name="SAPBEXHLevel2X 10 2 3" xfId="34108"/>
    <cellStyle name="SAPBEXHLevel2X 10 3" xfId="34109"/>
    <cellStyle name="SAPBEXHLevel2X 10 3 2" xfId="34110"/>
    <cellStyle name="SAPBEXHLevel2X 10 4" xfId="34111"/>
    <cellStyle name="SAPBEXHLevel2X 10 4 2" xfId="34112"/>
    <cellStyle name="SAPBEXHLevel2X 10 5" xfId="34113"/>
    <cellStyle name="SAPBEXHLevel2X 10 5 2" xfId="34114"/>
    <cellStyle name="SAPBEXHLevel2X 10 6" xfId="34115"/>
    <cellStyle name="SAPBEXHLevel2X 10 7" xfId="34116"/>
    <cellStyle name="SAPBEXHLevel2X 10 8" xfId="34117"/>
    <cellStyle name="SAPBEXHLevel2X 11" xfId="34118"/>
    <cellStyle name="SAPBEXHLevel2X 11 2" xfId="34119"/>
    <cellStyle name="SAPBEXHLevel2X 11 2 2" xfId="34120"/>
    <cellStyle name="SAPBEXHLevel2X 11 2 2 2" xfId="34121"/>
    <cellStyle name="SAPBEXHLevel2X 11 2 3" xfId="34122"/>
    <cellStyle name="SAPBEXHLevel2X 11 3" xfId="34123"/>
    <cellStyle name="SAPBEXHLevel2X 11 3 2" xfId="34124"/>
    <cellStyle name="SAPBEXHLevel2X 11 4" xfId="34125"/>
    <cellStyle name="SAPBEXHLevel2X 11 4 2" xfId="34126"/>
    <cellStyle name="SAPBEXHLevel2X 11 5" xfId="34127"/>
    <cellStyle name="SAPBEXHLevel2X 11 5 2" xfId="34128"/>
    <cellStyle name="SAPBEXHLevel2X 11 6" xfId="34129"/>
    <cellStyle name="SAPBEXHLevel2X 11 7" xfId="34130"/>
    <cellStyle name="SAPBEXHLevel2X 12" xfId="34131"/>
    <cellStyle name="SAPBEXHLevel2X 12 2" xfId="34132"/>
    <cellStyle name="SAPBEXHLevel2X 12 2 2" xfId="34133"/>
    <cellStyle name="SAPBEXHLevel2X 12 3" xfId="34134"/>
    <cellStyle name="SAPBEXHLevel2X 12 4" xfId="34135"/>
    <cellStyle name="SAPBEXHLevel2X 13" xfId="34136"/>
    <cellStyle name="SAPBEXHLevel2X 13 2" xfId="34137"/>
    <cellStyle name="SAPBEXHLevel2X 13 2 2" xfId="34138"/>
    <cellStyle name="SAPBEXHLevel2X 13 3" xfId="34139"/>
    <cellStyle name="SAPBEXHLevel2X 13 4" xfId="34140"/>
    <cellStyle name="SAPBEXHLevel2X 13 5" xfId="34141"/>
    <cellStyle name="SAPBEXHLevel2X 14" xfId="34142"/>
    <cellStyle name="SAPBEXHLevel2X 14 2" xfId="34143"/>
    <cellStyle name="SAPBEXHLevel2X 14 2 2" xfId="34144"/>
    <cellStyle name="SAPBEXHLevel2X 14 3" xfId="34145"/>
    <cellStyle name="SAPBEXHLevel2X 14 4" xfId="34146"/>
    <cellStyle name="SAPBEXHLevel2X 14 5" xfId="34147"/>
    <cellStyle name="SAPBEXHLevel2X 15" xfId="34148"/>
    <cellStyle name="SAPBEXHLevel2X 15 2" xfId="34149"/>
    <cellStyle name="SAPBEXHLevel2X 15 3" xfId="34150"/>
    <cellStyle name="SAPBEXHLevel2X 15 4" xfId="34151"/>
    <cellStyle name="SAPBEXHLevel2X 16" xfId="34152"/>
    <cellStyle name="SAPBEXHLevel2X 16 2" xfId="34153"/>
    <cellStyle name="SAPBEXHLevel2X 17" xfId="34154"/>
    <cellStyle name="SAPBEXHLevel2X 17 2" xfId="34155"/>
    <cellStyle name="SAPBEXHLevel2X 18" xfId="34156"/>
    <cellStyle name="SAPBEXHLevel2X 19" xfId="34157"/>
    <cellStyle name="SAPBEXHLevel2X 2" xfId="34158"/>
    <cellStyle name="SAPBEXHLevel2X 2 10" xfId="34159"/>
    <cellStyle name="SAPBEXHLevel2X 2 10 10" xfId="34160"/>
    <cellStyle name="SAPBEXHLevel2X 2 10 11" xfId="34161"/>
    <cellStyle name="SAPBEXHLevel2X 2 10 2" xfId="34162"/>
    <cellStyle name="SAPBEXHLevel2X 2 10 2 2" xfId="34163"/>
    <cellStyle name="SAPBEXHLevel2X 2 10 2 2 2" xfId="34164"/>
    <cellStyle name="SAPBEXHLevel2X 2 10 2 2 2 2" xfId="34165"/>
    <cellStyle name="SAPBEXHLevel2X 2 10 2 2 3" xfId="34166"/>
    <cellStyle name="SAPBEXHLevel2X 2 10 2 3" xfId="34167"/>
    <cellStyle name="SAPBEXHLevel2X 2 10 2 3 2" xfId="34168"/>
    <cellStyle name="SAPBEXHLevel2X 2 10 2 4" xfId="34169"/>
    <cellStyle name="SAPBEXHLevel2X 2 10 2 4 2" xfId="34170"/>
    <cellStyle name="SAPBEXHLevel2X 2 10 2 5" xfId="34171"/>
    <cellStyle name="SAPBEXHLevel2X 2 10 2 5 2" xfId="34172"/>
    <cellStyle name="SAPBEXHLevel2X 2 10 2 6" xfId="34173"/>
    <cellStyle name="SAPBEXHLevel2X 2 10 3" xfId="34174"/>
    <cellStyle name="SAPBEXHLevel2X 2 10 3 2" xfId="34175"/>
    <cellStyle name="SAPBEXHLevel2X 2 10 3 2 2" xfId="34176"/>
    <cellStyle name="SAPBEXHLevel2X 2 10 3 2 2 2" xfId="34177"/>
    <cellStyle name="SAPBEXHLevel2X 2 10 3 2 3" xfId="34178"/>
    <cellStyle name="SAPBEXHLevel2X 2 10 3 3" xfId="34179"/>
    <cellStyle name="SAPBEXHLevel2X 2 10 3 3 2" xfId="34180"/>
    <cellStyle name="SAPBEXHLevel2X 2 10 3 4" xfId="34181"/>
    <cellStyle name="SAPBEXHLevel2X 2 10 3 4 2" xfId="34182"/>
    <cellStyle name="SAPBEXHLevel2X 2 10 3 5" xfId="34183"/>
    <cellStyle name="SAPBEXHLevel2X 2 10 3 5 2" xfId="34184"/>
    <cellStyle name="SAPBEXHLevel2X 2 10 3 6" xfId="34185"/>
    <cellStyle name="SAPBEXHLevel2X 2 10 3 7" xfId="34186"/>
    <cellStyle name="SAPBEXHLevel2X 2 10 3 8" xfId="34187"/>
    <cellStyle name="SAPBEXHLevel2X 2 10 4" xfId="34188"/>
    <cellStyle name="SAPBEXHLevel2X 2 10 4 2" xfId="34189"/>
    <cellStyle name="SAPBEXHLevel2X 2 10 4 2 2" xfId="34190"/>
    <cellStyle name="SAPBEXHLevel2X 2 10 4 3" xfId="34191"/>
    <cellStyle name="SAPBEXHLevel2X 2 10 4 4" xfId="34192"/>
    <cellStyle name="SAPBEXHLevel2X 2 10 4 5" xfId="34193"/>
    <cellStyle name="SAPBEXHLevel2X 2 10 5" xfId="34194"/>
    <cellStyle name="SAPBEXHLevel2X 2 10 5 2" xfId="34195"/>
    <cellStyle name="SAPBEXHLevel2X 2 10 5 2 2" xfId="34196"/>
    <cellStyle name="SAPBEXHLevel2X 2 10 5 3" xfId="34197"/>
    <cellStyle name="SAPBEXHLevel2X 2 10 5 4" xfId="34198"/>
    <cellStyle name="SAPBEXHLevel2X 2 10 5 5" xfId="34199"/>
    <cellStyle name="SAPBEXHLevel2X 2 10 6" xfId="34200"/>
    <cellStyle name="SAPBEXHLevel2X 2 10 6 2" xfId="34201"/>
    <cellStyle name="SAPBEXHLevel2X 2 10 6 2 2" xfId="34202"/>
    <cellStyle name="SAPBEXHLevel2X 2 10 6 3" xfId="34203"/>
    <cellStyle name="SAPBEXHLevel2X 2 10 6 4" xfId="34204"/>
    <cellStyle name="SAPBEXHLevel2X 2 10 6 5" xfId="34205"/>
    <cellStyle name="SAPBEXHLevel2X 2 10 7" xfId="34206"/>
    <cellStyle name="SAPBEXHLevel2X 2 10 7 2" xfId="34207"/>
    <cellStyle name="SAPBEXHLevel2X 2 10 7 3" xfId="34208"/>
    <cellStyle name="SAPBEXHLevel2X 2 10 7 4" xfId="34209"/>
    <cellStyle name="SAPBEXHLevel2X 2 10 8" xfId="34210"/>
    <cellStyle name="SAPBEXHLevel2X 2 10 8 2" xfId="34211"/>
    <cellStyle name="SAPBEXHLevel2X 2 10 8 3" xfId="34212"/>
    <cellStyle name="SAPBEXHLevel2X 2 10 8 4" xfId="34213"/>
    <cellStyle name="SAPBEXHLevel2X 2 10 9" xfId="34214"/>
    <cellStyle name="SAPBEXHLevel2X 2 10 9 2" xfId="34215"/>
    <cellStyle name="SAPBEXHLevel2X 2 11" xfId="34216"/>
    <cellStyle name="SAPBEXHLevel2X 2 11 10" xfId="34217"/>
    <cellStyle name="SAPBEXHLevel2X 2 11 11" xfId="34218"/>
    <cellStyle name="SAPBEXHLevel2X 2 11 2" xfId="34219"/>
    <cellStyle name="SAPBEXHLevel2X 2 11 2 2" xfId="34220"/>
    <cellStyle name="SAPBEXHLevel2X 2 11 2 2 2" xfId="34221"/>
    <cellStyle name="SAPBEXHLevel2X 2 11 2 2 2 2" xfId="34222"/>
    <cellStyle name="SAPBEXHLevel2X 2 11 2 2 3" xfId="34223"/>
    <cellStyle name="SAPBEXHLevel2X 2 11 2 3" xfId="34224"/>
    <cellStyle name="SAPBEXHLevel2X 2 11 2 3 2" xfId="34225"/>
    <cellStyle name="SAPBEXHLevel2X 2 11 2 4" xfId="34226"/>
    <cellStyle name="SAPBEXHLevel2X 2 11 2 4 2" xfId="34227"/>
    <cellStyle name="SAPBEXHLevel2X 2 11 2 5" xfId="34228"/>
    <cellStyle name="SAPBEXHLevel2X 2 11 2 5 2" xfId="34229"/>
    <cellStyle name="SAPBEXHLevel2X 2 11 2 6" xfId="34230"/>
    <cellStyle name="SAPBEXHLevel2X 2 11 3" xfId="34231"/>
    <cellStyle name="SAPBEXHLevel2X 2 11 3 2" xfId="34232"/>
    <cellStyle name="SAPBEXHLevel2X 2 11 3 2 2" xfId="34233"/>
    <cellStyle name="SAPBEXHLevel2X 2 11 3 2 2 2" xfId="34234"/>
    <cellStyle name="SAPBEXHLevel2X 2 11 3 2 3" xfId="34235"/>
    <cellStyle name="SAPBEXHLevel2X 2 11 3 3" xfId="34236"/>
    <cellStyle name="SAPBEXHLevel2X 2 11 3 3 2" xfId="34237"/>
    <cellStyle name="SAPBEXHLevel2X 2 11 3 4" xfId="34238"/>
    <cellStyle name="SAPBEXHLevel2X 2 11 3 4 2" xfId="34239"/>
    <cellStyle name="SAPBEXHLevel2X 2 11 3 5" xfId="34240"/>
    <cellStyle name="SAPBEXHLevel2X 2 11 3 5 2" xfId="34241"/>
    <cellStyle name="SAPBEXHLevel2X 2 11 3 6" xfId="34242"/>
    <cellStyle name="SAPBEXHLevel2X 2 11 3 7" xfId="34243"/>
    <cellStyle name="SAPBEXHLevel2X 2 11 3 8" xfId="34244"/>
    <cellStyle name="SAPBEXHLevel2X 2 11 4" xfId="34245"/>
    <cellStyle name="SAPBEXHLevel2X 2 11 4 2" xfId="34246"/>
    <cellStyle name="SAPBEXHLevel2X 2 11 4 2 2" xfId="34247"/>
    <cellStyle name="SAPBEXHLevel2X 2 11 4 3" xfId="34248"/>
    <cellStyle name="SAPBEXHLevel2X 2 11 4 4" xfId="34249"/>
    <cellStyle name="SAPBEXHLevel2X 2 11 4 5" xfId="34250"/>
    <cellStyle name="SAPBEXHLevel2X 2 11 5" xfId="34251"/>
    <cellStyle name="SAPBEXHLevel2X 2 11 5 2" xfId="34252"/>
    <cellStyle name="SAPBEXHLevel2X 2 11 5 2 2" xfId="34253"/>
    <cellStyle name="SAPBEXHLevel2X 2 11 5 3" xfId="34254"/>
    <cellStyle name="SAPBEXHLevel2X 2 11 5 4" xfId="34255"/>
    <cellStyle name="SAPBEXHLevel2X 2 11 5 5" xfId="34256"/>
    <cellStyle name="SAPBEXHLevel2X 2 11 6" xfId="34257"/>
    <cellStyle name="SAPBEXHLevel2X 2 11 6 2" xfId="34258"/>
    <cellStyle name="SAPBEXHLevel2X 2 11 6 2 2" xfId="34259"/>
    <cellStyle name="SAPBEXHLevel2X 2 11 6 3" xfId="34260"/>
    <cellStyle name="SAPBEXHLevel2X 2 11 6 4" xfId="34261"/>
    <cellStyle name="SAPBEXHLevel2X 2 11 6 5" xfId="34262"/>
    <cellStyle name="SAPBEXHLevel2X 2 11 7" xfId="34263"/>
    <cellStyle name="SAPBEXHLevel2X 2 11 7 2" xfId="34264"/>
    <cellStyle name="SAPBEXHLevel2X 2 11 7 3" xfId="34265"/>
    <cellStyle name="SAPBEXHLevel2X 2 11 7 4" xfId="34266"/>
    <cellStyle name="SAPBEXHLevel2X 2 11 8" xfId="34267"/>
    <cellStyle name="SAPBEXHLevel2X 2 11 8 2" xfId="34268"/>
    <cellStyle name="SAPBEXHLevel2X 2 11 8 3" xfId="34269"/>
    <cellStyle name="SAPBEXHLevel2X 2 11 8 4" xfId="34270"/>
    <cellStyle name="SAPBEXHLevel2X 2 11 9" xfId="34271"/>
    <cellStyle name="SAPBEXHLevel2X 2 11 9 2" xfId="34272"/>
    <cellStyle name="SAPBEXHLevel2X 2 12" xfId="34273"/>
    <cellStyle name="SAPBEXHLevel2X 2 12 10" xfId="34274"/>
    <cellStyle name="SAPBEXHLevel2X 2 12 11" xfId="34275"/>
    <cellStyle name="SAPBEXHLevel2X 2 12 2" xfId="34276"/>
    <cellStyle name="SAPBEXHLevel2X 2 12 2 2" xfId="34277"/>
    <cellStyle name="SAPBEXHLevel2X 2 12 2 2 2" xfId="34278"/>
    <cellStyle name="SAPBEXHLevel2X 2 12 2 2 2 2" xfId="34279"/>
    <cellStyle name="SAPBEXHLevel2X 2 12 2 2 3" xfId="34280"/>
    <cellStyle name="SAPBEXHLevel2X 2 12 2 3" xfId="34281"/>
    <cellStyle name="SAPBEXHLevel2X 2 12 2 3 2" xfId="34282"/>
    <cellStyle name="SAPBEXHLevel2X 2 12 2 4" xfId="34283"/>
    <cellStyle name="SAPBEXHLevel2X 2 12 2 4 2" xfId="34284"/>
    <cellStyle name="SAPBEXHLevel2X 2 12 2 5" xfId="34285"/>
    <cellStyle name="SAPBEXHLevel2X 2 12 2 5 2" xfId="34286"/>
    <cellStyle name="SAPBEXHLevel2X 2 12 2 6" xfId="34287"/>
    <cellStyle name="SAPBEXHLevel2X 2 12 3" xfId="34288"/>
    <cellStyle name="SAPBEXHLevel2X 2 12 3 2" xfId="34289"/>
    <cellStyle name="SAPBEXHLevel2X 2 12 3 2 2" xfId="34290"/>
    <cellStyle name="SAPBEXHLevel2X 2 12 3 2 2 2" xfId="34291"/>
    <cellStyle name="SAPBEXHLevel2X 2 12 3 2 3" xfId="34292"/>
    <cellStyle name="SAPBEXHLevel2X 2 12 3 3" xfId="34293"/>
    <cellStyle name="SAPBEXHLevel2X 2 12 3 3 2" xfId="34294"/>
    <cellStyle name="SAPBEXHLevel2X 2 12 3 4" xfId="34295"/>
    <cellStyle name="SAPBEXHLevel2X 2 12 3 4 2" xfId="34296"/>
    <cellStyle name="SAPBEXHLevel2X 2 12 3 5" xfId="34297"/>
    <cellStyle name="SAPBEXHLevel2X 2 12 3 5 2" xfId="34298"/>
    <cellStyle name="SAPBEXHLevel2X 2 12 3 6" xfId="34299"/>
    <cellStyle name="SAPBEXHLevel2X 2 12 3 7" xfId="34300"/>
    <cellStyle name="SAPBEXHLevel2X 2 12 3 8" xfId="34301"/>
    <cellStyle name="SAPBEXHLevel2X 2 12 4" xfId="34302"/>
    <cellStyle name="SAPBEXHLevel2X 2 12 4 2" xfId="34303"/>
    <cellStyle name="SAPBEXHLevel2X 2 12 4 2 2" xfId="34304"/>
    <cellStyle name="SAPBEXHLevel2X 2 12 4 3" xfId="34305"/>
    <cellStyle name="SAPBEXHLevel2X 2 12 4 4" xfId="34306"/>
    <cellStyle name="SAPBEXHLevel2X 2 12 4 5" xfId="34307"/>
    <cellStyle name="SAPBEXHLevel2X 2 12 5" xfId="34308"/>
    <cellStyle name="SAPBEXHLevel2X 2 12 5 2" xfId="34309"/>
    <cellStyle name="SAPBEXHLevel2X 2 12 5 2 2" xfId="34310"/>
    <cellStyle name="SAPBEXHLevel2X 2 12 5 3" xfId="34311"/>
    <cellStyle name="SAPBEXHLevel2X 2 12 5 4" xfId="34312"/>
    <cellStyle name="SAPBEXHLevel2X 2 12 5 5" xfId="34313"/>
    <cellStyle name="SAPBEXHLevel2X 2 12 6" xfId="34314"/>
    <cellStyle name="SAPBEXHLevel2X 2 12 6 2" xfId="34315"/>
    <cellStyle name="SAPBEXHLevel2X 2 12 6 2 2" xfId="34316"/>
    <cellStyle name="SAPBEXHLevel2X 2 12 6 3" xfId="34317"/>
    <cellStyle name="SAPBEXHLevel2X 2 12 6 4" xfId="34318"/>
    <cellStyle name="SAPBEXHLevel2X 2 12 6 5" xfId="34319"/>
    <cellStyle name="SAPBEXHLevel2X 2 12 7" xfId="34320"/>
    <cellStyle name="SAPBEXHLevel2X 2 12 7 2" xfId="34321"/>
    <cellStyle name="SAPBEXHLevel2X 2 12 7 3" xfId="34322"/>
    <cellStyle name="SAPBEXHLevel2X 2 12 7 4" xfId="34323"/>
    <cellStyle name="SAPBEXHLevel2X 2 12 8" xfId="34324"/>
    <cellStyle name="SAPBEXHLevel2X 2 12 8 2" xfId="34325"/>
    <cellStyle name="SAPBEXHLevel2X 2 12 8 3" xfId="34326"/>
    <cellStyle name="SAPBEXHLevel2X 2 12 8 4" xfId="34327"/>
    <cellStyle name="SAPBEXHLevel2X 2 12 9" xfId="34328"/>
    <cellStyle name="SAPBEXHLevel2X 2 12 9 2" xfId="34329"/>
    <cellStyle name="SAPBEXHLevel2X 2 13" xfId="34330"/>
    <cellStyle name="SAPBEXHLevel2X 2 13 10" xfId="34331"/>
    <cellStyle name="SAPBEXHLevel2X 2 13 11" xfId="34332"/>
    <cellStyle name="SAPBEXHLevel2X 2 13 2" xfId="34333"/>
    <cellStyle name="SAPBEXHLevel2X 2 13 2 2" xfId="34334"/>
    <cellStyle name="SAPBEXHLevel2X 2 13 2 2 2" xfId="34335"/>
    <cellStyle name="SAPBEXHLevel2X 2 13 2 2 2 2" xfId="34336"/>
    <cellStyle name="SAPBEXHLevel2X 2 13 2 2 3" xfId="34337"/>
    <cellStyle name="SAPBEXHLevel2X 2 13 2 3" xfId="34338"/>
    <cellStyle name="SAPBEXHLevel2X 2 13 2 3 2" xfId="34339"/>
    <cellStyle name="SAPBEXHLevel2X 2 13 2 4" xfId="34340"/>
    <cellStyle name="SAPBEXHLevel2X 2 13 2 4 2" xfId="34341"/>
    <cellStyle name="SAPBEXHLevel2X 2 13 2 5" xfId="34342"/>
    <cellStyle name="SAPBEXHLevel2X 2 13 2 5 2" xfId="34343"/>
    <cellStyle name="SAPBEXHLevel2X 2 13 2 6" xfId="34344"/>
    <cellStyle name="SAPBEXHLevel2X 2 13 3" xfId="34345"/>
    <cellStyle name="SAPBEXHLevel2X 2 13 3 2" xfId="34346"/>
    <cellStyle name="SAPBEXHLevel2X 2 13 3 2 2" xfId="34347"/>
    <cellStyle name="SAPBEXHLevel2X 2 13 3 2 2 2" xfId="34348"/>
    <cellStyle name="SAPBEXHLevel2X 2 13 3 2 3" xfId="34349"/>
    <cellStyle name="SAPBEXHLevel2X 2 13 3 3" xfId="34350"/>
    <cellStyle name="SAPBEXHLevel2X 2 13 3 3 2" xfId="34351"/>
    <cellStyle name="SAPBEXHLevel2X 2 13 3 4" xfId="34352"/>
    <cellStyle name="SAPBEXHLevel2X 2 13 3 4 2" xfId="34353"/>
    <cellStyle name="SAPBEXHLevel2X 2 13 3 5" xfId="34354"/>
    <cellStyle name="SAPBEXHLevel2X 2 13 3 5 2" xfId="34355"/>
    <cellStyle name="SAPBEXHLevel2X 2 13 3 6" xfId="34356"/>
    <cellStyle name="SAPBEXHLevel2X 2 13 3 7" xfId="34357"/>
    <cellStyle name="SAPBEXHLevel2X 2 13 3 8" xfId="34358"/>
    <cellStyle name="SAPBEXHLevel2X 2 13 4" xfId="34359"/>
    <cellStyle name="SAPBEXHLevel2X 2 13 4 2" xfId="34360"/>
    <cellStyle name="SAPBEXHLevel2X 2 13 4 2 2" xfId="34361"/>
    <cellStyle name="SAPBEXHLevel2X 2 13 4 3" xfId="34362"/>
    <cellStyle name="SAPBEXHLevel2X 2 13 4 4" xfId="34363"/>
    <cellStyle name="SAPBEXHLevel2X 2 13 4 5" xfId="34364"/>
    <cellStyle name="SAPBEXHLevel2X 2 13 5" xfId="34365"/>
    <cellStyle name="SAPBEXHLevel2X 2 13 5 2" xfId="34366"/>
    <cellStyle name="SAPBEXHLevel2X 2 13 5 2 2" xfId="34367"/>
    <cellStyle name="SAPBEXHLevel2X 2 13 5 3" xfId="34368"/>
    <cellStyle name="SAPBEXHLevel2X 2 13 5 4" xfId="34369"/>
    <cellStyle name="SAPBEXHLevel2X 2 13 5 5" xfId="34370"/>
    <cellStyle name="SAPBEXHLevel2X 2 13 6" xfId="34371"/>
    <cellStyle name="SAPBEXHLevel2X 2 13 6 2" xfId="34372"/>
    <cellStyle name="SAPBEXHLevel2X 2 13 6 2 2" xfId="34373"/>
    <cellStyle name="SAPBEXHLevel2X 2 13 6 3" xfId="34374"/>
    <cellStyle name="SAPBEXHLevel2X 2 13 6 4" xfId="34375"/>
    <cellStyle name="SAPBEXHLevel2X 2 13 6 5" xfId="34376"/>
    <cellStyle name="SAPBEXHLevel2X 2 13 7" xfId="34377"/>
    <cellStyle name="SAPBEXHLevel2X 2 13 7 2" xfId="34378"/>
    <cellStyle name="SAPBEXHLevel2X 2 13 7 3" xfId="34379"/>
    <cellStyle name="SAPBEXHLevel2X 2 13 7 4" xfId="34380"/>
    <cellStyle name="SAPBEXHLevel2X 2 13 8" xfId="34381"/>
    <cellStyle name="SAPBEXHLevel2X 2 13 8 2" xfId="34382"/>
    <cellStyle name="SAPBEXHLevel2X 2 13 8 3" xfId="34383"/>
    <cellStyle name="SAPBEXHLevel2X 2 13 8 4" xfId="34384"/>
    <cellStyle name="SAPBEXHLevel2X 2 13 9" xfId="34385"/>
    <cellStyle name="SAPBEXHLevel2X 2 13 9 2" xfId="34386"/>
    <cellStyle name="SAPBEXHLevel2X 2 14" xfId="34387"/>
    <cellStyle name="SAPBEXHLevel2X 2 14 10" xfId="34388"/>
    <cellStyle name="SAPBEXHLevel2X 2 14 11" xfId="34389"/>
    <cellStyle name="SAPBEXHLevel2X 2 14 2" xfId="34390"/>
    <cellStyle name="SAPBEXHLevel2X 2 14 2 2" xfId="34391"/>
    <cellStyle name="SAPBEXHLevel2X 2 14 2 2 2" xfId="34392"/>
    <cellStyle name="SAPBEXHLevel2X 2 14 2 2 2 2" xfId="34393"/>
    <cellStyle name="SAPBEXHLevel2X 2 14 2 2 3" xfId="34394"/>
    <cellStyle name="SAPBEXHLevel2X 2 14 2 3" xfId="34395"/>
    <cellStyle name="SAPBEXHLevel2X 2 14 2 3 2" xfId="34396"/>
    <cellStyle name="SAPBEXHLevel2X 2 14 2 4" xfId="34397"/>
    <cellStyle name="SAPBEXHLevel2X 2 14 2 4 2" xfId="34398"/>
    <cellStyle name="SAPBEXHLevel2X 2 14 2 5" xfId="34399"/>
    <cellStyle name="SAPBEXHLevel2X 2 14 2 5 2" xfId="34400"/>
    <cellStyle name="SAPBEXHLevel2X 2 14 2 6" xfId="34401"/>
    <cellStyle name="SAPBEXHLevel2X 2 14 3" xfId="34402"/>
    <cellStyle name="SAPBEXHLevel2X 2 14 3 2" xfId="34403"/>
    <cellStyle name="SAPBEXHLevel2X 2 14 3 2 2" xfId="34404"/>
    <cellStyle name="SAPBEXHLevel2X 2 14 3 2 2 2" xfId="34405"/>
    <cellStyle name="SAPBEXHLevel2X 2 14 3 2 3" xfId="34406"/>
    <cellStyle name="SAPBEXHLevel2X 2 14 3 3" xfId="34407"/>
    <cellStyle name="SAPBEXHLevel2X 2 14 3 3 2" xfId="34408"/>
    <cellStyle name="SAPBEXHLevel2X 2 14 3 4" xfId="34409"/>
    <cellStyle name="SAPBEXHLevel2X 2 14 3 4 2" xfId="34410"/>
    <cellStyle name="SAPBEXHLevel2X 2 14 3 5" xfId="34411"/>
    <cellStyle name="SAPBEXHLevel2X 2 14 3 5 2" xfId="34412"/>
    <cellStyle name="SAPBEXHLevel2X 2 14 3 6" xfId="34413"/>
    <cellStyle name="SAPBEXHLevel2X 2 14 3 7" xfId="34414"/>
    <cellStyle name="SAPBEXHLevel2X 2 14 3 8" xfId="34415"/>
    <cellStyle name="SAPBEXHLevel2X 2 14 4" xfId="34416"/>
    <cellStyle name="SAPBEXHLevel2X 2 14 4 2" xfId="34417"/>
    <cellStyle name="SAPBEXHLevel2X 2 14 4 2 2" xfId="34418"/>
    <cellStyle name="SAPBEXHLevel2X 2 14 4 3" xfId="34419"/>
    <cellStyle name="SAPBEXHLevel2X 2 14 4 4" xfId="34420"/>
    <cellStyle name="SAPBEXHLevel2X 2 14 4 5" xfId="34421"/>
    <cellStyle name="SAPBEXHLevel2X 2 14 5" xfId="34422"/>
    <cellStyle name="SAPBEXHLevel2X 2 14 5 2" xfId="34423"/>
    <cellStyle name="SAPBEXHLevel2X 2 14 5 2 2" xfId="34424"/>
    <cellStyle name="SAPBEXHLevel2X 2 14 5 3" xfId="34425"/>
    <cellStyle name="SAPBEXHLevel2X 2 14 5 4" xfId="34426"/>
    <cellStyle name="SAPBEXHLevel2X 2 14 5 5" xfId="34427"/>
    <cellStyle name="SAPBEXHLevel2X 2 14 6" xfId="34428"/>
    <cellStyle name="SAPBEXHLevel2X 2 14 6 2" xfId="34429"/>
    <cellStyle name="SAPBEXHLevel2X 2 14 6 2 2" xfId="34430"/>
    <cellStyle name="SAPBEXHLevel2X 2 14 6 3" xfId="34431"/>
    <cellStyle name="SAPBEXHLevel2X 2 14 6 4" xfId="34432"/>
    <cellStyle name="SAPBEXHLevel2X 2 14 6 5" xfId="34433"/>
    <cellStyle name="SAPBEXHLevel2X 2 14 7" xfId="34434"/>
    <cellStyle name="SAPBEXHLevel2X 2 14 7 2" xfId="34435"/>
    <cellStyle name="SAPBEXHLevel2X 2 14 7 3" xfId="34436"/>
    <cellStyle name="SAPBEXHLevel2X 2 14 7 4" xfId="34437"/>
    <cellStyle name="SAPBEXHLevel2X 2 14 8" xfId="34438"/>
    <cellStyle name="SAPBEXHLevel2X 2 14 8 2" xfId="34439"/>
    <cellStyle name="SAPBEXHLevel2X 2 14 8 3" xfId="34440"/>
    <cellStyle name="SAPBEXHLevel2X 2 14 8 4" xfId="34441"/>
    <cellStyle name="SAPBEXHLevel2X 2 14 9" xfId="34442"/>
    <cellStyle name="SAPBEXHLevel2X 2 14 9 2" xfId="34443"/>
    <cellStyle name="SAPBEXHLevel2X 2 15" xfId="34444"/>
    <cellStyle name="SAPBEXHLevel2X 2 15 10" xfId="34445"/>
    <cellStyle name="SAPBEXHLevel2X 2 15 11" xfId="34446"/>
    <cellStyle name="SAPBEXHLevel2X 2 15 2" xfId="34447"/>
    <cellStyle name="SAPBEXHLevel2X 2 15 2 2" xfId="34448"/>
    <cellStyle name="SAPBEXHLevel2X 2 15 2 2 2" xfId="34449"/>
    <cellStyle name="SAPBEXHLevel2X 2 15 2 2 2 2" xfId="34450"/>
    <cellStyle name="SAPBEXHLevel2X 2 15 2 2 3" xfId="34451"/>
    <cellStyle name="SAPBEXHLevel2X 2 15 2 3" xfId="34452"/>
    <cellStyle name="SAPBEXHLevel2X 2 15 2 3 2" xfId="34453"/>
    <cellStyle name="SAPBEXHLevel2X 2 15 2 4" xfId="34454"/>
    <cellStyle name="SAPBEXHLevel2X 2 15 2 4 2" xfId="34455"/>
    <cellStyle name="SAPBEXHLevel2X 2 15 2 5" xfId="34456"/>
    <cellStyle name="SAPBEXHLevel2X 2 15 2 5 2" xfId="34457"/>
    <cellStyle name="SAPBEXHLevel2X 2 15 2 6" xfId="34458"/>
    <cellStyle name="SAPBEXHLevel2X 2 15 3" xfId="34459"/>
    <cellStyle name="SAPBEXHLevel2X 2 15 3 2" xfId="34460"/>
    <cellStyle name="SAPBEXHLevel2X 2 15 3 2 2" xfId="34461"/>
    <cellStyle name="SAPBEXHLevel2X 2 15 3 2 2 2" xfId="34462"/>
    <cellStyle name="SAPBEXHLevel2X 2 15 3 2 3" xfId="34463"/>
    <cellStyle name="SAPBEXHLevel2X 2 15 3 3" xfId="34464"/>
    <cellStyle name="SAPBEXHLevel2X 2 15 3 3 2" xfId="34465"/>
    <cellStyle name="SAPBEXHLevel2X 2 15 3 4" xfId="34466"/>
    <cellStyle name="SAPBEXHLevel2X 2 15 3 4 2" xfId="34467"/>
    <cellStyle name="SAPBEXHLevel2X 2 15 3 5" xfId="34468"/>
    <cellStyle name="SAPBEXHLevel2X 2 15 3 5 2" xfId="34469"/>
    <cellStyle name="SAPBEXHLevel2X 2 15 3 6" xfId="34470"/>
    <cellStyle name="SAPBEXHLevel2X 2 15 3 7" xfId="34471"/>
    <cellStyle name="SAPBEXHLevel2X 2 15 3 8" xfId="34472"/>
    <cellStyle name="SAPBEXHLevel2X 2 15 4" xfId="34473"/>
    <cellStyle name="SAPBEXHLevel2X 2 15 4 2" xfId="34474"/>
    <cellStyle name="SAPBEXHLevel2X 2 15 4 2 2" xfId="34475"/>
    <cellStyle name="SAPBEXHLevel2X 2 15 4 3" xfId="34476"/>
    <cellStyle name="SAPBEXHLevel2X 2 15 4 4" xfId="34477"/>
    <cellStyle name="SAPBEXHLevel2X 2 15 4 5" xfId="34478"/>
    <cellStyle name="SAPBEXHLevel2X 2 15 5" xfId="34479"/>
    <cellStyle name="SAPBEXHLevel2X 2 15 5 2" xfId="34480"/>
    <cellStyle name="SAPBEXHLevel2X 2 15 5 2 2" xfId="34481"/>
    <cellStyle name="SAPBEXHLevel2X 2 15 5 3" xfId="34482"/>
    <cellStyle name="SAPBEXHLevel2X 2 15 5 4" xfId="34483"/>
    <cellStyle name="SAPBEXHLevel2X 2 15 5 5" xfId="34484"/>
    <cellStyle name="SAPBEXHLevel2X 2 15 6" xfId="34485"/>
    <cellStyle name="SAPBEXHLevel2X 2 15 6 2" xfId="34486"/>
    <cellStyle name="SAPBEXHLevel2X 2 15 6 2 2" xfId="34487"/>
    <cellStyle name="SAPBEXHLevel2X 2 15 6 3" xfId="34488"/>
    <cellStyle name="SAPBEXHLevel2X 2 15 6 4" xfId="34489"/>
    <cellStyle name="SAPBEXHLevel2X 2 15 6 5" xfId="34490"/>
    <cellStyle name="SAPBEXHLevel2X 2 15 7" xfId="34491"/>
    <cellStyle name="SAPBEXHLevel2X 2 15 7 2" xfId="34492"/>
    <cellStyle name="SAPBEXHLevel2X 2 15 7 3" xfId="34493"/>
    <cellStyle name="SAPBEXHLevel2X 2 15 7 4" xfId="34494"/>
    <cellStyle name="SAPBEXHLevel2X 2 15 8" xfId="34495"/>
    <cellStyle name="SAPBEXHLevel2X 2 15 8 2" xfId="34496"/>
    <cellStyle name="SAPBEXHLevel2X 2 15 8 3" xfId="34497"/>
    <cellStyle name="SAPBEXHLevel2X 2 15 8 4" xfId="34498"/>
    <cellStyle name="SAPBEXHLevel2X 2 15 9" xfId="34499"/>
    <cellStyle name="SAPBEXHLevel2X 2 15 9 2" xfId="34500"/>
    <cellStyle name="SAPBEXHLevel2X 2 16" xfId="34501"/>
    <cellStyle name="SAPBEXHLevel2X 2 16 10" xfId="34502"/>
    <cellStyle name="SAPBEXHLevel2X 2 16 11" xfId="34503"/>
    <cellStyle name="SAPBEXHLevel2X 2 16 2" xfId="34504"/>
    <cellStyle name="SAPBEXHLevel2X 2 16 2 2" xfId="34505"/>
    <cellStyle name="SAPBEXHLevel2X 2 16 2 2 2" xfId="34506"/>
    <cellStyle name="SAPBEXHLevel2X 2 16 2 2 2 2" xfId="34507"/>
    <cellStyle name="SAPBEXHLevel2X 2 16 2 2 3" xfId="34508"/>
    <cellStyle name="SAPBEXHLevel2X 2 16 2 3" xfId="34509"/>
    <cellStyle name="SAPBEXHLevel2X 2 16 2 3 2" xfId="34510"/>
    <cellStyle name="SAPBEXHLevel2X 2 16 2 4" xfId="34511"/>
    <cellStyle name="SAPBEXHLevel2X 2 16 2 4 2" xfId="34512"/>
    <cellStyle name="SAPBEXHLevel2X 2 16 2 5" xfId="34513"/>
    <cellStyle name="SAPBEXHLevel2X 2 16 2 5 2" xfId="34514"/>
    <cellStyle name="SAPBEXHLevel2X 2 16 2 6" xfId="34515"/>
    <cellStyle name="SAPBEXHLevel2X 2 16 3" xfId="34516"/>
    <cellStyle name="SAPBEXHLevel2X 2 16 3 2" xfId="34517"/>
    <cellStyle name="SAPBEXHLevel2X 2 16 3 2 2" xfId="34518"/>
    <cellStyle name="SAPBEXHLevel2X 2 16 3 2 2 2" xfId="34519"/>
    <cellStyle name="SAPBEXHLevel2X 2 16 3 2 3" xfId="34520"/>
    <cellStyle name="SAPBEXHLevel2X 2 16 3 3" xfId="34521"/>
    <cellStyle name="SAPBEXHLevel2X 2 16 3 3 2" xfId="34522"/>
    <cellStyle name="SAPBEXHLevel2X 2 16 3 4" xfId="34523"/>
    <cellStyle name="SAPBEXHLevel2X 2 16 3 4 2" xfId="34524"/>
    <cellStyle name="SAPBEXHLevel2X 2 16 3 5" xfId="34525"/>
    <cellStyle name="SAPBEXHLevel2X 2 16 3 5 2" xfId="34526"/>
    <cellStyle name="SAPBEXHLevel2X 2 16 3 6" xfId="34527"/>
    <cellStyle name="SAPBEXHLevel2X 2 16 3 7" xfId="34528"/>
    <cellStyle name="SAPBEXHLevel2X 2 16 3 8" xfId="34529"/>
    <cellStyle name="SAPBEXHLevel2X 2 16 4" xfId="34530"/>
    <cellStyle name="SAPBEXHLevel2X 2 16 4 2" xfId="34531"/>
    <cellStyle name="SAPBEXHLevel2X 2 16 4 2 2" xfId="34532"/>
    <cellStyle name="SAPBEXHLevel2X 2 16 4 3" xfId="34533"/>
    <cellStyle name="SAPBEXHLevel2X 2 16 4 4" xfId="34534"/>
    <cellStyle name="SAPBEXHLevel2X 2 16 4 5" xfId="34535"/>
    <cellStyle name="SAPBEXHLevel2X 2 16 5" xfId="34536"/>
    <cellStyle name="SAPBEXHLevel2X 2 16 5 2" xfId="34537"/>
    <cellStyle name="SAPBEXHLevel2X 2 16 5 2 2" xfId="34538"/>
    <cellStyle name="SAPBEXHLevel2X 2 16 5 3" xfId="34539"/>
    <cellStyle name="SAPBEXHLevel2X 2 16 5 4" xfId="34540"/>
    <cellStyle name="SAPBEXHLevel2X 2 16 5 5" xfId="34541"/>
    <cellStyle name="SAPBEXHLevel2X 2 16 6" xfId="34542"/>
    <cellStyle name="SAPBEXHLevel2X 2 16 6 2" xfId="34543"/>
    <cellStyle name="SAPBEXHLevel2X 2 16 6 2 2" xfId="34544"/>
    <cellStyle name="SAPBEXHLevel2X 2 16 6 3" xfId="34545"/>
    <cellStyle name="SAPBEXHLevel2X 2 16 6 4" xfId="34546"/>
    <cellStyle name="SAPBEXHLevel2X 2 16 6 5" xfId="34547"/>
    <cellStyle name="SAPBEXHLevel2X 2 16 7" xfId="34548"/>
    <cellStyle name="SAPBEXHLevel2X 2 16 7 2" xfId="34549"/>
    <cellStyle name="SAPBEXHLevel2X 2 16 7 3" xfId="34550"/>
    <cellStyle name="SAPBEXHLevel2X 2 16 7 4" xfId="34551"/>
    <cellStyle name="SAPBEXHLevel2X 2 16 8" xfId="34552"/>
    <cellStyle name="SAPBEXHLevel2X 2 16 8 2" xfId="34553"/>
    <cellStyle name="SAPBEXHLevel2X 2 16 8 3" xfId="34554"/>
    <cellStyle name="SAPBEXHLevel2X 2 16 8 4" xfId="34555"/>
    <cellStyle name="SAPBEXHLevel2X 2 16 9" xfId="34556"/>
    <cellStyle name="SAPBEXHLevel2X 2 16 9 2" xfId="34557"/>
    <cellStyle name="SAPBEXHLevel2X 2 17" xfId="34558"/>
    <cellStyle name="SAPBEXHLevel2X 2 17 10" xfId="34559"/>
    <cellStyle name="SAPBEXHLevel2X 2 17 11" xfId="34560"/>
    <cellStyle name="SAPBEXHLevel2X 2 17 2" xfId="34561"/>
    <cellStyle name="SAPBEXHLevel2X 2 17 2 2" xfId="34562"/>
    <cellStyle name="SAPBEXHLevel2X 2 17 2 2 2" xfId="34563"/>
    <cellStyle name="SAPBEXHLevel2X 2 17 2 2 2 2" xfId="34564"/>
    <cellStyle name="SAPBEXHLevel2X 2 17 2 2 3" xfId="34565"/>
    <cellStyle name="SAPBEXHLevel2X 2 17 2 3" xfId="34566"/>
    <cellStyle name="SAPBEXHLevel2X 2 17 2 3 2" xfId="34567"/>
    <cellStyle name="SAPBEXHLevel2X 2 17 2 4" xfId="34568"/>
    <cellStyle name="SAPBEXHLevel2X 2 17 2 4 2" xfId="34569"/>
    <cellStyle name="SAPBEXHLevel2X 2 17 2 5" xfId="34570"/>
    <cellStyle name="SAPBEXHLevel2X 2 17 2 5 2" xfId="34571"/>
    <cellStyle name="SAPBEXHLevel2X 2 17 2 6" xfId="34572"/>
    <cellStyle name="SAPBEXHLevel2X 2 17 3" xfId="34573"/>
    <cellStyle name="SAPBEXHLevel2X 2 17 3 2" xfId="34574"/>
    <cellStyle name="SAPBEXHLevel2X 2 17 3 2 2" xfId="34575"/>
    <cellStyle name="SAPBEXHLevel2X 2 17 3 2 2 2" xfId="34576"/>
    <cellStyle name="SAPBEXHLevel2X 2 17 3 2 3" xfId="34577"/>
    <cellStyle name="SAPBEXHLevel2X 2 17 3 3" xfId="34578"/>
    <cellStyle name="SAPBEXHLevel2X 2 17 3 3 2" xfId="34579"/>
    <cellStyle name="SAPBEXHLevel2X 2 17 3 4" xfId="34580"/>
    <cellStyle name="SAPBEXHLevel2X 2 17 3 4 2" xfId="34581"/>
    <cellStyle name="SAPBEXHLevel2X 2 17 3 5" xfId="34582"/>
    <cellStyle name="SAPBEXHLevel2X 2 17 3 5 2" xfId="34583"/>
    <cellStyle name="SAPBEXHLevel2X 2 17 3 6" xfId="34584"/>
    <cellStyle name="SAPBEXHLevel2X 2 17 3 7" xfId="34585"/>
    <cellStyle name="SAPBEXHLevel2X 2 17 3 8" xfId="34586"/>
    <cellStyle name="SAPBEXHLevel2X 2 17 4" xfId="34587"/>
    <cellStyle name="SAPBEXHLevel2X 2 17 4 2" xfId="34588"/>
    <cellStyle name="SAPBEXHLevel2X 2 17 4 2 2" xfId="34589"/>
    <cellStyle name="SAPBEXHLevel2X 2 17 4 3" xfId="34590"/>
    <cellStyle name="SAPBEXHLevel2X 2 17 4 4" xfId="34591"/>
    <cellStyle name="SAPBEXHLevel2X 2 17 4 5" xfId="34592"/>
    <cellStyle name="SAPBEXHLevel2X 2 17 5" xfId="34593"/>
    <cellStyle name="SAPBEXHLevel2X 2 17 5 2" xfId="34594"/>
    <cellStyle name="SAPBEXHLevel2X 2 17 5 2 2" xfId="34595"/>
    <cellStyle name="SAPBEXHLevel2X 2 17 5 3" xfId="34596"/>
    <cellStyle name="SAPBEXHLevel2X 2 17 5 4" xfId="34597"/>
    <cellStyle name="SAPBEXHLevel2X 2 17 5 5" xfId="34598"/>
    <cellStyle name="SAPBEXHLevel2X 2 17 6" xfId="34599"/>
    <cellStyle name="SAPBEXHLevel2X 2 17 6 2" xfId="34600"/>
    <cellStyle name="SAPBEXHLevel2X 2 17 6 2 2" xfId="34601"/>
    <cellStyle name="SAPBEXHLevel2X 2 17 6 3" xfId="34602"/>
    <cellStyle name="SAPBEXHLevel2X 2 17 6 4" xfId="34603"/>
    <cellStyle name="SAPBEXHLevel2X 2 17 6 5" xfId="34604"/>
    <cellStyle name="SAPBEXHLevel2X 2 17 7" xfId="34605"/>
    <cellStyle name="SAPBEXHLevel2X 2 17 7 2" xfId="34606"/>
    <cellStyle name="SAPBEXHLevel2X 2 17 7 3" xfId="34607"/>
    <cellStyle name="SAPBEXHLevel2X 2 17 7 4" xfId="34608"/>
    <cellStyle name="SAPBEXHLevel2X 2 17 8" xfId="34609"/>
    <cellStyle name="SAPBEXHLevel2X 2 17 8 2" xfId="34610"/>
    <cellStyle name="SAPBEXHLevel2X 2 17 8 3" xfId="34611"/>
    <cellStyle name="SAPBEXHLevel2X 2 17 8 4" xfId="34612"/>
    <cellStyle name="SAPBEXHLevel2X 2 17 9" xfId="34613"/>
    <cellStyle name="SAPBEXHLevel2X 2 17 9 2" xfId="34614"/>
    <cellStyle name="SAPBEXHLevel2X 2 18" xfId="34615"/>
    <cellStyle name="SAPBEXHLevel2X 2 18 2" xfId="34616"/>
    <cellStyle name="SAPBEXHLevel2X 2 18 2 2" xfId="34617"/>
    <cellStyle name="SAPBEXHLevel2X 2 18 2 2 2" xfId="34618"/>
    <cellStyle name="SAPBEXHLevel2X 2 18 2 3" xfId="34619"/>
    <cellStyle name="SAPBEXHLevel2X 2 18 3" xfId="34620"/>
    <cellStyle name="SAPBEXHLevel2X 2 18 3 2" xfId="34621"/>
    <cellStyle name="SAPBEXHLevel2X 2 18 4" xfId="34622"/>
    <cellStyle name="SAPBEXHLevel2X 2 18 4 2" xfId="34623"/>
    <cellStyle name="SAPBEXHLevel2X 2 18 5" xfId="34624"/>
    <cellStyle name="SAPBEXHLevel2X 2 18 5 2" xfId="34625"/>
    <cellStyle name="SAPBEXHLevel2X 2 18 6" xfId="34626"/>
    <cellStyle name="SAPBEXHLevel2X 2 18 7" xfId="34627"/>
    <cellStyle name="SAPBEXHLevel2X 2 18 8" xfId="34628"/>
    <cellStyle name="SAPBEXHLevel2X 2 19" xfId="34629"/>
    <cellStyle name="SAPBEXHLevel2X 2 19 2" xfId="34630"/>
    <cellStyle name="SAPBEXHLevel2X 2 19 2 2" xfId="34631"/>
    <cellStyle name="SAPBEXHLevel2X 2 19 2 2 2" xfId="34632"/>
    <cellStyle name="SAPBEXHLevel2X 2 19 2 3" xfId="34633"/>
    <cellStyle name="SAPBEXHLevel2X 2 19 3" xfId="34634"/>
    <cellStyle name="SAPBEXHLevel2X 2 19 3 2" xfId="34635"/>
    <cellStyle name="SAPBEXHLevel2X 2 19 4" xfId="34636"/>
    <cellStyle name="SAPBEXHLevel2X 2 19 4 2" xfId="34637"/>
    <cellStyle name="SAPBEXHLevel2X 2 19 5" xfId="34638"/>
    <cellStyle name="SAPBEXHLevel2X 2 19 5 2" xfId="34639"/>
    <cellStyle name="SAPBEXHLevel2X 2 19 6" xfId="34640"/>
    <cellStyle name="SAPBEXHLevel2X 2 19 7" xfId="34641"/>
    <cellStyle name="SAPBEXHLevel2X 2 19 8" xfId="34642"/>
    <cellStyle name="SAPBEXHLevel2X 2 2" xfId="34643"/>
    <cellStyle name="SAPBEXHLevel2X 2 2 10" xfId="34644"/>
    <cellStyle name="SAPBEXHLevel2X 2 2 10 2" xfId="34645"/>
    <cellStyle name="SAPBEXHLevel2X 2 2 11" xfId="34646"/>
    <cellStyle name="SAPBEXHLevel2X 2 2 12" xfId="34647"/>
    <cellStyle name="SAPBEXHLevel2X 2 2 2" xfId="34648"/>
    <cellStyle name="SAPBEXHLevel2X 2 2 2 2" xfId="34649"/>
    <cellStyle name="SAPBEXHLevel2X 2 2 2 2 2" xfId="34650"/>
    <cellStyle name="SAPBEXHLevel2X 2 2 2 2 2 2" xfId="34651"/>
    <cellStyle name="SAPBEXHLevel2X 2 2 2 2 3" xfId="34652"/>
    <cellStyle name="SAPBEXHLevel2X 2 2 2 3" xfId="34653"/>
    <cellStyle name="SAPBEXHLevel2X 2 2 2 3 2" xfId="34654"/>
    <cellStyle name="SAPBEXHLevel2X 2 2 2 4" xfId="34655"/>
    <cellStyle name="SAPBEXHLevel2X 2 2 2 4 2" xfId="34656"/>
    <cellStyle name="SAPBEXHLevel2X 2 2 2 5" xfId="34657"/>
    <cellStyle name="SAPBEXHLevel2X 2 2 2 5 2" xfId="34658"/>
    <cellStyle name="SAPBEXHLevel2X 2 2 2 6" xfId="34659"/>
    <cellStyle name="SAPBEXHLevel2X 2 2 3" xfId="34660"/>
    <cellStyle name="SAPBEXHLevel2X 2 2 3 2" xfId="34661"/>
    <cellStyle name="SAPBEXHLevel2X 2 2 3 2 2" xfId="34662"/>
    <cellStyle name="SAPBEXHLevel2X 2 2 3 2 2 2" xfId="34663"/>
    <cellStyle name="SAPBEXHLevel2X 2 2 3 2 3" xfId="34664"/>
    <cellStyle name="SAPBEXHLevel2X 2 2 3 3" xfId="34665"/>
    <cellStyle name="SAPBEXHLevel2X 2 2 3 3 2" xfId="34666"/>
    <cellStyle name="SAPBEXHLevel2X 2 2 3 4" xfId="34667"/>
    <cellStyle name="SAPBEXHLevel2X 2 2 3 4 2" xfId="34668"/>
    <cellStyle name="SAPBEXHLevel2X 2 2 3 5" xfId="34669"/>
    <cellStyle name="SAPBEXHLevel2X 2 2 3 5 2" xfId="34670"/>
    <cellStyle name="SAPBEXHLevel2X 2 2 3 6" xfId="34671"/>
    <cellStyle name="SAPBEXHLevel2X 2 2 3 7" xfId="34672"/>
    <cellStyle name="SAPBEXHLevel2X 2 2 3 8" xfId="34673"/>
    <cellStyle name="SAPBEXHLevel2X 2 2 4" xfId="34674"/>
    <cellStyle name="SAPBEXHLevel2X 2 2 4 2" xfId="34675"/>
    <cellStyle name="SAPBEXHLevel2X 2 2 4 2 2" xfId="34676"/>
    <cellStyle name="SAPBEXHLevel2X 2 2 4 2 2 2" xfId="34677"/>
    <cellStyle name="SAPBEXHLevel2X 2 2 4 2 3" xfId="34678"/>
    <cellStyle name="SAPBEXHLevel2X 2 2 4 3" xfId="34679"/>
    <cellStyle name="SAPBEXHLevel2X 2 2 4 3 2" xfId="34680"/>
    <cellStyle name="SAPBEXHLevel2X 2 2 4 4" xfId="34681"/>
    <cellStyle name="SAPBEXHLevel2X 2 2 4 4 2" xfId="34682"/>
    <cellStyle name="SAPBEXHLevel2X 2 2 4 5" xfId="34683"/>
    <cellStyle name="SAPBEXHLevel2X 2 2 4 5 2" xfId="34684"/>
    <cellStyle name="SAPBEXHLevel2X 2 2 4 6" xfId="34685"/>
    <cellStyle name="SAPBEXHLevel2X 2 2 4 7" xfId="34686"/>
    <cellStyle name="SAPBEXHLevel2X 2 2 4 8" xfId="34687"/>
    <cellStyle name="SAPBEXHLevel2X 2 2 5" xfId="34688"/>
    <cellStyle name="SAPBEXHLevel2X 2 2 5 2" xfId="34689"/>
    <cellStyle name="SAPBEXHLevel2X 2 2 5 2 2" xfId="34690"/>
    <cellStyle name="SAPBEXHLevel2X 2 2 5 3" xfId="34691"/>
    <cellStyle name="SAPBEXHLevel2X 2 2 5 4" xfId="34692"/>
    <cellStyle name="SAPBEXHLevel2X 2 2 5 5" xfId="34693"/>
    <cellStyle name="SAPBEXHLevel2X 2 2 6" xfId="34694"/>
    <cellStyle name="SAPBEXHLevel2X 2 2 6 2" xfId="34695"/>
    <cellStyle name="SAPBEXHLevel2X 2 2 6 2 2" xfId="34696"/>
    <cellStyle name="SAPBEXHLevel2X 2 2 6 3" xfId="34697"/>
    <cellStyle name="SAPBEXHLevel2X 2 2 6 4" xfId="34698"/>
    <cellStyle name="SAPBEXHLevel2X 2 2 6 5" xfId="34699"/>
    <cellStyle name="SAPBEXHLevel2X 2 2 7" xfId="34700"/>
    <cellStyle name="SAPBEXHLevel2X 2 2 7 2" xfId="34701"/>
    <cellStyle name="SAPBEXHLevel2X 2 2 7 2 2" xfId="34702"/>
    <cellStyle name="SAPBEXHLevel2X 2 2 7 3" xfId="34703"/>
    <cellStyle name="SAPBEXHLevel2X 2 2 7 4" xfId="34704"/>
    <cellStyle name="SAPBEXHLevel2X 2 2 7 5" xfId="34705"/>
    <cellStyle name="SAPBEXHLevel2X 2 2 8" xfId="34706"/>
    <cellStyle name="SAPBEXHLevel2X 2 2 8 2" xfId="34707"/>
    <cellStyle name="SAPBEXHLevel2X 2 2 8 3" xfId="34708"/>
    <cellStyle name="SAPBEXHLevel2X 2 2 8 4" xfId="34709"/>
    <cellStyle name="SAPBEXHLevel2X 2 2 9" xfId="34710"/>
    <cellStyle name="SAPBEXHLevel2X 2 2 9 2" xfId="34711"/>
    <cellStyle name="SAPBEXHLevel2X 2 20" xfId="34712"/>
    <cellStyle name="SAPBEXHLevel2X 2 20 2" xfId="34713"/>
    <cellStyle name="SAPBEXHLevel2X 2 20 2 2" xfId="34714"/>
    <cellStyle name="SAPBEXHLevel2X 2 20 2 2 2" xfId="34715"/>
    <cellStyle name="SAPBEXHLevel2X 2 20 2 3" xfId="34716"/>
    <cellStyle name="SAPBEXHLevel2X 2 20 3" xfId="34717"/>
    <cellStyle name="SAPBEXHLevel2X 2 20 3 2" xfId="34718"/>
    <cellStyle name="SAPBEXHLevel2X 2 20 4" xfId="34719"/>
    <cellStyle name="SAPBEXHLevel2X 2 20 4 2" xfId="34720"/>
    <cellStyle name="SAPBEXHLevel2X 2 20 5" xfId="34721"/>
    <cellStyle name="SAPBEXHLevel2X 2 20 5 2" xfId="34722"/>
    <cellStyle name="SAPBEXHLevel2X 2 20 6" xfId="34723"/>
    <cellStyle name="SAPBEXHLevel2X 2 20 7" xfId="34724"/>
    <cellStyle name="SAPBEXHLevel2X 2 21" xfId="34725"/>
    <cellStyle name="SAPBEXHLevel2X 2 21 2" xfId="34726"/>
    <cellStyle name="SAPBEXHLevel2X 2 21 2 2" xfId="34727"/>
    <cellStyle name="SAPBEXHLevel2X 2 21 3" xfId="34728"/>
    <cellStyle name="SAPBEXHLevel2X 2 21 4" xfId="34729"/>
    <cellStyle name="SAPBEXHLevel2X 2 22" xfId="34730"/>
    <cellStyle name="SAPBEXHLevel2X 2 22 2" xfId="34731"/>
    <cellStyle name="SAPBEXHLevel2X 2 22 2 2" xfId="34732"/>
    <cellStyle name="SAPBEXHLevel2X 2 22 3" xfId="34733"/>
    <cellStyle name="SAPBEXHLevel2X 2 22 4" xfId="34734"/>
    <cellStyle name="SAPBEXHLevel2X 2 22 5" xfId="34735"/>
    <cellStyle name="SAPBEXHLevel2X 2 23" xfId="34736"/>
    <cellStyle name="SAPBEXHLevel2X 2 23 2" xfId="34737"/>
    <cellStyle name="SAPBEXHLevel2X 2 23 2 2" xfId="34738"/>
    <cellStyle name="SAPBEXHLevel2X 2 23 3" xfId="34739"/>
    <cellStyle name="SAPBEXHLevel2X 2 23 4" xfId="34740"/>
    <cellStyle name="SAPBEXHLevel2X 2 23 5" xfId="34741"/>
    <cellStyle name="SAPBEXHLevel2X 2 24" xfId="34742"/>
    <cellStyle name="SAPBEXHLevel2X 2 24 2" xfId="34743"/>
    <cellStyle name="SAPBEXHLevel2X 2 24 3" xfId="34744"/>
    <cellStyle name="SAPBEXHLevel2X 2 24 4" xfId="34745"/>
    <cellStyle name="SAPBEXHLevel2X 2 25" xfId="34746"/>
    <cellStyle name="SAPBEXHLevel2X 2 25 2" xfId="34747"/>
    <cellStyle name="SAPBEXHLevel2X 2 26" xfId="34748"/>
    <cellStyle name="SAPBEXHLevel2X 2 26 2" xfId="34749"/>
    <cellStyle name="SAPBEXHLevel2X 2 27" xfId="34750"/>
    <cellStyle name="SAPBEXHLevel2X 2 28" xfId="34751"/>
    <cellStyle name="SAPBEXHLevel2X 2 29" xfId="34752"/>
    <cellStyle name="SAPBEXHLevel2X 2 3" xfId="34753"/>
    <cellStyle name="SAPBEXHLevel2X 2 3 10" xfId="34754"/>
    <cellStyle name="SAPBEXHLevel2X 2 3 11" xfId="34755"/>
    <cellStyle name="SAPBEXHLevel2X 2 3 2" xfId="34756"/>
    <cellStyle name="SAPBEXHLevel2X 2 3 2 2" xfId="34757"/>
    <cellStyle name="SAPBEXHLevel2X 2 3 2 2 2" xfId="34758"/>
    <cellStyle name="SAPBEXHLevel2X 2 3 2 2 2 2" xfId="34759"/>
    <cellStyle name="SAPBEXHLevel2X 2 3 2 2 3" xfId="34760"/>
    <cellStyle name="SAPBEXHLevel2X 2 3 2 3" xfId="34761"/>
    <cellStyle name="SAPBEXHLevel2X 2 3 2 3 2" xfId="34762"/>
    <cellStyle name="SAPBEXHLevel2X 2 3 2 4" xfId="34763"/>
    <cellStyle name="SAPBEXHLevel2X 2 3 2 4 2" xfId="34764"/>
    <cellStyle name="SAPBEXHLevel2X 2 3 2 5" xfId="34765"/>
    <cellStyle name="SAPBEXHLevel2X 2 3 2 5 2" xfId="34766"/>
    <cellStyle name="SAPBEXHLevel2X 2 3 2 6" xfId="34767"/>
    <cellStyle name="SAPBEXHLevel2X 2 3 3" xfId="34768"/>
    <cellStyle name="SAPBEXHLevel2X 2 3 3 2" xfId="34769"/>
    <cellStyle name="SAPBEXHLevel2X 2 3 3 2 2" xfId="34770"/>
    <cellStyle name="SAPBEXHLevel2X 2 3 3 2 2 2" xfId="34771"/>
    <cellStyle name="SAPBEXHLevel2X 2 3 3 2 3" xfId="34772"/>
    <cellStyle name="SAPBEXHLevel2X 2 3 3 3" xfId="34773"/>
    <cellStyle name="SAPBEXHLevel2X 2 3 3 3 2" xfId="34774"/>
    <cellStyle name="SAPBEXHLevel2X 2 3 3 4" xfId="34775"/>
    <cellStyle name="SAPBEXHLevel2X 2 3 3 4 2" xfId="34776"/>
    <cellStyle name="SAPBEXHLevel2X 2 3 3 5" xfId="34777"/>
    <cellStyle name="SAPBEXHLevel2X 2 3 3 5 2" xfId="34778"/>
    <cellStyle name="SAPBEXHLevel2X 2 3 3 6" xfId="34779"/>
    <cellStyle name="SAPBEXHLevel2X 2 3 3 7" xfId="34780"/>
    <cellStyle name="SAPBEXHLevel2X 2 3 3 8" xfId="34781"/>
    <cellStyle name="SAPBEXHLevel2X 2 3 4" xfId="34782"/>
    <cellStyle name="SAPBEXHLevel2X 2 3 4 2" xfId="34783"/>
    <cellStyle name="SAPBEXHLevel2X 2 3 4 2 2" xfId="34784"/>
    <cellStyle name="SAPBEXHLevel2X 2 3 4 3" xfId="34785"/>
    <cellStyle name="SAPBEXHLevel2X 2 3 4 4" xfId="34786"/>
    <cellStyle name="SAPBEXHLevel2X 2 3 4 5" xfId="34787"/>
    <cellStyle name="SAPBEXHLevel2X 2 3 5" xfId="34788"/>
    <cellStyle name="SAPBEXHLevel2X 2 3 5 2" xfId="34789"/>
    <cellStyle name="SAPBEXHLevel2X 2 3 5 2 2" xfId="34790"/>
    <cellStyle name="SAPBEXHLevel2X 2 3 5 3" xfId="34791"/>
    <cellStyle name="SAPBEXHLevel2X 2 3 5 4" xfId="34792"/>
    <cellStyle name="SAPBEXHLevel2X 2 3 5 5" xfId="34793"/>
    <cellStyle name="SAPBEXHLevel2X 2 3 6" xfId="34794"/>
    <cellStyle name="SAPBEXHLevel2X 2 3 6 2" xfId="34795"/>
    <cellStyle name="SAPBEXHLevel2X 2 3 6 2 2" xfId="34796"/>
    <cellStyle name="SAPBEXHLevel2X 2 3 6 3" xfId="34797"/>
    <cellStyle name="SAPBEXHLevel2X 2 3 6 4" xfId="34798"/>
    <cellStyle name="SAPBEXHLevel2X 2 3 6 5" xfId="34799"/>
    <cellStyle name="SAPBEXHLevel2X 2 3 7" xfId="34800"/>
    <cellStyle name="SAPBEXHLevel2X 2 3 7 2" xfId="34801"/>
    <cellStyle name="SAPBEXHLevel2X 2 3 7 3" xfId="34802"/>
    <cellStyle name="SAPBEXHLevel2X 2 3 7 4" xfId="34803"/>
    <cellStyle name="SAPBEXHLevel2X 2 3 8" xfId="34804"/>
    <cellStyle name="SAPBEXHLevel2X 2 3 8 2" xfId="34805"/>
    <cellStyle name="SAPBEXHLevel2X 2 3 8 3" xfId="34806"/>
    <cellStyle name="SAPBEXHLevel2X 2 3 8 4" xfId="34807"/>
    <cellStyle name="SAPBEXHLevel2X 2 3 9" xfId="34808"/>
    <cellStyle name="SAPBEXHLevel2X 2 3 9 2" xfId="34809"/>
    <cellStyle name="SAPBEXHLevel2X 2 4" xfId="34810"/>
    <cellStyle name="SAPBEXHLevel2X 2 4 10" xfId="34811"/>
    <cellStyle name="SAPBEXHLevel2X 2 4 11" xfId="34812"/>
    <cellStyle name="SAPBEXHLevel2X 2 4 2" xfId="34813"/>
    <cellStyle name="SAPBEXHLevel2X 2 4 2 2" xfId="34814"/>
    <cellStyle name="SAPBEXHLevel2X 2 4 2 2 2" xfId="34815"/>
    <cellStyle name="SAPBEXHLevel2X 2 4 2 2 2 2" xfId="34816"/>
    <cellStyle name="SAPBEXHLevel2X 2 4 2 2 3" xfId="34817"/>
    <cellStyle name="SAPBEXHLevel2X 2 4 2 3" xfId="34818"/>
    <cellStyle name="SAPBEXHLevel2X 2 4 2 3 2" xfId="34819"/>
    <cellStyle name="SAPBEXHLevel2X 2 4 2 4" xfId="34820"/>
    <cellStyle name="SAPBEXHLevel2X 2 4 2 4 2" xfId="34821"/>
    <cellStyle name="SAPBEXHLevel2X 2 4 2 5" xfId="34822"/>
    <cellStyle name="SAPBEXHLevel2X 2 4 2 5 2" xfId="34823"/>
    <cellStyle name="SAPBEXHLevel2X 2 4 2 6" xfId="34824"/>
    <cellStyle name="SAPBEXHLevel2X 2 4 3" xfId="34825"/>
    <cellStyle name="SAPBEXHLevel2X 2 4 3 2" xfId="34826"/>
    <cellStyle name="SAPBEXHLevel2X 2 4 3 2 2" xfId="34827"/>
    <cellStyle name="SAPBEXHLevel2X 2 4 3 2 2 2" xfId="34828"/>
    <cellStyle name="SAPBEXHLevel2X 2 4 3 2 3" xfId="34829"/>
    <cellStyle name="SAPBEXHLevel2X 2 4 3 3" xfId="34830"/>
    <cellStyle name="SAPBEXHLevel2X 2 4 3 3 2" xfId="34831"/>
    <cellStyle name="SAPBEXHLevel2X 2 4 3 4" xfId="34832"/>
    <cellStyle name="SAPBEXHLevel2X 2 4 3 4 2" xfId="34833"/>
    <cellStyle name="SAPBEXHLevel2X 2 4 3 5" xfId="34834"/>
    <cellStyle name="SAPBEXHLevel2X 2 4 3 5 2" xfId="34835"/>
    <cellStyle name="SAPBEXHLevel2X 2 4 3 6" xfId="34836"/>
    <cellStyle name="SAPBEXHLevel2X 2 4 3 7" xfId="34837"/>
    <cellStyle name="SAPBEXHLevel2X 2 4 3 8" xfId="34838"/>
    <cellStyle name="SAPBEXHLevel2X 2 4 4" xfId="34839"/>
    <cellStyle name="SAPBEXHLevel2X 2 4 4 2" xfId="34840"/>
    <cellStyle name="SAPBEXHLevel2X 2 4 4 2 2" xfId="34841"/>
    <cellStyle name="SAPBEXHLevel2X 2 4 4 3" xfId="34842"/>
    <cellStyle name="SAPBEXHLevel2X 2 4 4 4" xfId="34843"/>
    <cellStyle name="SAPBEXHLevel2X 2 4 4 5" xfId="34844"/>
    <cellStyle name="SAPBEXHLevel2X 2 4 5" xfId="34845"/>
    <cellStyle name="SAPBEXHLevel2X 2 4 5 2" xfId="34846"/>
    <cellStyle name="SAPBEXHLevel2X 2 4 5 2 2" xfId="34847"/>
    <cellStyle name="SAPBEXHLevel2X 2 4 5 3" xfId="34848"/>
    <cellStyle name="SAPBEXHLevel2X 2 4 5 4" xfId="34849"/>
    <cellStyle name="SAPBEXHLevel2X 2 4 5 5" xfId="34850"/>
    <cellStyle name="SAPBEXHLevel2X 2 4 6" xfId="34851"/>
    <cellStyle name="SAPBEXHLevel2X 2 4 6 2" xfId="34852"/>
    <cellStyle name="SAPBEXHLevel2X 2 4 6 2 2" xfId="34853"/>
    <cellStyle name="SAPBEXHLevel2X 2 4 6 3" xfId="34854"/>
    <cellStyle name="SAPBEXHLevel2X 2 4 6 4" xfId="34855"/>
    <cellStyle name="SAPBEXHLevel2X 2 4 6 5" xfId="34856"/>
    <cellStyle name="SAPBEXHLevel2X 2 4 7" xfId="34857"/>
    <cellStyle name="SAPBEXHLevel2X 2 4 7 2" xfId="34858"/>
    <cellStyle name="SAPBEXHLevel2X 2 4 7 3" xfId="34859"/>
    <cellStyle name="SAPBEXHLevel2X 2 4 7 4" xfId="34860"/>
    <cellStyle name="SAPBEXHLevel2X 2 4 8" xfId="34861"/>
    <cellStyle name="SAPBEXHLevel2X 2 4 8 2" xfId="34862"/>
    <cellStyle name="SAPBEXHLevel2X 2 4 8 3" xfId="34863"/>
    <cellStyle name="SAPBEXHLevel2X 2 4 8 4" xfId="34864"/>
    <cellStyle name="SAPBEXHLevel2X 2 4 9" xfId="34865"/>
    <cellStyle name="SAPBEXHLevel2X 2 4 9 2" xfId="34866"/>
    <cellStyle name="SAPBEXHLevel2X 2 5" xfId="34867"/>
    <cellStyle name="SAPBEXHLevel2X 2 5 10" xfId="34868"/>
    <cellStyle name="SAPBEXHLevel2X 2 5 11" xfId="34869"/>
    <cellStyle name="SAPBEXHLevel2X 2 5 2" xfId="34870"/>
    <cellStyle name="SAPBEXHLevel2X 2 5 2 2" xfId="34871"/>
    <cellStyle name="SAPBEXHLevel2X 2 5 2 2 2" xfId="34872"/>
    <cellStyle name="SAPBEXHLevel2X 2 5 2 2 2 2" xfId="34873"/>
    <cellStyle name="SAPBEXHLevel2X 2 5 2 2 3" xfId="34874"/>
    <cellStyle name="SAPBEXHLevel2X 2 5 2 3" xfId="34875"/>
    <cellStyle name="SAPBEXHLevel2X 2 5 2 3 2" xfId="34876"/>
    <cellStyle name="SAPBEXHLevel2X 2 5 2 4" xfId="34877"/>
    <cellStyle name="SAPBEXHLevel2X 2 5 2 4 2" xfId="34878"/>
    <cellStyle name="SAPBEXHLevel2X 2 5 2 5" xfId="34879"/>
    <cellStyle name="SAPBEXHLevel2X 2 5 2 5 2" xfId="34880"/>
    <cellStyle name="SAPBEXHLevel2X 2 5 2 6" xfId="34881"/>
    <cellStyle name="SAPBEXHLevel2X 2 5 3" xfId="34882"/>
    <cellStyle name="SAPBEXHLevel2X 2 5 3 2" xfId="34883"/>
    <cellStyle name="SAPBEXHLevel2X 2 5 3 2 2" xfId="34884"/>
    <cellStyle name="SAPBEXHLevel2X 2 5 3 2 2 2" xfId="34885"/>
    <cellStyle name="SAPBEXHLevel2X 2 5 3 2 3" xfId="34886"/>
    <cellStyle name="SAPBEXHLevel2X 2 5 3 3" xfId="34887"/>
    <cellStyle name="SAPBEXHLevel2X 2 5 3 3 2" xfId="34888"/>
    <cellStyle name="SAPBEXHLevel2X 2 5 3 4" xfId="34889"/>
    <cellStyle name="SAPBEXHLevel2X 2 5 3 4 2" xfId="34890"/>
    <cellStyle name="SAPBEXHLevel2X 2 5 3 5" xfId="34891"/>
    <cellStyle name="SAPBEXHLevel2X 2 5 3 5 2" xfId="34892"/>
    <cellStyle name="SAPBEXHLevel2X 2 5 3 6" xfId="34893"/>
    <cellStyle name="SAPBEXHLevel2X 2 5 3 7" xfId="34894"/>
    <cellStyle name="SAPBEXHLevel2X 2 5 3 8" xfId="34895"/>
    <cellStyle name="SAPBEXHLevel2X 2 5 4" xfId="34896"/>
    <cellStyle name="SAPBEXHLevel2X 2 5 4 2" xfId="34897"/>
    <cellStyle name="SAPBEXHLevel2X 2 5 4 2 2" xfId="34898"/>
    <cellStyle name="SAPBEXHLevel2X 2 5 4 3" xfId="34899"/>
    <cellStyle name="SAPBEXHLevel2X 2 5 4 4" xfId="34900"/>
    <cellStyle name="SAPBEXHLevel2X 2 5 4 5" xfId="34901"/>
    <cellStyle name="SAPBEXHLevel2X 2 5 5" xfId="34902"/>
    <cellStyle name="SAPBEXHLevel2X 2 5 5 2" xfId="34903"/>
    <cellStyle name="SAPBEXHLevel2X 2 5 5 2 2" xfId="34904"/>
    <cellStyle name="SAPBEXHLevel2X 2 5 5 3" xfId="34905"/>
    <cellStyle name="SAPBEXHLevel2X 2 5 5 4" xfId="34906"/>
    <cellStyle name="SAPBEXHLevel2X 2 5 5 5" xfId="34907"/>
    <cellStyle name="SAPBEXHLevel2X 2 5 6" xfId="34908"/>
    <cellStyle name="SAPBEXHLevel2X 2 5 6 2" xfId="34909"/>
    <cellStyle name="SAPBEXHLevel2X 2 5 6 2 2" xfId="34910"/>
    <cellStyle name="SAPBEXHLevel2X 2 5 6 3" xfId="34911"/>
    <cellStyle name="SAPBEXHLevel2X 2 5 6 4" xfId="34912"/>
    <cellStyle name="SAPBEXHLevel2X 2 5 6 5" xfId="34913"/>
    <cellStyle name="SAPBEXHLevel2X 2 5 7" xfId="34914"/>
    <cellStyle name="SAPBEXHLevel2X 2 5 7 2" xfId="34915"/>
    <cellStyle name="SAPBEXHLevel2X 2 5 7 3" xfId="34916"/>
    <cellStyle name="SAPBEXHLevel2X 2 5 7 4" xfId="34917"/>
    <cellStyle name="SAPBEXHLevel2X 2 5 8" xfId="34918"/>
    <cellStyle name="SAPBEXHLevel2X 2 5 8 2" xfId="34919"/>
    <cellStyle name="SAPBEXHLevel2X 2 5 8 3" xfId="34920"/>
    <cellStyle name="SAPBEXHLevel2X 2 5 8 4" xfId="34921"/>
    <cellStyle name="SAPBEXHLevel2X 2 5 9" xfId="34922"/>
    <cellStyle name="SAPBEXHLevel2X 2 5 9 2" xfId="34923"/>
    <cellStyle name="SAPBEXHLevel2X 2 6" xfId="34924"/>
    <cellStyle name="SAPBEXHLevel2X 2 6 10" xfId="34925"/>
    <cellStyle name="SAPBEXHLevel2X 2 6 11" xfId="34926"/>
    <cellStyle name="SAPBEXHLevel2X 2 6 2" xfId="34927"/>
    <cellStyle name="SAPBEXHLevel2X 2 6 2 2" xfId="34928"/>
    <cellStyle name="SAPBEXHLevel2X 2 6 2 2 2" xfId="34929"/>
    <cellStyle name="SAPBEXHLevel2X 2 6 2 2 2 2" xfId="34930"/>
    <cellStyle name="SAPBEXHLevel2X 2 6 2 2 3" xfId="34931"/>
    <cellStyle name="SAPBEXHLevel2X 2 6 2 3" xfId="34932"/>
    <cellStyle name="SAPBEXHLevel2X 2 6 2 3 2" xfId="34933"/>
    <cellStyle name="SAPBEXHLevel2X 2 6 2 4" xfId="34934"/>
    <cellStyle name="SAPBEXHLevel2X 2 6 2 4 2" xfId="34935"/>
    <cellStyle name="SAPBEXHLevel2X 2 6 2 5" xfId="34936"/>
    <cellStyle name="SAPBEXHLevel2X 2 6 2 5 2" xfId="34937"/>
    <cellStyle name="SAPBEXHLevel2X 2 6 2 6" xfId="34938"/>
    <cellStyle name="SAPBEXHLevel2X 2 6 3" xfId="34939"/>
    <cellStyle name="SAPBEXHLevel2X 2 6 3 2" xfId="34940"/>
    <cellStyle name="SAPBEXHLevel2X 2 6 3 2 2" xfId="34941"/>
    <cellStyle name="SAPBEXHLevel2X 2 6 3 2 2 2" xfId="34942"/>
    <cellStyle name="SAPBEXHLevel2X 2 6 3 2 3" xfId="34943"/>
    <cellStyle name="SAPBEXHLevel2X 2 6 3 3" xfId="34944"/>
    <cellStyle name="SAPBEXHLevel2X 2 6 3 3 2" xfId="34945"/>
    <cellStyle name="SAPBEXHLevel2X 2 6 3 4" xfId="34946"/>
    <cellStyle name="SAPBEXHLevel2X 2 6 3 4 2" xfId="34947"/>
    <cellStyle name="SAPBEXHLevel2X 2 6 3 5" xfId="34948"/>
    <cellStyle name="SAPBEXHLevel2X 2 6 3 5 2" xfId="34949"/>
    <cellStyle name="SAPBEXHLevel2X 2 6 3 6" xfId="34950"/>
    <cellStyle name="SAPBEXHLevel2X 2 6 3 7" xfId="34951"/>
    <cellStyle name="SAPBEXHLevel2X 2 6 3 8" xfId="34952"/>
    <cellStyle name="SAPBEXHLevel2X 2 6 4" xfId="34953"/>
    <cellStyle name="SAPBEXHLevel2X 2 6 4 2" xfId="34954"/>
    <cellStyle name="SAPBEXHLevel2X 2 6 4 2 2" xfId="34955"/>
    <cellStyle name="SAPBEXHLevel2X 2 6 4 3" xfId="34956"/>
    <cellStyle name="SAPBEXHLevel2X 2 6 4 4" xfId="34957"/>
    <cellStyle name="SAPBEXHLevel2X 2 6 4 5" xfId="34958"/>
    <cellStyle name="SAPBEXHLevel2X 2 6 5" xfId="34959"/>
    <cellStyle name="SAPBEXHLevel2X 2 6 5 2" xfId="34960"/>
    <cellStyle name="SAPBEXHLevel2X 2 6 5 2 2" xfId="34961"/>
    <cellStyle name="SAPBEXHLevel2X 2 6 5 3" xfId="34962"/>
    <cellStyle name="SAPBEXHLevel2X 2 6 5 4" xfId="34963"/>
    <cellStyle name="SAPBEXHLevel2X 2 6 5 5" xfId="34964"/>
    <cellStyle name="SAPBEXHLevel2X 2 6 6" xfId="34965"/>
    <cellStyle name="SAPBEXHLevel2X 2 6 6 2" xfId="34966"/>
    <cellStyle name="SAPBEXHLevel2X 2 6 6 2 2" xfId="34967"/>
    <cellStyle name="SAPBEXHLevel2X 2 6 6 3" xfId="34968"/>
    <cellStyle name="SAPBEXHLevel2X 2 6 6 4" xfId="34969"/>
    <cellStyle name="SAPBEXHLevel2X 2 6 6 5" xfId="34970"/>
    <cellStyle name="SAPBEXHLevel2X 2 6 7" xfId="34971"/>
    <cellStyle name="SAPBEXHLevel2X 2 6 7 2" xfId="34972"/>
    <cellStyle name="SAPBEXHLevel2X 2 6 7 3" xfId="34973"/>
    <cellStyle name="SAPBEXHLevel2X 2 6 7 4" xfId="34974"/>
    <cellStyle name="SAPBEXHLevel2X 2 6 8" xfId="34975"/>
    <cellStyle name="SAPBEXHLevel2X 2 6 8 2" xfId="34976"/>
    <cellStyle name="SAPBEXHLevel2X 2 6 8 3" xfId="34977"/>
    <cellStyle name="SAPBEXHLevel2X 2 6 8 4" xfId="34978"/>
    <cellStyle name="SAPBEXHLevel2X 2 6 9" xfId="34979"/>
    <cellStyle name="SAPBEXHLevel2X 2 6 9 2" xfId="34980"/>
    <cellStyle name="SAPBEXHLevel2X 2 7" xfId="34981"/>
    <cellStyle name="SAPBEXHLevel2X 2 7 10" xfId="34982"/>
    <cellStyle name="SAPBEXHLevel2X 2 7 11" xfId="34983"/>
    <cellStyle name="SAPBEXHLevel2X 2 7 2" xfId="34984"/>
    <cellStyle name="SAPBEXHLevel2X 2 7 2 2" xfId="34985"/>
    <cellStyle name="SAPBEXHLevel2X 2 7 2 2 2" xfId="34986"/>
    <cellStyle name="SAPBEXHLevel2X 2 7 2 2 2 2" xfId="34987"/>
    <cellStyle name="SAPBEXHLevel2X 2 7 2 2 3" xfId="34988"/>
    <cellStyle name="SAPBEXHLevel2X 2 7 2 3" xfId="34989"/>
    <cellStyle name="SAPBEXHLevel2X 2 7 2 3 2" xfId="34990"/>
    <cellStyle name="SAPBEXHLevel2X 2 7 2 4" xfId="34991"/>
    <cellStyle name="SAPBEXHLevel2X 2 7 2 4 2" xfId="34992"/>
    <cellStyle name="SAPBEXHLevel2X 2 7 2 5" xfId="34993"/>
    <cellStyle name="SAPBEXHLevel2X 2 7 2 5 2" xfId="34994"/>
    <cellStyle name="SAPBEXHLevel2X 2 7 2 6" xfId="34995"/>
    <cellStyle name="SAPBEXHLevel2X 2 7 3" xfId="34996"/>
    <cellStyle name="SAPBEXHLevel2X 2 7 3 2" xfId="34997"/>
    <cellStyle name="SAPBEXHLevel2X 2 7 3 2 2" xfId="34998"/>
    <cellStyle name="SAPBEXHLevel2X 2 7 3 2 2 2" xfId="34999"/>
    <cellStyle name="SAPBEXHLevel2X 2 7 3 2 3" xfId="35000"/>
    <cellStyle name="SAPBEXHLevel2X 2 7 3 3" xfId="35001"/>
    <cellStyle name="SAPBEXHLevel2X 2 7 3 3 2" xfId="35002"/>
    <cellStyle name="SAPBEXHLevel2X 2 7 3 4" xfId="35003"/>
    <cellStyle name="SAPBEXHLevel2X 2 7 3 4 2" xfId="35004"/>
    <cellStyle name="SAPBEXHLevel2X 2 7 3 5" xfId="35005"/>
    <cellStyle name="SAPBEXHLevel2X 2 7 3 5 2" xfId="35006"/>
    <cellStyle name="SAPBEXHLevel2X 2 7 3 6" xfId="35007"/>
    <cellStyle name="SAPBEXHLevel2X 2 7 3 7" xfId="35008"/>
    <cellStyle name="SAPBEXHLevel2X 2 7 3 8" xfId="35009"/>
    <cellStyle name="SAPBEXHLevel2X 2 7 4" xfId="35010"/>
    <cellStyle name="SAPBEXHLevel2X 2 7 4 2" xfId="35011"/>
    <cellStyle name="SAPBEXHLevel2X 2 7 4 2 2" xfId="35012"/>
    <cellStyle name="SAPBEXHLevel2X 2 7 4 3" xfId="35013"/>
    <cellStyle name="SAPBEXHLevel2X 2 7 4 4" xfId="35014"/>
    <cellStyle name="SAPBEXHLevel2X 2 7 4 5" xfId="35015"/>
    <cellStyle name="SAPBEXHLevel2X 2 7 5" xfId="35016"/>
    <cellStyle name="SAPBEXHLevel2X 2 7 5 2" xfId="35017"/>
    <cellStyle name="SAPBEXHLevel2X 2 7 5 2 2" xfId="35018"/>
    <cellStyle name="SAPBEXHLevel2X 2 7 5 3" xfId="35019"/>
    <cellStyle name="SAPBEXHLevel2X 2 7 5 4" xfId="35020"/>
    <cellStyle name="SAPBEXHLevel2X 2 7 5 5" xfId="35021"/>
    <cellStyle name="SAPBEXHLevel2X 2 7 6" xfId="35022"/>
    <cellStyle name="SAPBEXHLevel2X 2 7 6 2" xfId="35023"/>
    <cellStyle name="SAPBEXHLevel2X 2 7 6 2 2" xfId="35024"/>
    <cellStyle name="SAPBEXHLevel2X 2 7 6 3" xfId="35025"/>
    <cellStyle name="SAPBEXHLevel2X 2 7 6 4" xfId="35026"/>
    <cellStyle name="SAPBEXHLevel2X 2 7 6 5" xfId="35027"/>
    <cellStyle name="SAPBEXHLevel2X 2 7 7" xfId="35028"/>
    <cellStyle name="SAPBEXHLevel2X 2 7 7 2" xfId="35029"/>
    <cellStyle name="SAPBEXHLevel2X 2 7 7 3" xfId="35030"/>
    <cellStyle name="SAPBEXHLevel2X 2 7 7 4" xfId="35031"/>
    <cellStyle name="SAPBEXHLevel2X 2 7 8" xfId="35032"/>
    <cellStyle name="SAPBEXHLevel2X 2 7 8 2" xfId="35033"/>
    <cellStyle name="SAPBEXHLevel2X 2 7 8 3" xfId="35034"/>
    <cellStyle name="SAPBEXHLevel2X 2 7 8 4" xfId="35035"/>
    <cellStyle name="SAPBEXHLevel2X 2 7 9" xfId="35036"/>
    <cellStyle name="SAPBEXHLevel2X 2 7 9 2" xfId="35037"/>
    <cellStyle name="SAPBEXHLevel2X 2 8" xfId="35038"/>
    <cellStyle name="SAPBEXHLevel2X 2 8 10" xfId="35039"/>
    <cellStyle name="SAPBEXHLevel2X 2 8 11" xfId="35040"/>
    <cellStyle name="SAPBEXHLevel2X 2 8 2" xfId="35041"/>
    <cellStyle name="SAPBEXHLevel2X 2 8 2 2" xfId="35042"/>
    <cellStyle name="SAPBEXHLevel2X 2 8 2 2 2" xfId="35043"/>
    <cellStyle name="SAPBEXHLevel2X 2 8 2 2 2 2" xfId="35044"/>
    <cellStyle name="SAPBEXHLevel2X 2 8 2 2 3" xfId="35045"/>
    <cellStyle name="SAPBEXHLevel2X 2 8 2 3" xfId="35046"/>
    <cellStyle name="SAPBEXHLevel2X 2 8 2 3 2" xfId="35047"/>
    <cellStyle name="SAPBEXHLevel2X 2 8 2 4" xfId="35048"/>
    <cellStyle name="SAPBEXHLevel2X 2 8 2 4 2" xfId="35049"/>
    <cellStyle name="SAPBEXHLevel2X 2 8 2 5" xfId="35050"/>
    <cellStyle name="SAPBEXHLevel2X 2 8 2 5 2" xfId="35051"/>
    <cellStyle name="SAPBEXHLevel2X 2 8 2 6" xfId="35052"/>
    <cellStyle name="SAPBEXHLevel2X 2 8 3" xfId="35053"/>
    <cellStyle name="SAPBEXHLevel2X 2 8 3 2" xfId="35054"/>
    <cellStyle name="SAPBEXHLevel2X 2 8 3 2 2" xfId="35055"/>
    <cellStyle name="SAPBEXHLevel2X 2 8 3 2 2 2" xfId="35056"/>
    <cellStyle name="SAPBEXHLevel2X 2 8 3 2 3" xfId="35057"/>
    <cellStyle name="SAPBEXHLevel2X 2 8 3 3" xfId="35058"/>
    <cellStyle name="SAPBEXHLevel2X 2 8 3 3 2" xfId="35059"/>
    <cellStyle name="SAPBEXHLevel2X 2 8 3 4" xfId="35060"/>
    <cellStyle name="SAPBEXHLevel2X 2 8 3 4 2" xfId="35061"/>
    <cellStyle name="SAPBEXHLevel2X 2 8 3 5" xfId="35062"/>
    <cellStyle name="SAPBEXHLevel2X 2 8 3 5 2" xfId="35063"/>
    <cellStyle name="SAPBEXHLevel2X 2 8 3 6" xfId="35064"/>
    <cellStyle name="SAPBEXHLevel2X 2 8 3 7" xfId="35065"/>
    <cellStyle name="SAPBEXHLevel2X 2 8 3 8" xfId="35066"/>
    <cellStyle name="SAPBEXHLevel2X 2 8 4" xfId="35067"/>
    <cellStyle name="SAPBEXHLevel2X 2 8 4 2" xfId="35068"/>
    <cellStyle name="SAPBEXHLevel2X 2 8 4 2 2" xfId="35069"/>
    <cellStyle name="SAPBEXHLevel2X 2 8 4 3" xfId="35070"/>
    <cellStyle name="SAPBEXHLevel2X 2 8 4 4" xfId="35071"/>
    <cellStyle name="SAPBEXHLevel2X 2 8 4 5" xfId="35072"/>
    <cellStyle name="SAPBEXHLevel2X 2 8 5" xfId="35073"/>
    <cellStyle name="SAPBEXHLevel2X 2 8 5 2" xfId="35074"/>
    <cellStyle name="SAPBEXHLevel2X 2 8 5 2 2" xfId="35075"/>
    <cellStyle name="SAPBEXHLevel2X 2 8 5 3" xfId="35076"/>
    <cellStyle name="SAPBEXHLevel2X 2 8 5 4" xfId="35077"/>
    <cellStyle name="SAPBEXHLevel2X 2 8 5 5" xfId="35078"/>
    <cellStyle name="SAPBEXHLevel2X 2 8 6" xfId="35079"/>
    <cellStyle name="SAPBEXHLevel2X 2 8 6 2" xfId="35080"/>
    <cellStyle name="SAPBEXHLevel2X 2 8 6 2 2" xfId="35081"/>
    <cellStyle name="SAPBEXHLevel2X 2 8 6 3" xfId="35082"/>
    <cellStyle name="SAPBEXHLevel2X 2 8 6 4" xfId="35083"/>
    <cellStyle name="SAPBEXHLevel2X 2 8 6 5" xfId="35084"/>
    <cellStyle name="SAPBEXHLevel2X 2 8 7" xfId="35085"/>
    <cellStyle name="SAPBEXHLevel2X 2 8 7 2" xfId="35086"/>
    <cellStyle name="SAPBEXHLevel2X 2 8 7 3" xfId="35087"/>
    <cellStyle name="SAPBEXHLevel2X 2 8 7 4" xfId="35088"/>
    <cellStyle name="SAPBEXHLevel2X 2 8 8" xfId="35089"/>
    <cellStyle name="SAPBEXHLevel2X 2 8 8 2" xfId="35090"/>
    <cellStyle name="SAPBEXHLevel2X 2 8 8 3" xfId="35091"/>
    <cellStyle name="SAPBEXHLevel2X 2 8 8 4" xfId="35092"/>
    <cellStyle name="SAPBEXHLevel2X 2 8 9" xfId="35093"/>
    <cellStyle name="SAPBEXHLevel2X 2 8 9 2" xfId="35094"/>
    <cellStyle name="SAPBEXHLevel2X 2 9" xfId="35095"/>
    <cellStyle name="SAPBEXHLevel2X 2 9 10" xfId="35096"/>
    <cellStyle name="SAPBEXHLevel2X 2 9 11" xfId="35097"/>
    <cellStyle name="SAPBEXHLevel2X 2 9 2" xfId="35098"/>
    <cellStyle name="SAPBEXHLevel2X 2 9 2 2" xfId="35099"/>
    <cellStyle name="SAPBEXHLevel2X 2 9 2 2 2" xfId="35100"/>
    <cellStyle name="SAPBEXHLevel2X 2 9 2 2 2 2" xfId="35101"/>
    <cellStyle name="SAPBEXHLevel2X 2 9 2 2 3" xfId="35102"/>
    <cellStyle name="SAPBEXHLevel2X 2 9 2 3" xfId="35103"/>
    <cellStyle name="SAPBEXHLevel2X 2 9 2 3 2" xfId="35104"/>
    <cellStyle name="SAPBEXHLevel2X 2 9 2 4" xfId="35105"/>
    <cellStyle name="SAPBEXHLevel2X 2 9 2 4 2" xfId="35106"/>
    <cellStyle name="SAPBEXHLevel2X 2 9 2 5" xfId="35107"/>
    <cellStyle name="SAPBEXHLevel2X 2 9 2 5 2" xfId="35108"/>
    <cellStyle name="SAPBEXHLevel2X 2 9 2 6" xfId="35109"/>
    <cellStyle name="SAPBEXHLevel2X 2 9 3" xfId="35110"/>
    <cellStyle name="SAPBEXHLevel2X 2 9 3 2" xfId="35111"/>
    <cellStyle name="SAPBEXHLevel2X 2 9 3 2 2" xfId="35112"/>
    <cellStyle name="SAPBEXHLevel2X 2 9 3 2 2 2" xfId="35113"/>
    <cellStyle name="SAPBEXHLevel2X 2 9 3 2 3" xfId="35114"/>
    <cellStyle name="SAPBEXHLevel2X 2 9 3 3" xfId="35115"/>
    <cellStyle name="SAPBEXHLevel2X 2 9 3 3 2" xfId="35116"/>
    <cellStyle name="SAPBEXHLevel2X 2 9 3 4" xfId="35117"/>
    <cellStyle name="SAPBEXHLevel2X 2 9 3 4 2" xfId="35118"/>
    <cellStyle name="SAPBEXHLevel2X 2 9 3 5" xfId="35119"/>
    <cellStyle name="SAPBEXHLevel2X 2 9 3 5 2" xfId="35120"/>
    <cellStyle name="SAPBEXHLevel2X 2 9 3 6" xfId="35121"/>
    <cellStyle name="SAPBEXHLevel2X 2 9 3 7" xfId="35122"/>
    <cellStyle name="SAPBEXHLevel2X 2 9 3 8" xfId="35123"/>
    <cellStyle name="SAPBEXHLevel2X 2 9 4" xfId="35124"/>
    <cellStyle name="SAPBEXHLevel2X 2 9 4 2" xfId="35125"/>
    <cellStyle name="SAPBEXHLevel2X 2 9 4 2 2" xfId="35126"/>
    <cellStyle name="SAPBEXHLevel2X 2 9 4 3" xfId="35127"/>
    <cellStyle name="SAPBEXHLevel2X 2 9 4 4" xfId="35128"/>
    <cellStyle name="SAPBEXHLevel2X 2 9 4 5" xfId="35129"/>
    <cellStyle name="SAPBEXHLevel2X 2 9 5" xfId="35130"/>
    <cellStyle name="SAPBEXHLevel2X 2 9 5 2" xfId="35131"/>
    <cellStyle name="SAPBEXHLevel2X 2 9 5 2 2" xfId="35132"/>
    <cellStyle name="SAPBEXHLevel2X 2 9 5 3" xfId="35133"/>
    <cellStyle name="SAPBEXHLevel2X 2 9 5 4" xfId="35134"/>
    <cellStyle name="SAPBEXHLevel2X 2 9 5 5" xfId="35135"/>
    <cellStyle name="SAPBEXHLevel2X 2 9 6" xfId="35136"/>
    <cellStyle name="SAPBEXHLevel2X 2 9 6 2" xfId="35137"/>
    <cellStyle name="SAPBEXHLevel2X 2 9 6 2 2" xfId="35138"/>
    <cellStyle name="SAPBEXHLevel2X 2 9 6 3" xfId="35139"/>
    <cellStyle name="SAPBEXHLevel2X 2 9 6 4" xfId="35140"/>
    <cellStyle name="SAPBEXHLevel2X 2 9 6 5" xfId="35141"/>
    <cellStyle name="SAPBEXHLevel2X 2 9 7" xfId="35142"/>
    <cellStyle name="SAPBEXHLevel2X 2 9 7 2" xfId="35143"/>
    <cellStyle name="SAPBEXHLevel2X 2 9 7 3" xfId="35144"/>
    <cellStyle name="SAPBEXHLevel2X 2 9 7 4" xfId="35145"/>
    <cellStyle name="SAPBEXHLevel2X 2 9 8" xfId="35146"/>
    <cellStyle name="SAPBEXHLevel2X 2 9 8 2" xfId="35147"/>
    <cellStyle name="SAPBEXHLevel2X 2 9 8 3" xfId="35148"/>
    <cellStyle name="SAPBEXHLevel2X 2 9 8 4" xfId="35149"/>
    <cellStyle name="SAPBEXHLevel2X 2 9 9" xfId="35150"/>
    <cellStyle name="SAPBEXHLevel2X 2 9 9 2" xfId="35151"/>
    <cellStyle name="SAPBEXHLevel2X 2_20120313_final_participating_bonds_mar2012_interest_calc" xfId="35152"/>
    <cellStyle name="SAPBEXHLevel2X 20" xfId="35153"/>
    <cellStyle name="SAPBEXHLevel2X 3" xfId="35154"/>
    <cellStyle name="SAPBEXHLevel2X 3 10" xfId="35155"/>
    <cellStyle name="SAPBEXHLevel2X 3 10 2" xfId="35156"/>
    <cellStyle name="SAPBEXHLevel2X 3 11" xfId="35157"/>
    <cellStyle name="SAPBEXHLevel2X 3 12" xfId="35158"/>
    <cellStyle name="SAPBEXHLevel2X 3 2" xfId="35159"/>
    <cellStyle name="SAPBEXHLevel2X 3 2 2" xfId="35160"/>
    <cellStyle name="SAPBEXHLevel2X 3 2 2 2" xfId="35161"/>
    <cellStyle name="SAPBEXHLevel2X 3 2 2 2 2" xfId="35162"/>
    <cellStyle name="SAPBEXHLevel2X 3 2 2 3" xfId="35163"/>
    <cellStyle name="SAPBEXHLevel2X 3 2 3" xfId="35164"/>
    <cellStyle name="SAPBEXHLevel2X 3 2 3 2" xfId="35165"/>
    <cellStyle name="SAPBEXHLevel2X 3 2 4" xfId="35166"/>
    <cellStyle name="SAPBEXHLevel2X 3 2 4 2" xfId="35167"/>
    <cellStyle name="SAPBEXHLevel2X 3 2 5" xfId="35168"/>
    <cellStyle name="SAPBEXHLevel2X 3 2 5 2" xfId="35169"/>
    <cellStyle name="SAPBEXHLevel2X 3 2 6" xfId="35170"/>
    <cellStyle name="SAPBEXHLevel2X 3 3" xfId="35171"/>
    <cellStyle name="SAPBEXHLevel2X 3 3 2" xfId="35172"/>
    <cellStyle name="SAPBEXHLevel2X 3 3 2 2" xfId="35173"/>
    <cellStyle name="SAPBEXHLevel2X 3 3 2 2 2" xfId="35174"/>
    <cellStyle name="SAPBEXHLevel2X 3 3 2 3" xfId="35175"/>
    <cellStyle name="SAPBEXHLevel2X 3 3 3" xfId="35176"/>
    <cellStyle name="SAPBEXHLevel2X 3 3 3 2" xfId="35177"/>
    <cellStyle name="SAPBEXHLevel2X 3 3 4" xfId="35178"/>
    <cellStyle name="SAPBEXHLevel2X 3 3 4 2" xfId="35179"/>
    <cellStyle name="SAPBEXHLevel2X 3 3 5" xfId="35180"/>
    <cellStyle name="SAPBEXHLevel2X 3 3 5 2" xfId="35181"/>
    <cellStyle name="SAPBEXHLevel2X 3 3 6" xfId="35182"/>
    <cellStyle name="SAPBEXHLevel2X 3 3 7" xfId="35183"/>
    <cellStyle name="SAPBEXHLevel2X 3 3 8" xfId="35184"/>
    <cellStyle name="SAPBEXHLevel2X 3 4" xfId="35185"/>
    <cellStyle name="SAPBEXHLevel2X 3 4 2" xfId="35186"/>
    <cellStyle name="SAPBEXHLevel2X 3 4 2 2" xfId="35187"/>
    <cellStyle name="SAPBEXHLevel2X 3 4 2 2 2" xfId="35188"/>
    <cellStyle name="SAPBEXHLevel2X 3 4 2 3" xfId="35189"/>
    <cellStyle name="SAPBEXHLevel2X 3 4 3" xfId="35190"/>
    <cellStyle name="SAPBEXHLevel2X 3 4 3 2" xfId="35191"/>
    <cellStyle name="SAPBEXHLevel2X 3 4 4" xfId="35192"/>
    <cellStyle name="SAPBEXHLevel2X 3 4 4 2" xfId="35193"/>
    <cellStyle name="SAPBEXHLevel2X 3 4 5" xfId="35194"/>
    <cellStyle name="SAPBEXHLevel2X 3 4 5 2" xfId="35195"/>
    <cellStyle name="SAPBEXHLevel2X 3 4 6" xfId="35196"/>
    <cellStyle name="SAPBEXHLevel2X 3 4 7" xfId="35197"/>
    <cellStyle name="SAPBEXHLevel2X 3 4 8" xfId="35198"/>
    <cellStyle name="SAPBEXHLevel2X 3 5" xfId="35199"/>
    <cellStyle name="SAPBEXHLevel2X 3 5 2" xfId="35200"/>
    <cellStyle name="SAPBEXHLevel2X 3 5 2 2" xfId="35201"/>
    <cellStyle name="SAPBEXHLevel2X 3 5 3" xfId="35202"/>
    <cellStyle name="SAPBEXHLevel2X 3 5 4" xfId="35203"/>
    <cellStyle name="SAPBEXHLevel2X 3 5 5" xfId="35204"/>
    <cellStyle name="SAPBEXHLevel2X 3 6" xfId="35205"/>
    <cellStyle name="SAPBEXHLevel2X 3 6 2" xfId="35206"/>
    <cellStyle name="SAPBEXHLevel2X 3 6 2 2" xfId="35207"/>
    <cellStyle name="SAPBEXHLevel2X 3 6 3" xfId="35208"/>
    <cellStyle name="SAPBEXHLevel2X 3 6 4" xfId="35209"/>
    <cellStyle name="SAPBEXHLevel2X 3 6 5" xfId="35210"/>
    <cellStyle name="SAPBEXHLevel2X 3 7" xfId="35211"/>
    <cellStyle name="SAPBEXHLevel2X 3 7 2" xfId="35212"/>
    <cellStyle name="SAPBEXHLevel2X 3 7 2 2" xfId="35213"/>
    <cellStyle name="SAPBEXHLevel2X 3 7 3" xfId="35214"/>
    <cellStyle name="SAPBEXHLevel2X 3 7 4" xfId="35215"/>
    <cellStyle name="SAPBEXHLevel2X 3 7 5" xfId="35216"/>
    <cellStyle name="SAPBEXHLevel2X 3 8" xfId="35217"/>
    <cellStyle name="SAPBEXHLevel2X 3 8 2" xfId="35218"/>
    <cellStyle name="SAPBEXHLevel2X 3 8 3" xfId="35219"/>
    <cellStyle name="SAPBEXHLevel2X 3 8 4" xfId="35220"/>
    <cellStyle name="SAPBEXHLevel2X 3 9" xfId="35221"/>
    <cellStyle name="SAPBEXHLevel2X 3 9 2" xfId="35222"/>
    <cellStyle name="SAPBEXHLevel2X 4" xfId="35223"/>
    <cellStyle name="SAPBEXHLevel2X 4 10" xfId="35224"/>
    <cellStyle name="SAPBEXHLevel2X 4 11" xfId="35225"/>
    <cellStyle name="SAPBEXHLevel2X 4 2" xfId="35226"/>
    <cellStyle name="SAPBEXHLevel2X 4 2 2" xfId="35227"/>
    <cellStyle name="SAPBEXHLevel2X 4 2 2 2" xfId="35228"/>
    <cellStyle name="SAPBEXHLevel2X 4 2 2 2 2" xfId="35229"/>
    <cellStyle name="SAPBEXHLevel2X 4 2 2 3" xfId="35230"/>
    <cellStyle name="SAPBEXHLevel2X 4 2 3" xfId="35231"/>
    <cellStyle name="SAPBEXHLevel2X 4 2 3 2" xfId="35232"/>
    <cellStyle name="SAPBEXHLevel2X 4 2 4" xfId="35233"/>
    <cellStyle name="SAPBEXHLevel2X 4 2 4 2" xfId="35234"/>
    <cellStyle name="SAPBEXHLevel2X 4 2 5" xfId="35235"/>
    <cellStyle name="SAPBEXHLevel2X 4 2 5 2" xfId="35236"/>
    <cellStyle name="SAPBEXHLevel2X 4 2 6" xfId="35237"/>
    <cellStyle name="SAPBEXHLevel2X 4 3" xfId="35238"/>
    <cellStyle name="SAPBEXHLevel2X 4 3 2" xfId="35239"/>
    <cellStyle name="SAPBEXHLevel2X 4 3 2 2" xfId="35240"/>
    <cellStyle name="SAPBEXHLevel2X 4 3 2 2 2" xfId="35241"/>
    <cellStyle name="SAPBEXHLevel2X 4 3 2 3" xfId="35242"/>
    <cellStyle name="SAPBEXHLevel2X 4 3 3" xfId="35243"/>
    <cellStyle name="SAPBEXHLevel2X 4 3 3 2" xfId="35244"/>
    <cellStyle name="SAPBEXHLevel2X 4 3 4" xfId="35245"/>
    <cellStyle name="SAPBEXHLevel2X 4 3 4 2" xfId="35246"/>
    <cellStyle name="SAPBEXHLevel2X 4 3 5" xfId="35247"/>
    <cellStyle name="SAPBEXHLevel2X 4 3 5 2" xfId="35248"/>
    <cellStyle name="SAPBEXHLevel2X 4 3 6" xfId="35249"/>
    <cellStyle name="SAPBEXHLevel2X 4 3 7" xfId="35250"/>
    <cellStyle name="SAPBEXHLevel2X 4 3 8" xfId="35251"/>
    <cellStyle name="SAPBEXHLevel2X 4 4" xfId="35252"/>
    <cellStyle name="SAPBEXHLevel2X 4 4 2" xfId="35253"/>
    <cellStyle name="SAPBEXHLevel2X 4 4 2 2" xfId="35254"/>
    <cellStyle name="SAPBEXHLevel2X 4 4 3" xfId="35255"/>
    <cellStyle name="SAPBEXHLevel2X 4 4 4" xfId="35256"/>
    <cellStyle name="SAPBEXHLevel2X 4 4 5" xfId="35257"/>
    <cellStyle name="SAPBEXHLevel2X 4 5" xfId="35258"/>
    <cellStyle name="SAPBEXHLevel2X 4 5 2" xfId="35259"/>
    <cellStyle name="SAPBEXHLevel2X 4 5 2 2" xfId="35260"/>
    <cellStyle name="SAPBEXHLevel2X 4 5 3" xfId="35261"/>
    <cellStyle name="SAPBEXHLevel2X 4 5 4" xfId="35262"/>
    <cellStyle name="SAPBEXHLevel2X 4 5 5" xfId="35263"/>
    <cellStyle name="SAPBEXHLevel2X 4 6" xfId="35264"/>
    <cellStyle name="SAPBEXHLevel2X 4 6 2" xfId="35265"/>
    <cellStyle name="SAPBEXHLevel2X 4 6 2 2" xfId="35266"/>
    <cellStyle name="SAPBEXHLevel2X 4 6 3" xfId="35267"/>
    <cellStyle name="SAPBEXHLevel2X 4 6 4" xfId="35268"/>
    <cellStyle name="SAPBEXHLevel2X 4 6 5" xfId="35269"/>
    <cellStyle name="SAPBEXHLevel2X 4 7" xfId="35270"/>
    <cellStyle name="SAPBEXHLevel2X 4 7 2" xfId="35271"/>
    <cellStyle name="SAPBEXHLevel2X 4 7 3" xfId="35272"/>
    <cellStyle name="SAPBEXHLevel2X 4 7 4" xfId="35273"/>
    <cellStyle name="SAPBEXHLevel2X 4 8" xfId="35274"/>
    <cellStyle name="SAPBEXHLevel2X 4 8 2" xfId="35275"/>
    <cellStyle name="SAPBEXHLevel2X 4 8 3" xfId="35276"/>
    <cellStyle name="SAPBEXHLevel2X 4 8 4" xfId="35277"/>
    <cellStyle name="SAPBEXHLevel2X 4 9" xfId="35278"/>
    <cellStyle name="SAPBEXHLevel2X 4 9 2" xfId="35279"/>
    <cellStyle name="SAPBEXHLevel2X 5" xfId="35280"/>
    <cellStyle name="SAPBEXHLevel2X 5 10" xfId="35281"/>
    <cellStyle name="SAPBEXHLevel2X 5 11" xfId="35282"/>
    <cellStyle name="SAPBEXHLevel2X 5 2" xfId="35283"/>
    <cellStyle name="SAPBEXHLevel2X 5 2 2" xfId="35284"/>
    <cellStyle name="SAPBEXHLevel2X 5 2 2 2" xfId="35285"/>
    <cellStyle name="SAPBEXHLevel2X 5 2 2 2 2" xfId="35286"/>
    <cellStyle name="SAPBEXHLevel2X 5 2 2 3" xfId="35287"/>
    <cellStyle name="SAPBEXHLevel2X 5 2 3" xfId="35288"/>
    <cellStyle name="SAPBEXHLevel2X 5 2 3 2" xfId="35289"/>
    <cellStyle name="SAPBEXHLevel2X 5 2 4" xfId="35290"/>
    <cellStyle name="SAPBEXHLevel2X 5 2 4 2" xfId="35291"/>
    <cellStyle name="SAPBEXHLevel2X 5 2 5" xfId="35292"/>
    <cellStyle name="SAPBEXHLevel2X 5 2 5 2" xfId="35293"/>
    <cellStyle name="SAPBEXHLevel2X 5 2 6" xfId="35294"/>
    <cellStyle name="SAPBEXHLevel2X 5 3" xfId="35295"/>
    <cellStyle name="SAPBEXHLevel2X 5 3 2" xfId="35296"/>
    <cellStyle name="SAPBEXHLevel2X 5 3 2 2" xfId="35297"/>
    <cellStyle name="SAPBEXHLevel2X 5 3 2 2 2" xfId="35298"/>
    <cellStyle name="SAPBEXHLevel2X 5 3 2 3" xfId="35299"/>
    <cellStyle name="SAPBEXHLevel2X 5 3 3" xfId="35300"/>
    <cellStyle name="SAPBEXHLevel2X 5 3 3 2" xfId="35301"/>
    <cellStyle name="SAPBEXHLevel2X 5 3 4" xfId="35302"/>
    <cellStyle name="SAPBEXHLevel2X 5 3 4 2" xfId="35303"/>
    <cellStyle name="SAPBEXHLevel2X 5 3 5" xfId="35304"/>
    <cellStyle name="SAPBEXHLevel2X 5 3 5 2" xfId="35305"/>
    <cellStyle name="SAPBEXHLevel2X 5 3 6" xfId="35306"/>
    <cellStyle name="SAPBEXHLevel2X 5 3 7" xfId="35307"/>
    <cellStyle name="SAPBEXHLevel2X 5 3 8" xfId="35308"/>
    <cellStyle name="SAPBEXHLevel2X 5 4" xfId="35309"/>
    <cellStyle name="SAPBEXHLevel2X 5 4 2" xfId="35310"/>
    <cellStyle name="SAPBEXHLevel2X 5 4 2 2" xfId="35311"/>
    <cellStyle name="SAPBEXHLevel2X 5 4 3" xfId="35312"/>
    <cellStyle name="SAPBEXHLevel2X 5 4 4" xfId="35313"/>
    <cellStyle name="SAPBEXHLevel2X 5 4 5" xfId="35314"/>
    <cellStyle name="SAPBEXHLevel2X 5 5" xfId="35315"/>
    <cellStyle name="SAPBEXHLevel2X 5 5 2" xfId="35316"/>
    <cellStyle name="SAPBEXHLevel2X 5 5 2 2" xfId="35317"/>
    <cellStyle name="SAPBEXHLevel2X 5 5 3" xfId="35318"/>
    <cellStyle name="SAPBEXHLevel2X 5 5 4" xfId="35319"/>
    <cellStyle name="SAPBEXHLevel2X 5 5 5" xfId="35320"/>
    <cellStyle name="SAPBEXHLevel2X 5 6" xfId="35321"/>
    <cellStyle name="SAPBEXHLevel2X 5 6 2" xfId="35322"/>
    <cellStyle name="SAPBEXHLevel2X 5 6 2 2" xfId="35323"/>
    <cellStyle name="SAPBEXHLevel2X 5 6 3" xfId="35324"/>
    <cellStyle name="SAPBEXHLevel2X 5 6 4" xfId="35325"/>
    <cellStyle name="SAPBEXHLevel2X 5 6 5" xfId="35326"/>
    <cellStyle name="SAPBEXHLevel2X 5 7" xfId="35327"/>
    <cellStyle name="SAPBEXHLevel2X 5 7 2" xfId="35328"/>
    <cellStyle name="SAPBEXHLevel2X 5 7 3" xfId="35329"/>
    <cellStyle name="SAPBEXHLevel2X 5 7 4" xfId="35330"/>
    <cellStyle name="SAPBEXHLevel2X 5 8" xfId="35331"/>
    <cellStyle name="SAPBEXHLevel2X 5 8 2" xfId="35332"/>
    <cellStyle name="SAPBEXHLevel2X 5 8 3" xfId="35333"/>
    <cellStyle name="SAPBEXHLevel2X 5 8 4" xfId="35334"/>
    <cellStyle name="SAPBEXHLevel2X 5 9" xfId="35335"/>
    <cellStyle name="SAPBEXHLevel2X 5 9 2" xfId="35336"/>
    <cellStyle name="SAPBEXHLevel2X 6" xfId="35337"/>
    <cellStyle name="SAPBEXHLevel2X 6 10" xfId="35338"/>
    <cellStyle name="SAPBEXHLevel2X 6 11" xfId="35339"/>
    <cellStyle name="SAPBEXHLevel2X 6 2" xfId="35340"/>
    <cellStyle name="SAPBEXHLevel2X 6 2 2" xfId="35341"/>
    <cellStyle name="SAPBEXHLevel2X 6 2 2 2" xfId="35342"/>
    <cellStyle name="SAPBEXHLevel2X 6 2 2 2 2" xfId="35343"/>
    <cellStyle name="SAPBEXHLevel2X 6 2 2 3" xfId="35344"/>
    <cellStyle name="SAPBEXHLevel2X 6 2 3" xfId="35345"/>
    <cellStyle name="SAPBEXHLevel2X 6 2 3 2" xfId="35346"/>
    <cellStyle name="SAPBEXHLevel2X 6 2 4" xfId="35347"/>
    <cellStyle name="SAPBEXHLevel2X 6 2 4 2" xfId="35348"/>
    <cellStyle name="SAPBEXHLevel2X 6 2 5" xfId="35349"/>
    <cellStyle name="SAPBEXHLevel2X 6 2 5 2" xfId="35350"/>
    <cellStyle name="SAPBEXHLevel2X 6 2 6" xfId="35351"/>
    <cellStyle name="SAPBEXHLevel2X 6 3" xfId="35352"/>
    <cellStyle name="SAPBEXHLevel2X 6 3 2" xfId="35353"/>
    <cellStyle name="SAPBEXHLevel2X 6 3 2 2" xfId="35354"/>
    <cellStyle name="SAPBEXHLevel2X 6 3 2 2 2" xfId="35355"/>
    <cellStyle name="SAPBEXHLevel2X 6 3 2 3" xfId="35356"/>
    <cellStyle name="SAPBEXHLevel2X 6 3 3" xfId="35357"/>
    <cellStyle name="SAPBEXHLevel2X 6 3 3 2" xfId="35358"/>
    <cellStyle name="SAPBEXHLevel2X 6 3 4" xfId="35359"/>
    <cellStyle name="SAPBEXHLevel2X 6 3 4 2" xfId="35360"/>
    <cellStyle name="SAPBEXHLevel2X 6 3 5" xfId="35361"/>
    <cellStyle name="SAPBEXHLevel2X 6 3 5 2" xfId="35362"/>
    <cellStyle name="SAPBEXHLevel2X 6 3 6" xfId="35363"/>
    <cellStyle name="SAPBEXHLevel2X 6 3 7" xfId="35364"/>
    <cellStyle name="SAPBEXHLevel2X 6 3 8" xfId="35365"/>
    <cellStyle name="SAPBEXHLevel2X 6 4" xfId="35366"/>
    <cellStyle name="SAPBEXHLevel2X 6 4 2" xfId="35367"/>
    <cellStyle name="SAPBEXHLevel2X 6 4 2 2" xfId="35368"/>
    <cellStyle name="SAPBEXHLevel2X 6 4 3" xfId="35369"/>
    <cellStyle name="SAPBEXHLevel2X 6 4 4" xfId="35370"/>
    <cellStyle name="SAPBEXHLevel2X 6 4 5" xfId="35371"/>
    <cellStyle name="SAPBEXHLevel2X 6 5" xfId="35372"/>
    <cellStyle name="SAPBEXHLevel2X 6 5 2" xfId="35373"/>
    <cellStyle name="SAPBEXHLevel2X 6 5 2 2" xfId="35374"/>
    <cellStyle name="SAPBEXHLevel2X 6 5 3" xfId="35375"/>
    <cellStyle name="SAPBEXHLevel2X 6 5 4" xfId="35376"/>
    <cellStyle name="SAPBEXHLevel2X 6 5 5" xfId="35377"/>
    <cellStyle name="SAPBEXHLevel2X 6 6" xfId="35378"/>
    <cellStyle name="SAPBEXHLevel2X 6 6 2" xfId="35379"/>
    <cellStyle name="SAPBEXHLevel2X 6 6 2 2" xfId="35380"/>
    <cellStyle name="SAPBEXHLevel2X 6 6 3" xfId="35381"/>
    <cellStyle name="SAPBEXHLevel2X 6 6 4" xfId="35382"/>
    <cellStyle name="SAPBEXHLevel2X 6 6 5" xfId="35383"/>
    <cellStyle name="SAPBEXHLevel2X 6 7" xfId="35384"/>
    <cellStyle name="SAPBEXHLevel2X 6 7 2" xfId="35385"/>
    <cellStyle name="SAPBEXHLevel2X 6 7 3" xfId="35386"/>
    <cellStyle name="SAPBEXHLevel2X 6 7 4" xfId="35387"/>
    <cellStyle name="SAPBEXHLevel2X 6 8" xfId="35388"/>
    <cellStyle name="SAPBEXHLevel2X 6 8 2" xfId="35389"/>
    <cellStyle name="SAPBEXHLevel2X 6 8 3" xfId="35390"/>
    <cellStyle name="SAPBEXHLevel2X 6 8 4" xfId="35391"/>
    <cellStyle name="SAPBEXHLevel2X 6 9" xfId="35392"/>
    <cellStyle name="SAPBEXHLevel2X 6 9 2" xfId="35393"/>
    <cellStyle name="SAPBEXHLevel2X 7" xfId="35394"/>
    <cellStyle name="SAPBEXHLevel2X 7 10" xfId="35395"/>
    <cellStyle name="SAPBEXHLevel2X 7 11" xfId="35396"/>
    <cellStyle name="SAPBEXHLevel2X 7 2" xfId="35397"/>
    <cellStyle name="SAPBEXHLevel2X 7 2 2" xfId="35398"/>
    <cellStyle name="SAPBEXHLevel2X 7 2 2 2" xfId="35399"/>
    <cellStyle name="SAPBEXHLevel2X 7 2 2 2 2" xfId="35400"/>
    <cellStyle name="SAPBEXHLevel2X 7 2 2 3" xfId="35401"/>
    <cellStyle name="SAPBEXHLevel2X 7 2 3" xfId="35402"/>
    <cellStyle name="SAPBEXHLevel2X 7 2 3 2" xfId="35403"/>
    <cellStyle name="SAPBEXHLevel2X 7 2 4" xfId="35404"/>
    <cellStyle name="SAPBEXHLevel2X 7 2 4 2" xfId="35405"/>
    <cellStyle name="SAPBEXHLevel2X 7 2 5" xfId="35406"/>
    <cellStyle name="SAPBEXHLevel2X 7 2 5 2" xfId="35407"/>
    <cellStyle name="SAPBEXHLevel2X 7 2 6" xfId="35408"/>
    <cellStyle name="SAPBEXHLevel2X 7 3" xfId="35409"/>
    <cellStyle name="SAPBEXHLevel2X 7 3 2" xfId="35410"/>
    <cellStyle name="SAPBEXHLevel2X 7 3 2 2" xfId="35411"/>
    <cellStyle name="SAPBEXHLevel2X 7 3 2 2 2" xfId="35412"/>
    <cellStyle name="SAPBEXHLevel2X 7 3 2 3" xfId="35413"/>
    <cellStyle name="SAPBEXHLevel2X 7 3 3" xfId="35414"/>
    <cellStyle name="SAPBEXHLevel2X 7 3 3 2" xfId="35415"/>
    <cellStyle name="SAPBEXHLevel2X 7 3 4" xfId="35416"/>
    <cellStyle name="SAPBEXHLevel2X 7 3 4 2" xfId="35417"/>
    <cellStyle name="SAPBEXHLevel2X 7 3 5" xfId="35418"/>
    <cellStyle name="SAPBEXHLevel2X 7 3 5 2" xfId="35419"/>
    <cellStyle name="SAPBEXHLevel2X 7 3 6" xfId="35420"/>
    <cellStyle name="SAPBEXHLevel2X 7 3 7" xfId="35421"/>
    <cellStyle name="SAPBEXHLevel2X 7 3 8" xfId="35422"/>
    <cellStyle name="SAPBEXHLevel2X 7 4" xfId="35423"/>
    <cellStyle name="SAPBEXHLevel2X 7 4 2" xfId="35424"/>
    <cellStyle name="SAPBEXHLevel2X 7 4 2 2" xfId="35425"/>
    <cellStyle name="SAPBEXHLevel2X 7 4 3" xfId="35426"/>
    <cellStyle name="SAPBEXHLevel2X 7 4 4" xfId="35427"/>
    <cellStyle name="SAPBEXHLevel2X 7 4 5" xfId="35428"/>
    <cellStyle name="SAPBEXHLevel2X 7 5" xfId="35429"/>
    <cellStyle name="SAPBEXHLevel2X 7 5 2" xfId="35430"/>
    <cellStyle name="SAPBEXHLevel2X 7 5 2 2" xfId="35431"/>
    <cellStyle name="SAPBEXHLevel2X 7 5 3" xfId="35432"/>
    <cellStyle name="SAPBEXHLevel2X 7 5 4" xfId="35433"/>
    <cellStyle name="SAPBEXHLevel2X 7 5 5" xfId="35434"/>
    <cellStyle name="SAPBEXHLevel2X 7 6" xfId="35435"/>
    <cellStyle name="SAPBEXHLevel2X 7 6 2" xfId="35436"/>
    <cellStyle name="SAPBEXHLevel2X 7 6 2 2" xfId="35437"/>
    <cellStyle name="SAPBEXHLevel2X 7 6 3" xfId="35438"/>
    <cellStyle name="SAPBEXHLevel2X 7 6 4" xfId="35439"/>
    <cellStyle name="SAPBEXHLevel2X 7 6 5" xfId="35440"/>
    <cellStyle name="SAPBEXHLevel2X 7 7" xfId="35441"/>
    <cellStyle name="SAPBEXHLevel2X 7 7 2" xfId="35442"/>
    <cellStyle name="SAPBEXHLevel2X 7 7 3" xfId="35443"/>
    <cellStyle name="SAPBEXHLevel2X 7 7 4" xfId="35444"/>
    <cellStyle name="SAPBEXHLevel2X 7 8" xfId="35445"/>
    <cellStyle name="SAPBEXHLevel2X 7 8 2" xfId="35446"/>
    <cellStyle name="SAPBEXHLevel2X 7 8 3" xfId="35447"/>
    <cellStyle name="SAPBEXHLevel2X 7 8 4" xfId="35448"/>
    <cellStyle name="SAPBEXHLevel2X 7 9" xfId="35449"/>
    <cellStyle name="SAPBEXHLevel2X 7 9 2" xfId="35450"/>
    <cellStyle name="SAPBEXHLevel2X 8" xfId="35451"/>
    <cellStyle name="SAPBEXHLevel2X 8 10" xfId="35452"/>
    <cellStyle name="SAPBEXHLevel2X 8 11" xfId="35453"/>
    <cellStyle name="SAPBEXHLevel2X 8 2" xfId="35454"/>
    <cellStyle name="SAPBEXHLevel2X 8 2 2" xfId="35455"/>
    <cellStyle name="SAPBEXHLevel2X 8 2 2 2" xfId="35456"/>
    <cellStyle name="SAPBEXHLevel2X 8 2 2 2 2" xfId="35457"/>
    <cellStyle name="SAPBEXHLevel2X 8 2 2 3" xfId="35458"/>
    <cellStyle name="SAPBEXHLevel2X 8 2 3" xfId="35459"/>
    <cellStyle name="SAPBEXHLevel2X 8 2 3 2" xfId="35460"/>
    <cellStyle name="SAPBEXHLevel2X 8 2 4" xfId="35461"/>
    <cellStyle name="SAPBEXHLevel2X 8 2 4 2" xfId="35462"/>
    <cellStyle name="SAPBEXHLevel2X 8 2 5" xfId="35463"/>
    <cellStyle name="SAPBEXHLevel2X 8 2 5 2" xfId="35464"/>
    <cellStyle name="SAPBEXHLevel2X 8 2 6" xfId="35465"/>
    <cellStyle name="SAPBEXHLevel2X 8 3" xfId="35466"/>
    <cellStyle name="SAPBEXHLevel2X 8 3 2" xfId="35467"/>
    <cellStyle name="SAPBEXHLevel2X 8 3 2 2" xfId="35468"/>
    <cellStyle name="SAPBEXHLevel2X 8 3 2 2 2" xfId="35469"/>
    <cellStyle name="SAPBEXHLevel2X 8 3 2 3" xfId="35470"/>
    <cellStyle name="SAPBEXHLevel2X 8 3 3" xfId="35471"/>
    <cellStyle name="SAPBEXHLevel2X 8 3 3 2" xfId="35472"/>
    <cellStyle name="SAPBEXHLevel2X 8 3 4" xfId="35473"/>
    <cellStyle name="SAPBEXHLevel2X 8 3 4 2" xfId="35474"/>
    <cellStyle name="SAPBEXHLevel2X 8 3 5" xfId="35475"/>
    <cellStyle name="SAPBEXHLevel2X 8 3 5 2" xfId="35476"/>
    <cellStyle name="SAPBEXHLevel2X 8 3 6" xfId="35477"/>
    <cellStyle name="SAPBEXHLevel2X 8 3 7" xfId="35478"/>
    <cellStyle name="SAPBEXHLevel2X 8 3 8" xfId="35479"/>
    <cellStyle name="SAPBEXHLevel2X 8 4" xfId="35480"/>
    <cellStyle name="SAPBEXHLevel2X 8 4 2" xfId="35481"/>
    <cellStyle name="SAPBEXHLevel2X 8 4 2 2" xfId="35482"/>
    <cellStyle name="SAPBEXHLevel2X 8 4 3" xfId="35483"/>
    <cellStyle name="SAPBEXHLevel2X 8 4 4" xfId="35484"/>
    <cellStyle name="SAPBEXHLevel2X 8 4 5" xfId="35485"/>
    <cellStyle name="SAPBEXHLevel2X 8 5" xfId="35486"/>
    <cellStyle name="SAPBEXHLevel2X 8 5 2" xfId="35487"/>
    <cellStyle name="SAPBEXHLevel2X 8 5 2 2" xfId="35488"/>
    <cellStyle name="SAPBEXHLevel2X 8 5 3" xfId="35489"/>
    <cellStyle name="SAPBEXHLevel2X 8 5 4" xfId="35490"/>
    <cellStyle name="SAPBEXHLevel2X 8 5 5" xfId="35491"/>
    <cellStyle name="SAPBEXHLevel2X 8 6" xfId="35492"/>
    <cellStyle name="SAPBEXHLevel2X 8 6 2" xfId="35493"/>
    <cellStyle name="SAPBEXHLevel2X 8 6 2 2" xfId="35494"/>
    <cellStyle name="SAPBEXHLevel2X 8 6 3" xfId="35495"/>
    <cellStyle name="SAPBEXHLevel2X 8 6 4" xfId="35496"/>
    <cellStyle name="SAPBEXHLevel2X 8 6 5" xfId="35497"/>
    <cellStyle name="SAPBEXHLevel2X 8 7" xfId="35498"/>
    <cellStyle name="SAPBEXHLevel2X 8 7 2" xfId="35499"/>
    <cellStyle name="SAPBEXHLevel2X 8 7 3" xfId="35500"/>
    <cellStyle name="SAPBEXHLevel2X 8 7 4" xfId="35501"/>
    <cellStyle name="SAPBEXHLevel2X 8 8" xfId="35502"/>
    <cellStyle name="SAPBEXHLevel2X 8 8 2" xfId="35503"/>
    <cellStyle name="SAPBEXHLevel2X 8 8 3" xfId="35504"/>
    <cellStyle name="SAPBEXHLevel2X 8 8 4" xfId="35505"/>
    <cellStyle name="SAPBEXHLevel2X 8 9" xfId="35506"/>
    <cellStyle name="SAPBEXHLevel2X 8 9 2" xfId="35507"/>
    <cellStyle name="SAPBEXHLevel2X 9" xfId="35508"/>
    <cellStyle name="SAPBEXHLevel2X 9 2" xfId="35509"/>
    <cellStyle name="SAPBEXHLevel2X 9 2 2" xfId="35510"/>
    <cellStyle name="SAPBEXHLevel2X 9 2 2 2" xfId="35511"/>
    <cellStyle name="SAPBEXHLevel2X 9 2 3" xfId="35512"/>
    <cellStyle name="SAPBEXHLevel2X 9 3" xfId="35513"/>
    <cellStyle name="SAPBEXHLevel2X 9 3 2" xfId="35514"/>
    <cellStyle name="SAPBEXHLevel2X 9 4" xfId="35515"/>
    <cellStyle name="SAPBEXHLevel2X 9 4 2" xfId="35516"/>
    <cellStyle name="SAPBEXHLevel2X 9 5" xfId="35517"/>
    <cellStyle name="SAPBEXHLevel2X 9 5 2" xfId="35518"/>
    <cellStyle name="SAPBEXHLevel2X 9 6" xfId="35519"/>
    <cellStyle name="SAPBEXHLevel2X 9 7" xfId="35520"/>
    <cellStyle name="SAPBEXHLevel2X 9 8" xfId="35521"/>
    <cellStyle name="SAPBEXHLevel2X_2011-10-03 DSA EL with PSI Oct" xfId="35522"/>
    <cellStyle name="SAPBEXHLevel3" xfId="35523"/>
    <cellStyle name="SAPBEXHLevel3 10" xfId="35524"/>
    <cellStyle name="SAPBEXHLevel3 10 2" xfId="35525"/>
    <cellStyle name="SAPBEXHLevel3 10 2 2" xfId="35526"/>
    <cellStyle name="SAPBEXHLevel3 10 2 2 2" xfId="35527"/>
    <cellStyle name="SAPBEXHLevel3 10 2 3" xfId="35528"/>
    <cellStyle name="SAPBEXHLevel3 10 3" xfId="35529"/>
    <cellStyle name="SAPBEXHLevel3 10 3 2" xfId="35530"/>
    <cellStyle name="SAPBEXHLevel3 10 4" xfId="35531"/>
    <cellStyle name="SAPBEXHLevel3 10 4 2" xfId="35532"/>
    <cellStyle name="SAPBEXHLevel3 10 5" xfId="35533"/>
    <cellStyle name="SAPBEXHLevel3 10 5 2" xfId="35534"/>
    <cellStyle name="SAPBEXHLevel3 10 6" xfId="35535"/>
    <cellStyle name="SAPBEXHLevel3 10 7" xfId="35536"/>
    <cellStyle name="SAPBEXHLevel3 10 8" xfId="35537"/>
    <cellStyle name="SAPBEXHLevel3 11" xfId="35538"/>
    <cellStyle name="SAPBEXHLevel3 11 2" xfId="35539"/>
    <cellStyle name="SAPBEXHLevel3 11 2 2" xfId="35540"/>
    <cellStyle name="SAPBEXHLevel3 11 2 2 2" xfId="35541"/>
    <cellStyle name="SAPBEXHLevel3 11 2 3" xfId="35542"/>
    <cellStyle name="SAPBEXHLevel3 11 3" xfId="35543"/>
    <cellStyle name="SAPBEXHLevel3 11 3 2" xfId="35544"/>
    <cellStyle name="SAPBEXHLevel3 11 4" xfId="35545"/>
    <cellStyle name="SAPBEXHLevel3 11 4 2" xfId="35546"/>
    <cellStyle name="SAPBEXHLevel3 11 5" xfId="35547"/>
    <cellStyle name="SAPBEXHLevel3 11 5 2" xfId="35548"/>
    <cellStyle name="SAPBEXHLevel3 11 6" xfId="35549"/>
    <cellStyle name="SAPBEXHLevel3 11 7" xfId="35550"/>
    <cellStyle name="SAPBEXHLevel3 12" xfId="35551"/>
    <cellStyle name="SAPBEXHLevel3 12 2" xfId="35552"/>
    <cellStyle name="SAPBEXHLevel3 12 2 2" xfId="35553"/>
    <cellStyle name="SAPBEXHLevel3 12 3" xfId="35554"/>
    <cellStyle name="SAPBEXHLevel3 12 4" xfId="35555"/>
    <cellStyle name="SAPBEXHLevel3 13" xfId="35556"/>
    <cellStyle name="SAPBEXHLevel3 13 2" xfId="35557"/>
    <cellStyle name="SAPBEXHLevel3 13 2 2" xfId="35558"/>
    <cellStyle name="SAPBEXHLevel3 13 3" xfId="35559"/>
    <cellStyle name="SAPBEXHLevel3 13 4" xfId="35560"/>
    <cellStyle name="SAPBEXHLevel3 13 5" xfId="35561"/>
    <cellStyle name="SAPBEXHLevel3 14" xfId="35562"/>
    <cellStyle name="SAPBEXHLevel3 14 2" xfId="35563"/>
    <cellStyle name="SAPBEXHLevel3 14 2 2" xfId="35564"/>
    <cellStyle name="SAPBEXHLevel3 14 3" xfId="35565"/>
    <cellStyle name="SAPBEXHLevel3 14 4" xfId="35566"/>
    <cellStyle name="SAPBEXHLevel3 14 5" xfId="35567"/>
    <cellStyle name="SAPBEXHLevel3 15" xfId="35568"/>
    <cellStyle name="SAPBEXHLevel3 15 2" xfId="35569"/>
    <cellStyle name="SAPBEXHLevel3 15 3" xfId="35570"/>
    <cellStyle name="SAPBEXHLevel3 15 4" xfId="35571"/>
    <cellStyle name="SAPBEXHLevel3 16" xfId="35572"/>
    <cellStyle name="SAPBEXHLevel3 16 2" xfId="35573"/>
    <cellStyle name="SAPBEXHLevel3 17" xfId="35574"/>
    <cellStyle name="SAPBEXHLevel3 17 2" xfId="35575"/>
    <cellStyle name="SAPBEXHLevel3 18" xfId="35576"/>
    <cellStyle name="SAPBEXHLevel3 19" xfId="35577"/>
    <cellStyle name="SAPBEXHLevel3 2" xfId="35578"/>
    <cellStyle name="SAPBEXHLevel3 2 10" xfId="35579"/>
    <cellStyle name="SAPBEXHLevel3 2 10 10" xfId="35580"/>
    <cellStyle name="SAPBEXHLevel3 2 10 11" xfId="35581"/>
    <cellStyle name="SAPBEXHLevel3 2 10 2" xfId="35582"/>
    <cellStyle name="SAPBEXHLevel3 2 10 2 2" xfId="35583"/>
    <cellStyle name="SAPBEXHLevel3 2 10 2 2 2" xfId="35584"/>
    <cellStyle name="SAPBEXHLevel3 2 10 2 2 2 2" xfId="35585"/>
    <cellStyle name="SAPBEXHLevel3 2 10 2 2 3" xfId="35586"/>
    <cellStyle name="SAPBEXHLevel3 2 10 2 3" xfId="35587"/>
    <cellStyle name="SAPBEXHLevel3 2 10 2 3 2" xfId="35588"/>
    <cellStyle name="SAPBEXHLevel3 2 10 2 4" xfId="35589"/>
    <cellStyle name="SAPBEXHLevel3 2 10 2 4 2" xfId="35590"/>
    <cellStyle name="SAPBEXHLevel3 2 10 2 5" xfId="35591"/>
    <cellStyle name="SAPBEXHLevel3 2 10 2 5 2" xfId="35592"/>
    <cellStyle name="SAPBEXHLevel3 2 10 2 6" xfId="35593"/>
    <cellStyle name="SAPBEXHLevel3 2 10 3" xfId="35594"/>
    <cellStyle name="SAPBEXHLevel3 2 10 3 2" xfId="35595"/>
    <cellStyle name="SAPBEXHLevel3 2 10 3 2 2" xfId="35596"/>
    <cellStyle name="SAPBEXHLevel3 2 10 3 2 2 2" xfId="35597"/>
    <cellStyle name="SAPBEXHLevel3 2 10 3 2 3" xfId="35598"/>
    <cellStyle name="SAPBEXHLevel3 2 10 3 3" xfId="35599"/>
    <cellStyle name="SAPBEXHLevel3 2 10 3 3 2" xfId="35600"/>
    <cellStyle name="SAPBEXHLevel3 2 10 3 4" xfId="35601"/>
    <cellStyle name="SAPBEXHLevel3 2 10 3 4 2" xfId="35602"/>
    <cellStyle name="SAPBEXHLevel3 2 10 3 5" xfId="35603"/>
    <cellStyle name="SAPBEXHLevel3 2 10 3 5 2" xfId="35604"/>
    <cellStyle name="SAPBEXHLevel3 2 10 3 6" xfId="35605"/>
    <cellStyle name="SAPBEXHLevel3 2 10 3 7" xfId="35606"/>
    <cellStyle name="SAPBEXHLevel3 2 10 3 8" xfId="35607"/>
    <cellStyle name="SAPBEXHLevel3 2 10 4" xfId="35608"/>
    <cellStyle name="SAPBEXHLevel3 2 10 4 2" xfId="35609"/>
    <cellStyle name="SAPBEXHLevel3 2 10 4 2 2" xfId="35610"/>
    <cellStyle name="SAPBEXHLevel3 2 10 4 3" xfId="35611"/>
    <cellStyle name="SAPBEXHLevel3 2 10 4 4" xfId="35612"/>
    <cellStyle name="SAPBEXHLevel3 2 10 4 5" xfId="35613"/>
    <cellStyle name="SAPBEXHLevel3 2 10 5" xfId="35614"/>
    <cellStyle name="SAPBEXHLevel3 2 10 5 2" xfId="35615"/>
    <cellStyle name="SAPBEXHLevel3 2 10 5 2 2" xfId="35616"/>
    <cellStyle name="SAPBEXHLevel3 2 10 5 3" xfId="35617"/>
    <cellStyle name="SAPBEXHLevel3 2 10 5 4" xfId="35618"/>
    <cellStyle name="SAPBEXHLevel3 2 10 5 5" xfId="35619"/>
    <cellStyle name="SAPBEXHLevel3 2 10 6" xfId="35620"/>
    <cellStyle name="SAPBEXHLevel3 2 10 6 2" xfId="35621"/>
    <cellStyle name="SAPBEXHLevel3 2 10 6 2 2" xfId="35622"/>
    <cellStyle name="SAPBEXHLevel3 2 10 6 3" xfId="35623"/>
    <cellStyle name="SAPBEXHLevel3 2 10 6 4" xfId="35624"/>
    <cellStyle name="SAPBEXHLevel3 2 10 6 5" xfId="35625"/>
    <cellStyle name="SAPBEXHLevel3 2 10 7" xfId="35626"/>
    <cellStyle name="SAPBEXHLevel3 2 10 7 2" xfId="35627"/>
    <cellStyle name="SAPBEXHLevel3 2 10 7 3" xfId="35628"/>
    <cellStyle name="SAPBEXHLevel3 2 10 7 4" xfId="35629"/>
    <cellStyle name="SAPBEXHLevel3 2 10 8" xfId="35630"/>
    <cellStyle name="SAPBEXHLevel3 2 10 8 2" xfId="35631"/>
    <cellStyle name="SAPBEXHLevel3 2 10 8 3" xfId="35632"/>
    <cellStyle name="SAPBEXHLevel3 2 10 8 4" xfId="35633"/>
    <cellStyle name="SAPBEXHLevel3 2 10 9" xfId="35634"/>
    <cellStyle name="SAPBEXHLevel3 2 10 9 2" xfId="35635"/>
    <cellStyle name="SAPBEXHLevel3 2 11" xfId="35636"/>
    <cellStyle name="SAPBEXHLevel3 2 11 10" xfId="35637"/>
    <cellStyle name="SAPBEXHLevel3 2 11 11" xfId="35638"/>
    <cellStyle name="SAPBEXHLevel3 2 11 2" xfId="35639"/>
    <cellStyle name="SAPBEXHLevel3 2 11 2 2" xfId="35640"/>
    <cellStyle name="SAPBEXHLevel3 2 11 2 2 2" xfId="35641"/>
    <cellStyle name="SAPBEXHLevel3 2 11 2 2 2 2" xfId="35642"/>
    <cellStyle name="SAPBEXHLevel3 2 11 2 2 3" xfId="35643"/>
    <cellStyle name="SAPBEXHLevel3 2 11 2 3" xfId="35644"/>
    <cellStyle name="SAPBEXHLevel3 2 11 2 3 2" xfId="35645"/>
    <cellStyle name="SAPBEXHLevel3 2 11 2 4" xfId="35646"/>
    <cellStyle name="SAPBEXHLevel3 2 11 2 4 2" xfId="35647"/>
    <cellStyle name="SAPBEXHLevel3 2 11 2 5" xfId="35648"/>
    <cellStyle name="SAPBEXHLevel3 2 11 2 5 2" xfId="35649"/>
    <cellStyle name="SAPBEXHLevel3 2 11 2 6" xfId="35650"/>
    <cellStyle name="SAPBEXHLevel3 2 11 3" xfId="35651"/>
    <cellStyle name="SAPBEXHLevel3 2 11 3 2" xfId="35652"/>
    <cellStyle name="SAPBEXHLevel3 2 11 3 2 2" xfId="35653"/>
    <cellStyle name="SAPBEXHLevel3 2 11 3 2 2 2" xfId="35654"/>
    <cellStyle name="SAPBEXHLevel3 2 11 3 2 3" xfId="35655"/>
    <cellStyle name="SAPBEXHLevel3 2 11 3 3" xfId="35656"/>
    <cellStyle name="SAPBEXHLevel3 2 11 3 3 2" xfId="35657"/>
    <cellStyle name="SAPBEXHLevel3 2 11 3 4" xfId="35658"/>
    <cellStyle name="SAPBEXHLevel3 2 11 3 4 2" xfId="35659"/>
    <cellStyle name="SAPBEXHLevel3 2 11 3 5" xfId="35660"/>
    <cellStyle name="SAPBEXHLevel3 2 11 3 5 2" xfId="35661"/>
    <cellStyle name="SAPBEXHLevel3 2 11 3 6" xfId="35662"/>
    <cellStyle name="SAPBEXHLevel3 2 11 3 7" xfId="35663"/>
    <cellStyle name="SAPBEXHLevel3 2 11 3 8" xfId="35664"/>
    <cellStyle name="SAPBEXHLevel3 2 11 4" xfId="35665"/>
    <cellStyle name="SAPBEXHLevel3 2 11 4 2" xfId="35666"/>
    <cellStyle name="SAPBEXHLevel3 2 11 4 2 2" xfId="35667"/>
    <cellStyle name="SAPBEXHLevel3 2 11 4 3" xfId="35668"/>
    <cellStyle name="SAPBEXHLevel3 2 11 4 4" xfId="35669"/>
    <cellStyle name="SAPBEXHLevel3 2 11 4 5" xfId="35670"/>
    <cellStyle name="SAPBEXHLevel3 2 11 5" xfId="35671"/>
    <cellStyle name="SAPBEXHLevel3 2 11 5 2" xfId="35672"/>
    <cellStyle name="SAPBEXHLevel3 2 11 5 2 2" xfId="35673"/>
    <cellStyle name="SAPBEXHLevel3 2 11 5 3" xfId="35674"/>
    <cellStyle name="SAPBEXHLevel3 2 11 5 4" xfId="35675"/>
    <cellStyle name="SAPBEXHLevel3 2 11 5 5" xfId="35676"/>
    <cellStyle name="SAPBEXHLevel3 2 11 6" xfId="35677"/>
    <cellStyle name="SAPBEXHLevel3 2 11 6 2" xfId="35678"/>
    <cellStyle name="SAPBEXHLevel3 2 11 6 2 2" xfId="35679"/>
    <cellStyle name="SAPBEXHLevel3 2 11 6 3" xfId="35680"/>
    <cellStyle name="SAPBEXHLevel3 2 11 6 4" xfId="35681"/>
    <cellStyle name="SAPBEXHLevel3 2 11 6 5" xfId="35682"/>
    <cellStyle name="SAPBEXHLevel3 2 11 7" xfId="35683"/>
    <cellStyle name="SAPBEXHLevel3 2 11 7 2" xfId="35684"/>
    <cellStyle name="SAPBEXHLevel3 2 11 7 3" xfId="35685"/>
    <cellStyle name="SAPBEXHLevel3 2 11 7 4" xfId="35686"/>
    <cellStyle name="SAPBEXHLevel3 2 11 8" xfId="35687"/>
    <cellStyle name="SAPBEXHLevel3 2 11 8 2" xfId="35688"/>
    <cellStyle name="SAPBEXHLevel3 2 11 8 3" xfId="35689"/>
    <cellStyle name="SAPBEXHLevel3 2 11 8 4" xfId="35690"/>
    <cellStyle name="SAPBEXHLevel3 2 11 9" xfId="35691"/>
    <cellStyle name="SAPBEXHLevel3 2 11 9 2" xfId="35692"/>
    <cellStyle name="SAPBEXHLevel3 2 12" xfId="35693"/>
    <cellStyle name="SAPBEXHLevel3 2 12 10" xfId="35694"/>
    <cellStyle name="SAPBEXHLevel3 2 12 11" xfId="35695"/>
    <cellStyle name="SAPBEXHLevel3 2 12 2" xfId="35696"/>
    <cellStyle name="SAPBEXHLevel3 2 12 2 2" xfId="35697"/>
    <cellStyle name="SAPBEXHLevel3 2 12 2 2 2" xfId="35698"/>
    <cellStyle name="SAPBEXHLevel3 2 12 2 2 2 2" xfId="35699"/>
    <cellStyle name="SAPBEXHLevel3 2 12 2 2 3" xfId="35700"/>
    <cellStyle name="SAPBEXHLevel3 2 12 2 3" xfId="35701"/>
    <cellStyle name="SAPBEXHLevel3 2 12 2 3 2" xfId="35702"/>
    <cellStyle name="SAPBEXHLevel3 2 12 2 4" xfId="35703"/>
    <cellStyle name="SAPBEXHLevel3 2 12 2 4 2" xfId="35704"/>
    <cellStyle name="SAPBEXHLevel3 2 12 2 5" xfId="35705"/>
    <cellStyle name="SAPBEXHLevel3 2 12 2 5 2" xfId="35706"/>
    <cellStyle name="SAPBEXHLevel3 2 12 2 6" xfId="35707"/>
    <cellStyle name="SAPBEXHLevel3 2 12 3" xfId="35708"/>
    <cellStyle name="SAPBEXHLevel3 2 12 3 2" xfId="35709"/>
    <cellStyle name="SAPBEXHLevel3 2 12 3 2 2" xfId="35710"/>
    <cellStyle name="SAPBEXHLevel3 2 12 3 2 2 2" xfId="35711"/>
    <cellStyle name="SAPBEXHLevel3 2 12 3 2 3" xfId="35712"/>
    <cellStyle name="SAPBEXHLevel3 2 12 3 3" xfId="35713"/>
    <cellStyle name="SAPBEXHLevel3 2 12 3 3 2" xfId="35714"/>
    <cellStyle name="SAPBEXHLevel3 2 12 3 4" xfId="35715"/>
    <cellStyle name="SAPBEXHLevel3 2 12 3 4 2" xfId="35716"/>
    <cellStyle name="SAPBEXHLevel3 2 12 3 5" xfId="35717"/>
    <cellStyle name="SAPBEXHLevel3 2 12 3 5 2" xfId="35718"/>
    <cellStyle name="SAPBEXHLevel3 2 12 3 6" xfId="35719"/>
    <cellStyle name="SAPBEXHLevel3 2 12 3 7" xfId="35720"/>
    <cellStyle name="SAPBEXHLevel3 2 12 3 8" xfId="35721"/>
    <cellStyle name="SAPBEXHLevel3 2 12 4" xfId="35722"/>
    <cellStyle name="SAPBEXHLevel3 2 12 4 2" xfId="35723"/>
    <cellStyle name="SAPBEXHLevel3 2 12 4 2 2" xfId="35724"/>
    <cellStyle name="SAPBEXHLevel3 2 12 4 3" xfId="35725"/>
    <cellStyle name="SAPBEXHLevel3 2 12 4 4" xfId="35726"/>
    <cellStyle name="SAPBEXHLevel3 2 12 4 5" xfId="35727"/>
    <cellStyle name="SAPBEXHLevel3 2 12 5" xfId="35728"/>
    <cellStyle name="SAPBEXHLevel3 2 12 5 2" xfId="35729"/>
    <cellStyle name="SAPBEXHLevel3 2 12 5 2 2" xfId="35730"/>
    <cellStyle name="SAPBEXHLevel3 2 12 5 3" xfId="35731"/>
    <cellStyle name="SAPBEXHLevel3 2 12 5 4" xfId="35732"/>
    <cellStyle name="SAPBEXHLevel3 2 12 5 5" xfId="35733"/>
    <cellStyle name="SAPBEXHLevel3 2 12 6" xfId="35734"/>
    <cellStyle name="SAPBEXHLevel3 2 12 6 2" xfId="35735"/>
    <cellStyle name="SAPBEXHLevel3 2 12 6 2 2" xfId="35736"/>
    <cellStyle name="SAPBEXHLevel3 2 12 6 3" xfId="35737"/>
    <cellStyle name="SAPBEXHLevel3 2 12 6 4" xfId="35738"/>
    <cellStyle name="SAPBEXHLevel3 2 12 6 5" xfId="35739"/>
    <cellStyle name="SAPBEXHLevel3 2 12 7" xfId="35740"/>
    <cellStyle name="SAPBEXHLevel3 2 12 7 2" xfId="35741"/>
    <cellStyle name="SAPBEXHLevel3 2 12 7 3" xfId="35742"/>
    <cellStyle name="SAPBEXHLevel3 2 12 7 4" xfId="35743"/>
    <cellStyle name="SAPBEXHLevel3 2 12 8" xfId="35744"/>
    <cellStyle name="SAPBEXHLevel3 2 12 8 2" xfId="35745"/>
    <cellStyle name="SAPBEXHLevel3 2 12 8 3" xfId="35746"/>
    <cellStyle name="SAPBEXHLevel3 2 12 8 4" xfId="35747"/>
    <cellStyle name="SAPBEXHLevel3 2 12 9" xfId="35748"/>
    <cellStyle name="SAPBEXHLevel3 2 12 9 2" xfId="35749"/>
    <cellStyle name="SAPBEXHLevel3 2 13" xfId="35750"/>
    <cellStyle name="SAPBEXHLevel3 2 13 10" xfId="35751"/>
    <cellStyle name="SAPBEXHLevel3 2 13 11" xfId="35752"/>
    <cellStyle name="SAPBEXHLevel3 2 13 2" xfId="35753"/>
    <cellStyle name="SAPBEXHLevel3 2 13 2 2" xfId="35754"/>
    <cellStyle name="SAPBEXHLevel3 2 13 2 2 2" xfId="35755"/>
    <cellStyle name="SAPBEXHLevel3 2 13 2 2 2 2" xfId="35756"/>
    <cellStyle name="SAPBEXHLevel3 2 13 2 2 3" xfId="35757"/>
    <cellStyle name="SAPBEXHLevel3 2 13 2 3" xfId="35758"/>
    <cellStyle name="SAPBEXHLevel3 2 13 2 3 2" xfId="35759"/>
    <cellStyle name="SAPBEXHLevel3 2 13 2 4" xfId="35760"/>
    <cellStyle name="SAPBEXHLevel3 2 13 2 4 2" xfId="35761"/>
    <cellStyle name="SAPBEXHLevel3 2 13 2 5" xfId="35762"/>
    <cellStyle name="SAPBEXHLevel3 2 13 2 5 2" xfId="35763"/>
    <cellStyle name="SAPBEXHLevel3 2 13 2 6" xfId="35764"/>
    <cellStyle name="SAPBEXHLevel3 2 13 3" xfId="35765"/>
    <cellStyle name="SAPBEXHLevel3 2 13 3 2" xfId="35766"/>
    <cellStyle name="SAPBEXHLevel3 2 13 3 2 2" xfId="35767"/>
    <cellStyle name="SAPBEXHLevel3 2 13 3 2 2 2" xfId="35768"/>
    <cellStyle name="SAPBEXHLevel3 2 13 3 2 3" xfId="35769"/>
    <cellStyle name="SAPBEXHLevel3 2 13 3 3" xfId="35770"/>
    <cellStyle name="SAPBEXHLevel3 2 13 3 3 2" xfId="35771"/>
    <cellStyle name="SAPBEXHLevel3 2 13 3 4" xfId="35772"/>
    <cellStyle name="SAPBEXHLevel3 2 13 3 4 2" xfId="35773"/>
    <cellStyle name="SAPBEXHLevel3 2 13 3 5" xfId="35774"/>
    <cellStyle name="SAPBEXHLevel3 2 13 3 5 2" xfId="35775"/>
    <cellStyle name="SAPBEXHLevel3 2 13 3 6" xfId="35776"/>
    <cellStyle name="SAPBEXHLevel3 2 13 3 7" xfId="35777"/>
    <cellStyle name="SAPBEXHLevel3 2 13 3 8" xfId="35778"/>
    <cellStyle name="SAPBEXHLevel3 2 13 4" xfId="35779"/>
    <cellStyle name="SAPBEXHLevel3 2 13 4 2" xfId="35780"/>
    <cellStyle name="SAPBEXHLevel3 2 13 4 2 2" xfId="35781"/>
    <cellStyle name="SAPBEXHLevel3 2 13 4 3" xfId="35782"/>
    <cellStyle name="SAPBEXHLevel3 2 13 4 4" xfId="35783"/>
    <cellStyle name="SAPBEXHLevel3 2 13 4 5" xfId="35784"/>
    <cellStyle name="SAPBEXHLevel3 2 13 5" xfId="35785"/>
    <cellStyle name="SAPBEXHLevel3 2 13 5 2" xfId="35786"/>
    <cellStyle name="SAPBEXHLevel3 2 13 5 2 2" xfId="35787"/>
    <cellStyle name="SAPBEXHLevel3 2 13 5 3" xfId="35788"/>
    <cellStyle name="SAPBEXHLevel3 2 13 5 4" xfId="35789"/>
    <cellStyle name="SAPBEXHLevel3 2 13 5 5" xfId="35790"/>
    <cellStyle name="SAPBEXHLevel3 2 13 6" xfId="35791"/>
    <cellStyle name="SAPBEXHLevel3 2 13 6 2" xfId="35792"/>
    <cellStyle name="SAPBEXHLevel3 2 13 6 2 2" xfId="35793"/>
    <cellStyle name="SAPBEXHLevel3 2 13 6 3" xfId="35794"/>
    <cellStyle name="SAPBEXHLevel3 2 13 6 4" xfId="35795"/>
    <cellStyle name="SAPBEXHLevel3 2 13 6 5" xfId="35796"/>
    <cellStyle name="SAPBEXHLevel3 2 13 7" xfId="35797"/>
    <cellStyle name="SAPBEXHLevel3 2 13 7 2" xfId="35798"/>
    <cellStyle name="SAPBEXHLevel3 2 13 7 3" xfId="35799"/>
    <cellStyle name="SAPBEXHLevel3 2 13 7 4" xfId="35800"/>
    <cellStyle name="SAPBEXHLevel3 2 13 8" xfId="35801"/>
    <cellStyle name="SAPBEXHLevel3 2 13 8 2" xfId="35802"/>
    <cellStyle name="SAPBEXHLevel3 2 13 8 3" xfId="35803"/>
    <cellStyle name="SAPBEXHLevel3 2 13 8 4" xfId="35804"/>
    <cellStyle name="SAPBEXHLevel3 2 13 9" xfId="35805"/>
    <cellStyle name="SAPBEXHLevel3 2 13 9 2" xfId="35806"/>
    <cellStyle name="SAPBEXHLevel3 2 14" xfId="35807"/>
    <cellStyle name="SAPBEXHLevel3 2 14 10" xfId="35808"/>
    <cellStyle name="SAPBEXHLevel3 2 14 11" xfId="35809"/>
    <cellStyle name="SAPBEXHLevel3 2 14 2" xfId="35810"/>
    <cellStyle name="SAPBEXHLevel3 2 14 2 2" xfId="35811"/>
    <cellStyle name="SAPBEXHLevel3 2 14 2 2 2" xfId="35812"/>
    <cellStyle name="SAPBEXHLevel3 2 14 2 2 2 2" xfId="35813"/>
    <cellStyle name="SAPBEXHLevel3 2 14 2 2 3" xfId="35814"/>
    <cellStyle name="SAPBEXHLevel3 2 14 2 3" xfId="35815"/>
    <cellStyle name="SAPBEXHLevel3 2 14 2 3 2" xfId="35816"/>
    <cellStyle name="SAPBEXHLevel3 2 14 2 4" xfId="35817"/>
    <cellStyle name="SAPBEXHLevel3 2 14 2 4 2" xfId="35818"/>
    <cellStyle name="SAPBEXHLevel3 2 14 2 5" xfId="35819"/>
    <cellStyle name="SAPBEXHLevel3 2 14 2 5 2" xfId="35820"/>
    <cellStyle name="SAPBEXHLevel3 2 14 2 6" xfId="35821"/>
    <cellStyle name="SAPBEXHLevel3 2 14 3" xfId="35822"/>
    <cellStyle name="SAPBEXHLevel3 2 14 3 2" xfId="35823"/>
    <cellStyle name="SAPBEXHLevel3 2 14 3 2 2" xfId="35824"/>
    <cellStyle name="SAPBEXHLevel3 2 14 3 2 2 2" xfId="35825"/>
    <cellStyle name="SAPBEXHLevel3 2 14 3 2 3" xfId="35826"/>
    <cellStyle name="SAPBEXHLevel3 2 14 3 3" xfId="35827"/>
    <cellStyle name="SAPBEXHLevel3 2 14 3 3 2" xfId="35828"/>
    <cellStyle name="SAPBEXHLevel3 2 14 3 4" xfId="35829"/>
    <cellStyle name="SAPBEXHLevel3 2 14 3 4 2" xfId="35830"/>
    <cellStyle name="SAPBEXHLevel3 2 14 3 5" xfId="35831"/>
    <cellStyle name="SAPBEXHLevel3 2 14 3 5 2" xfId="35832"/>
    <cellStyle name="SAPBEXHLevel3 2 14 3 6" xfId="35833"/>
    <cellStyle name="SAPBEXHLevel3 2 14 3 7" xfId="35834"/>
    <cellStyle name="SAPBEXHLevel3 2 14 3 8" xfId="35835"/>
    <cellStyle name="SAPBEXHLevel3 2 14 4" xfId="35836"/>
    <cellStyle name="SAPBEXHLevel3 2 14 4 2" xfId="35837"/>
    <cellStyle name="SAPBEXHLevel3 2 14 4 2 2" xfId="35838"/>
    <cellStyle name="SAPBEXHLevel3 2 14 4 3" xfId="35839"/>
    <cellStyle name="SAPBEXHLevel3 2 14 4 4" xfId="35840"/>
    <cellStyle name="SAPBEXHLevel3 2 14 4 5" xfId="35841"/>
    <cellStyle name="SAPBEXHLevel3 2 14 5" xfId="35842"/>
    <cellStyle name="SAPBEXHLevel3 2 14 5 2" xfId="35843"/>
    <cellStyle name="SAPBEXHLevel3 2 14 5 2 2" xfId="35844"/>
    <cellStyle name="SAPBEXHLevel3 2 14 5 3" xfId="35845"/>
    <cellStyle name="SAPBEXHLevel3 2 14 5 4" xfId="35846"/>
    <cellStyle name="SAPBEXHLevel3 2 14 5 5" xfId="35847"/>
    <cellStyle name="SAPBEXHLevel3 2 14 6" xfId="35848"/>
    <cellStyle name="SAPBEXHLevel3 2 14 6 2" xfId="35849"/>
    <cellStyle name="SAPBEXHLevel3 2 14 6 2 2" xfId="35850"/>
    <cellStyle name="SAPBEXHLevel3 2 14 6 3" xfId="35851"/>
    <cellStyle name="SAPBEXHLevel3 2 14 6 4" xfId="35852"/>
    <cellStyle name="SAPBEXHLevel3 2 14 6 5" xfId="35853"/>
    <cellStyle name="SAPBEXHLevel3 2 14 7" xfId="35854"/>
    <cellStyle name="SAPBEXHLevel3 2 14 7 2" xfId="35855"/>
    <cellStyle name="SAPBEXHLevel3 2 14 7 3" xfId="35856"/>
    <cellStyle name="SAPBEXHLevel3 2 14 7 4" xfId="35857"/>
    <cellStyle name="SAPBEXHLevel3 2 14 8" xfId="35858"/>
    <cellStyle name="SAPBEXHLevel3 2 14 8 2" xfId="35859"/>
    <cellStyle name="SAPBEXHLevel3 2 14 8 3" xfId="35860"/>
    <cellStyle name="SAPBEXHLevel3 2 14 8 4" xfId="35861"/>
    <cellStyle name="SAPBEXHLevel3 2 14 9" xfId="35862"/>
    <cellStyle name="SAPBEXHLevel3 2 14 9 2" xfId="35863"/>
    <cellStyle name="SAPBEXHLevel3 2 15" xfId="35864"/>
    <cellStyle name="SAPBEXHLevel3 2 15 10" xfId="35865"/>
    <cellStyle name="SAPBEXHLevel3 2 15 11" xfId="35866"/>
    <cellStyle name="SAPBEXHLevel3 2 15 2" xfId="35867"/>
    <cellStyle name="SAPBEXHLevel3 2 15 2 2" xfId="35868"/>
    <cellStyle name="SAPBEXHLevel3 2 15 2 2 2" xfId="35869"/>
    <cellStyle name="SAPBEXHLevel3 2 15 2 2 2 2" xfId="35870"/>
    <cellStyle name="SAPBEXHLevel3 2 15 2 2 3" xfId="35871"/>
    <cellStyle name="SAPBEXHLevel3 2 15 2 3" xfId="35872"/>
    <cellStyle name="SAPBEXHLevel3 2 15 2 3 2" xfId="35873"/>
    <cellStyle name="SAPBEXHLevel3 2 15 2 4" xfId="35874"/>
    <cellStyle name="SAPBEXHLevel3 2 15 2 4 2" xfId="35875"/>
    <cellStyle name="SAPBEXHLevel3 2 15 2 5" xfId="35876"/>
    <cellStyle name="SAPBEXHLevel3 2 15 2 5 2" xfId="35877"/>
    <cellStyle name="SAPBEXHLevel3 2 15 2 6" xfId="35878"/>
    <cellStyle name="SAPBEXHLevel3 2 15 3" xfId="35879"/>
    <cellStyle name="SAPBEXHLevel3 2 15 3 2" xfId="35880"/>
    <cellStyle name="SAPBEXHLevel3 2 15 3 2 2" xfId="35881"/>
    <cellStyle name="SAPBEXHLevel3 2 15 3 2 2 2" xfId="35882"/>
    <cellStyle name="SAPBEXHLevel3 2 15 3 2 3" xfId="35883"/>
    <cellStyle name="SAPBEXHLevel3 2 15 3 3" xfId="35884"/>
    <cellStyle name="SAPBEXHLevel3 2 15 3 3 2" xfId="35885"/>
    <cellStyle name="SAPBEXHLevel3 2 15 3 4" xfId="35886"/>
    <cellStyle name="SAPBEXHLevel3 2 15 3 4 2" xfId="35887"/>
    <cellStyle name="SAPBEXHLevel3 2 15 3 5" xfId="35888"/>
    <cellStyle name="SAPBEXHLevel3 2 15 3 5 2" xfId="35889"/>
    <cellStyle name="SAPBEXHLevel3 2 15 3 6" xfId="35890"/>
    <cellStyle name="SAPBEXHLevel3 2 15 3 7" xfId="35891"/>
    <cellStyle name="SAPBEXHLevel3 2 15 3 8" xfId="35892"/>
    <cellStyle name="SAPBEXHLevel3 2 15 4" xfId="35893"/>
    <cellStyle name="SAPBEXHLevel3 2 15 4 2" xfId="35894"/>
    <cellStyle name="SAPBEXHLevel3 2 15 4 2 2" xfId="35895"/>
    <cellStyle name="SAPBEXHLevel3 2 15 4 3" xfId="35896"/>
    <cellStyle name="SAPBEXHLevel3 2 15 4 4" xfId="35897"/>
    <cellStyle name="SAPBEXHLevel3 2 15 4 5" xfId="35898"/>
    <cellStyle name="SAPBEXHLevel3 2 15 5" xfId="35899"/>
    <cellStyle name="SAPBEXHLevel3 2 15 5 2" xfId="35900"/>
    <cellStyle name="SAPBEXHLevel3 2 15 5 2 2" xfId="35901"/>
    <cellStyle name="SAPBEXHLevel3 2 15 5 3" xfId="35902"/>
    <cellStyle name="SAPBEXHLevel3 2 15 5 4" xfId="35903"/>
    <cellStyle name="SAPBEXHLevel3 2 15 5 5" xfId="35904"/>
    <cellStyle name="SAPBEXHLevel3 2 15 6" xfId="35905"/>
    <cellStyle name="SAPBEXHLevel3 2 15 6 2" xfId="35906"/>
    <cellStyle name="SAPBEXHLevel3 2 15 6 2 2" xfId="35907"/>
    <cellStyle name="SAPBEXHLevel3 2 15 6 3" xfId="35908"/>
    <cellStyle name="SAPBEXHLevel3 2 15 6 4" xfId="35909"/>
    <cellStyle name="SAPBEXHLevel3 2 15 6 5" xfId="35910"/>
    <cellStyle name="SAPBEXHLevel3 2 15 7" xfId="35911"/>
    <cellStyle name="SAPBEXHLevel3 2 15 7 2" xfId="35912"/>
    <cellStyle name="SAPBEXHLevel3 2 15 7 3" xfId="35913"/>
    <cellStyle name="SAPBEXHLevel3 2 15 7 4" xfId="35914"/>
    <cellStyle name="SAPBEXHLevel3 2 15 8" xfId="35915"/>
    <cellStyle name="SAPBEXHLevel3 2 15 8 2" xfId="35916"/>
    <cellStyle name="SAPBEXHLevel3 2 15 8 3" xfId="35917"/>
    <cellStyle name="SAPBEXHLevel3 2 15 8 4" xfId="35918"/>
    <cellStyle name="SAPBEXHLevel3 2 15 9" xfId="35919"/>
    <cellStyle name="SAPBEXHLevel3 2 15 9 2" xfId="35920"/>
    <cellStyle name="SAPBEXHLevel3 2 16" xfId="35921"/>
    <cellStyle name="SAPBEXHLevel3 2 16 10" xfId="35922"/>
    <cellStyle name="SAPBEXHLevel3 2 16 11" xfId="35923"/>
    <cellStyle name="SAPBEXHLevel3 2 16 2" xfId="35924"/>
    <cellStyle name="SAPBEXHLevel3 2 16 2 2" xfId="35925"/>
    <cellStyle name="SAPBEXHLevel3 2 16 2 2 2" xfId="35926"/>
    <cellStyle name="SAPBEXHLevel3 2 16 2 2 2 2" xfId="35927"/>
    <cellStyle name="SAPBEXHLevel3 2 16 2 2 3" xfId="35928"/>
    <cellStyle name="SAPBEXHLevel3 2 16 2 3" xfId="35929"/>
    <cellStyle name="SAPBEXHLevel3 2 16 2 3 2" xfId="35930"/>
    <cellStyle name="SAPBEXHLevel3 2 16 2 4" xfId="35931"/>
    <cellStyle name="SAPBEXHLevel3 2 16 2 4 2" xfId="35932"/>
    <cellStyle name="SAPBEXHLevel3 2 16 2 5" xfId="35933"/>
    <cellStyle name="SAPBEXHLevel3 2 16 2 5 2" xfId="35934"/>
    <cellStyle name="SAPBEXHLevel3 2 16 2 6" xfId="35935"/>
    <cellStyle name="SAPBEXHLevel3 2 16 3" xfId="35936"/>
    <cellStyle name="SAPBEXHLevel3 2 16 3 2" xfId="35937"/>
    <cellStyle name="SAPBEXHLevel3 2 16 3 2 2" xfId="35938"/>
    <cellStyle name="SAPBEXHLevel3 2 16 3 2 2 2" xfId="35939"/>
    <cellStyle name="SAPBEXHLevel3 2 16 3 2 3" xfId="35940"/>
    <cellStyle name="SAPBEXHLevel3 2 16 3 3" xfId="35941"/>
    <cellStyle name="SAPBEXHLevel3 2 16 3 3 2" xfId="35942"/>
    <cellStyle name="SAPBEXHLevel3 2 16 3 4" xfId="35943"/>
    <cellStyle name="SAPBEXHLevel3 2 16 3 4 2" xfId="35944"/>
    <cellStyle name="SAPBEXHLevel3 2 16 3 5" xfId="35945"/>
    <cellStyle name="SAPBEXHLevel3 2 16 3 5 2" xfId="35946"/>
    <cellStyle name="SAPBEXHLevel3 2 16 3 6" xfId="35947"/>
    <cellStyle name="SAPBEXHLevel3 2 16 3 7" xfId="35948"/>
    <cellStyle name="SAPBEXHLevel3 2 16 3 8" xfId="35949"/>
    <cellStyle name="SAPBEXHLevel3 2 16 4" xfId="35950"/>
    <cellStyle name="SAPBEXHLevel3 2 16 4 2" xfId="35951"/>
    <cellStyle name="SAPBEXHLevel3 2 16 4 2 2" xfId="35952"/>
    <cellStyle name="SAPBEXHLevel3 2 16 4 3" xfId="35953"/>
    <cellStyle name="SAPBEXHLevel3 2 16 4 4" xfId="35954"/>
    <cellStyle name="SAPBEXHLevel3 2 16 4 5" xfId="35955"/>
    <cellStyle name="SAPBEXHLevel3 2 16 5" xfId="35956"/>
    <cellStyle name="SAPBEXHLevel3 2 16 5 2" xfId="35957"/>
    <cellStyle name="SAPBEXHLevel3 2 16 5 2 2" xfId="35958"/>
    <cellStyle name="SAPBEXHLevel3 2 16 5 3" xfId="35959"/>
    <cellStyle name="SAPBEXHLevel3 2 16 5 4" xfId="35960"/>
    <cellStyle name="SAPBEXHLevel3 2 16 5 5" xfId="35961"/>
    <cellStyle name="SAPBEXHLevel3 2 16 6" xfId="35962"/>
    <cellStyle name="SAPBEXHLevel3 2 16 6 2" xfId="35963"/>
    <cellStyle name="SAPBEXHLevel3 2 16 6 2 2" xfId="35964"/>
    <cellStyle name="SAPBEXHLevel3 2 16 6 3" xfId="35965"/>
    <cellStyle name="SAPBEXHLevel3 2 16 6 4" xfId="35966"/>
    <cellStyle name="SAPBEXHLevel3 2 16 6 5" xfId="35967"/>
    <cellStyle name="SAPBEXHLevel3 2 16 7" xfId="35968"/>
    <cellStyle name="SAPBEXHLevel3 2 16 7 2" xfId="35969"/>
    <cellStyle name="SAPBEXHLevel3 2 16 7 3" xfId="35970"/>
    <cellStyle name="SAPBEXHLevel3 2 16 7 4" xfId="35971"/>
    <cellStyle name="SAPBEXHLevel3 2 16 8" xfId="35972"/>
    <cellStyle name="SAPBEXHLevel3 2 16 8 2" xfId="35973"/>
    <cellStyle name="SAPBEXHLevel3 2 16 8 3" xfId="35974"/>
    <cellStyle name="SAPBEXHLevel3 2 16 8 4" xfId="35975"/>
    <cellStyle name="SAPBEXHLevel3 2 16 9" xfId="35976"/>
    <cellStyle name="SAPBEXHLevel3 2 16 9 2" xfId="35977"/>
    <cellStyle name="SAPBEXHLevel3 2 17" xfId="35978"/>
    <cellStyle name="SAPBEXHLevel3 2 17 10" xfId="35979"/>
    <cellStyle name="SAPBEXHLevel3 2 17 11" xfId="35980"/>
    <cellStyle name="SAPBEXHLevel3 2 17 2" xfId="35981"/>
    <cellStyle name="SAPBEXHLevel3 2 17 2 2" xfId="35982"/>
    <cellStyle name="SAPBEXHLevel3 2 17 2 2 2" xfId="35983"/>
    <cellStyle name="SAPBEXHLevel3 2 17 2 2 2 2" xfId="35984"/>
    <cellStyle name="SAPBEXHLevel3 2 17 2 2 3" xfId="35985"/>
    <cellStyle name="SAPBEXHLevel3 2 17 2 3" xfId="35986"/>
    <cellStyle name="SAPBEXHLevel3 2 17 2 3 2" xfId="35987"/>
    <cellStyle name="SAPBEXHLevel3 2 17 2 4" xfId="35988"/>
    <cellStyle name="SAPBEXHLevel3 2 17 2 4 2" xfId="35989"/>
    <cellStyle name="SAPBEXHLevel3 2 17 2 5" xfId="35990"/>
    <cellStyle name="SAPBEXHLevel3 2 17 2 5 2" xfId="35991"/>
    <cellStyle name="SAPBEXHLevel3 2 17 2 6" xfId="35992"/>
    <cellStyle name="SAPBEXHLevel3 2 17 3" xfId="35993"/>
    <cellStyle name="SAPBEXHLevel3 2 17 3 2" xfId="35994"/>
    <cellStyle name="SAPBEXHLevel3 2 17 3 2 2" xfId="35995"/>
    <cellStyle name="SAPBEXHLevel3 2 17 3 2 2 2" xfId="35996"/>
    <cellStyle name="SAPBEXHLevel3 2 17 3 2 3" xfId="35997"/>
    <cellStyle name="SAPBEXHLevel3 2 17 3 3" xfId="35998"/>
    <cellStyle name="SAPBEXHLevel3 2 17 3 3 2" xfId="35999"/>
    <cellStyle name="SAPBEXHLevel3 2 17 3 4" xfId="36000"/>
    <cellStyle name="SAPBEXHLevel3 2 17 3 4 2" xfId="36001"/>
    <cellStyle name="SAPBEXHLevel3 2 17 3 5" xfId="36002"/>
    <cellStyle name="SAPBEXHLevel3 2 17 3 5 2" xfId="36003"/>
    <cellStyle name="SAPBEXHLevel3 2 17 3 6" xfId="36004"/>
    <cellStyle name="SAPBEXHLevel3 2 17 3 7" xfId="36005"/>
    <cellStyle name="SAPBEXHLevel3 2 17 3 8" xfId="36006"/>
    <cellStyle name="SAPBEXHLevel3 2 17 4" xfId="36007"/>
    <cellStyle name="SAPBEXHLevel3 2 17 4 2" xfId="36008"/>
    <cellStyle name="SAPBEXHLevel3 2 17 4 2 2" xfId="36009"/>
    <cellStyle name="SAPBEXHLevel3 2 17 4 3" xfId="36010"/>
    <cellStyle name="SAPBEXHLevel3 2 17 4 4" xfId="36011"/>
    <cellStyle name="SAPBEXHLevel3 2 17 4 5" xfId="36012"/>
    <cellStyle name="SAPBEXHLevel3 2 17 5" xfId="36013"/>
    <cellStyle name="SAPBEXHLevel3 2 17 5 2" xfId="36014"/>
    <cellStyle name="SAPBEXHLevel3 2 17 5 2 2" xfId="36015"/>
    <cellStyle name="SAPBEXHLevel3 2 17 5 3" xfId="36016"/>
    <cellStyle name="SAPBEXHLevel3 2 17 5 4" xfId="36017"/>
    <cellStyle name="SAPBEXHLevel3 2 17 5 5" xfId="36018"/>
    <cellStyle name="SAPBEXHLevel3 2 17 6" xfId="36019"/>
    <cellStyle name="SAPBEXHLevel3 2 17 6 2" xfId="36020"/>
    <cellStyle name="SAPBEXHLevel3 2 17 6 2 2" xfId="36021"/>
    <cellStyle name="SAPBEXHLevel3 2 17 6 3" xfId="36022"/>
    <cellStyle name="SAPBEXHLevel3 2 17 6 4" xfId="36023"/>
    <cellStyle name="SAPBEXHLevel3 2 17 6 5" xfId="36024"/>
    <cellStyle name="SAPBEXHLevel3 2 17 7" xfId="36025"/>
    <cellStyle name="SAPBEXHLevel3 2 17 7 2" xfId="36026"/>
    <cellStyle name="SAPBEXHLevel3 2 17 7 3" xfId="36027"/>
    <cellStyle name="SAPBEXHLevel3 2 17 7 4" xfId="36028"/>
    <cellStyle name="SAPBEXHLevel3 2 17 8" xfId="36029"/>
    <cellStyle name="SAPBEXHLevel3 2 17 8 2" xfId="36030"/>
    <cellStyle name="SAPBEXHLevel3 2 17 8 3" xfId="36031"/>
    <cellStyle name="SAPBEXHLevel3 2 17 8 4" xfId="36032"/>
    <cellStyle name="SAPBEXHLevel3 2 17 9" xfId="36033"/>
    <cellStyle name="SAPBEXHLevel3 2 17 9 2" xfId="36034"/>
    <cellStyle name="SAPBEXHLevel3 2 18" xfId="36035"/>
    <cellStyle name="SAPBEXHLevel3 2 18 2" xfId="36036"/>
    <cellStyle name="SAPBEXHLevel3 2 18 2 2" xfId="36037"/>
    <cellStyle name="SAPBEXHLevel3 2 18 2 2 2" xfId="36038"/>
    <cellStyle name="SAPBEXHLevel3 2 18 2 3" xfId="36039"/>
    <cellStyle name="SAPBEXHLevel3 2 18 3" xfId="36040"/>
    <cellStyle name="SAPBEXHLevel3 2 18 3 2" xfId="36041"/>
    <cellStyle name="SAPBEXHLevel3 2 18 4" xfId="36042"/>
    <cellStyle name="SAPBEXHLevel3 2 18 4 2" xfId="36043"/>
    <cellStyle name="SAPBEXHLevel3 2 18 5" xfId="36044"/>
    <cellStyle name="SAPBEXHLevel3 2 18 5 2" xfId="36045"/>
    <cellStyle name="SAPBEXHLevel3 2 18 6" xfId="36046"/>
    <cellStyle name="SAPBEXHLevel3 2 18 7" xfId="36047"/>
    <cellStyle name="SAPBEXHLevel3 2 18 8" xfId="36048"/>
    <cellStyle name="SAPBEXHLevel3 2 19" xfId="36049"/>
    <cellStyle name="SAPBEXHLevel3 2 19 2" xfId="36050"/>
    <cellStyle name="SAPBEXHLevel3 2 19 2 2" xfId="36051"/>
    <cellStyle name="SAPBEXHLevel3 2 19 2 2 2" xfId="36052"/>
    <cellStyle name="SAPBEXHLevel3 2 19 2 3" xfId="36053"/>
    <cellStyle name="SAPBEXHLevel3 2 19 3" xfId="36054"/>
    <cellStyle name="SAPBEXHLevel3 2 19 3 2" xfId="36055"/>
    <cellStyle name="SAPBEXHLevel3 2 19 4" xfId="36056"/>
    <cellStyle name="SAPBEXHLevel3 2 19 4 2" xfId="36057"/>
    <cellStyle name="SAPBEXHLevel3 2 19 5" xfId="36058"/>
    <cellStyle name="SAPBEXHLevel3 2 19 5 2" xfId="36059"/>
    <cellStyle name="SAPBEXHLevel3 2 19 6" xfId="36060"/>
    <cellStyle name="SAPBEXHLevel3 2 19 7" xfId="36061"/>
    <cellStyle name="SAPBEXHLevel3 2 19 8" xfId="36062"/>
    <cellStyle name="SAPBEXHLevel3 2 2" xfId="36063"/>
    <cellStyle name="SAPBEXHLevel3 2 2 10" xfId="36064"/>
    <cellStyle name="SAPBEXHLevel3 2 2 10 2" xfId="36065"/>
    <cellStyle name="SAPBEXHLevel3 2 2 11" xfId="36066"/>
    <cellStyle name="SAPBEXHLevel3 2 2 12" xfId="36067"/>
    <cellStyle name="SAPBEXHLevel3 2 2 2" xfId="36068"/>
    <cellStyle name="SAPBEXHLevel3 2 2 2 2" xfId="36069"/>
    <cellStyle name="SAPBEXHLevel3 2 2 2 2 2" xfId="36070"/>
    <cellStyle name="SAPBEXHLevel3 2 2 2 2 2 2" xfId="36071"/>
    <cellStyle name="SAPBEXHLevel3 2 2 2 2 3" xfId="36072"/>
    <cellStyle name="SAPBEXHLevel3 2 2 2 3" xfId="36073"/>
    <cellStyle name="SAPBEXHLevel3 2 2 2 3 2" xfId="36074"/>
    <cellStyle name="SAPBEXHLevel3 2 2 2 4" xfId="36075"/>
    <cellStyle name="SAPBEXHLevel3 2 2 2 4 2" xfId="36076"/>
    <cellStyle name="SAPBEXHLevel3 2 2 2 5" xfId="36077"/>
    <cellStyle name="SAPBEXHLevel3 2 2 2 5 2" xfId="36078"/>
    <cellStyle name="SAPBEXHLevel3 2 2 2 6" xfId="36079"/>
    <cellStyle name="SAPBEXHLevel3 2 2 3" xfId="36080"/>
    <cellStyle name="SAPBEXHLevel3 2 2 3 2" xfId="36081"/>
    <cellStyle name="SAPBEXHLevel3 2 2 3 2 2" xfId="36082"/>
    <cellStyle name="SAPBEXHLevel3 2 2 3 2 2 2" xfId="36083"/>
    <cellStyle name="SAPBEXHLevel3 2 2 3 2 3" xfId="36084"/>
    <cellStyle name="SAPBEXHLevel3 2 2 3 3" xfId="36085"/>
    <cellStyle name="SAPBEXHLevel3 2 2 3 3 2" xfId="36086"/>
    <cellStyle name="SAPBEXHLevel3 2 2 3 4" xfId="36087"/>
    <cellStyle name="SAPBEXHLevel3 2 2 3 4 2" xfId="36088"/>
    <cellStyle name="SAPBEXHLevel3 2 2 3 5" xfId="36089"/>
    <cellStyle name="SAPBEXHLevel3 2 2 3 5 2" xfId="36090"/>
    <cellStyle name="SAPBEXHLevel3 2 2 3 6" xfId="36091"/>
    <cellStyle name="SAPBEXHLevel3 2 2 3 7" xfId="36092"/>
    <cellStyle name="SAPBEXHLevel3 2 2 3 8" xfId="36093"/>
    <cellStyle name="SAPBEXHLevel3 2 2 4" xfId="36094"/>
    <cellStyle name="SAPBEXHLevel3 2 2 4 2" xfId="36095"/>
    <cellStyle name="SAPBEXHLevel3 2 2 4 2 2" xfId="36096"/>
    <cellStyle name="SAPBEXHLevel3 2 2 4 2 2 2" xfId="36097"/>
    <cellStyle name="SAPBEXHLevel3 2 2 4 2 3" xfId="36098"/>
    <cellStyle name="SAPBEXHLevel3 2 2 4 3" xfId="36099"/>
    <cellStyle name="SAPBEXHLevel3 2 2 4 3 2" xfId="36100"/>
    <cellStyle name="SAPBEXHLevel3 2 2 4 4" xfId="36101"/>
    <cellStyle name="SAPBEXHLevel3 2 2 4 4 2" xfId="36102"/>
    <cellStyle name="SAPBEXHLevel3 2 2 4 5" xfId="36103"/>
    <cellStyle name="SAPBEXHLevel3 2 2 4 5 2" xfId="36104"/>
    <cellStyle name="SAPBEXHLevel3 2 2 4 6" xfId="36105"/>
    <cellStyle name="SAPBEXHLevel3 2 2 4 7" xfId="36106"/>
    <cellStyle name="SAPBEXHLevel3 2 2 4 8" xfId="36107"/>
    <cellStyle name="SAPBEXHLevel3 2 2 5" xfId="36108"/>
    <cellStyle name="SAPBEXHLevel3 2 2 5 2" xfId="36109"/>
    <cellStyle name="SAPBEXHLevel3 2 2 5 2 2" xfId="36110"/>
    <cellStyle name="SAPBEXHLevel3 2 2 5 3" xfId="36111"/>
    <cellStyle name="SAPBEXHLevel3 2 2 5 4" xfId="36112"/>
    <cellStyle name="SAPBEXHLevel3 2 2 5 5" xfId="36113"/>
    <cellStyle name="SAPBEXHLevel3 2 2 6" xfId="36114"/>
    <cellStyle name="SAPBEXHLevel3 2 2 6 2" xfId="36115"/>
    <cellStyle name="SAPBEXHLevel3 2 2 6 2 2" xfId="36116"/>
    <cellStyle name="SAPBEXHLevel3 2 2 6 3" xfId="36117"/>
    <cellStyle name="SAPBEXHLevel3 2 2 6 4" xfId="36118"/>
    <cellStyle name="SAPBEXHLevel3 2 2 6 5" xfId="36119"/>
    <cellStyle name="SAPBEXHLevel3 2 2 7" xfId="36120"/>
    <cellStyle name="SAPBEXHLevel3 2 2 7 2" xfId="36121"/>
    <cellStyle name="SAPBEXHLevel3 2 2 7 2 2" xfId="36122"/>
    <cellStyle name="SAPBEXHLevel3 2 2 7 3" xfId="36123"/>
    <cellStyle name="SAPBEXHLevel3 2 2 7 4" xfId="36124"/>
    <cellStyle name="SAPBEXHLevel3 2 2 7 5" xfId="36125"/>
    <cellStyle name="SAPBEXHLevel3 2 2 8" xfId="36126"/>
    <cellStyle name="SAPBEXHLevel3 2 2 8 2" xfId="36127"/>
    <cellStyle name="SAPBEXHLevel3 2 2 8 3" xfId="36128"/>
    <cellStyle name="SAPBEXHLevel3 2 2 8 4" xfId="36129"/>
    <cellStyle name="SAPBEXHLevel3 2 2 9" xfId="36130"/>
    <cellStyle name="SAPBEXHLevel3 2 2 9 2" xfId="36131"/>
    <cellStyle name="SAPBEXHLevel3 2 20" xfId="36132"/>
    <cellStyle name="SAPBEXHLevel3 2 20 2" xfId="36133"/>
    <cellStyle name="SAPBEXHLevel3 2 20 2 2" xfId="36134"/>
    <cellStyle name="SAPBEXHLevel3 2 20 2 2 2" xfId="36135"/>
    <cellStyle name="SAPBEXHLevel3 2 20 2 3" xfId="36136"/>
    <cellStyle name="SAPBEXHLevel3 2 20 3" xfId="36137"/>
    <cellStyle name="SAPBEXHLevel3 2 20 3 2" xfId="36138"/>
    <cellStyle name="SAPBEXHLevel3 2 20 4" xfId="36139"/>
    <cellStyle name="SAPBEXHLevel3 2 20 4 2" xfId="36140"/>
    <cellStyle name="SAPBEXHLevel3 2 20 5" xfId="36141"/>
    <cellStyle name="SAPBEXHLevel3 2 20 5 2" xfId="36142"/>
    <cellStyle name="SAPBEXHLevel3 2 20 6" xfId="36143"/>
    <cellStyle name="SAPBEXHLevel3 2 20 7" xfId="36144"/>
    <cellStyle name="SAPBEXHLevel3 2 21" xfId="36145"/>
    <cellStyle name="SAPBEXHLevel3 2 21 2" xfId="36146"/>
    <cellStyle name="SAPBEXHLevel3 2 21 2 2" xfId="36147"/>
    <cellStyle name="SAPBEXHLevel3 2 21 3" xfId="36148"/>
    <cellStyle name="SAPBEXHLevel3 2 21 4" xfId="36149"/>
    <cellStyle name="SAPBEXHLevel3 2 22" xfId="36150"/>
    <cellStyle name="SAPBEXHLevel3 2 22 2" xfId="36151"/>
    <cellStyle name="SAPBEXHLevel3 2 22 2 2" xfId="36152"/>
    <cellStyle name="SAPBEXHLevel3 2 22 3" xfId="36153"/>
    <cellStyle name="SAPBEXHLevel3 2 22 4" xfId="36154"/>
    <cellStyle name="SAPBEXHLevel3 2 22 5" xfId="36155"/>
    <cellStyle name="SAPBEXHLevel3 2 23" xfId="36156"/>
    <cellStyle name="SAPBEXHLevel3 2 23 2" xfId="36157"/>
    <cellStyle name="SAPBEXHLevel3 2 23 2 2" xfId="36158"/>
    <cellStyle name="SAPBEXHLevel3 2 23 3" xfId="36159"/>
    <cellStyle name="SAPBEXHLevel3 2 23 4" xfId="36160"/>
    <cellStyle name="SAPBEXHLevel3 2 23 5" xfId="36161"/>
    <cellStyle name="SAPBEXHLevel3 2 24" xfId="36162"/>
    <cellStyle name="SAPBEXHLevel3 2 24 2" xfId="36163"/>
    <cellStyle name="SAPBEXHLevel3 2 24 3" xfId="36164"/>
    <cellStyle name="SAPBEXHLevel3 2 24 4" xfId="36165"/>
    <cellStyle name="SAPBEXHLevel3 2 25" xfId="36166"/>
    <cellStyle name="SAPBEXHLevel3 2 25 2" xfId="36167"/>
    <cellStyle name="SAPBEXHLevel3 2 26" xfId="36168"/>
    <cellStyle name="SAPBEXHLevel3 2 26 2" xfId="36169"/>
    <cellStyle name="SAPBEXHLevel3 2 27" xfId="36170"/>
    <cellStyle name="SAPBEXHLevel3 2 28" xfId="36171"/>
    <cellStyle name="SAPBEXHLevel3 2 29" xfId="36172"/>
    <cellStyle name="SAPBEXHLevel3 2 3" xfId="36173"/>
    <cellStyle name="SAPBEXHLevel3 2 3 10" xfId="36174"/>
    <cellStyle name="SAPBEXHLevel3 2 3 11" xfId="36175"/>
    <cellStyle name="SAPBEXHLevel3 2 3 2" xfId="36176"/>
    <cellStyle name="SAPBEXHLevel3 2 3 2 2" xfId="36177"/>
    <cellStyle name="SAPBEXHLevel3 2 3 2 2 2" xfId="36178"/>
    <cellStyle name="SAPBEXHLevel3 2 3 2 2 2 2" xfId="36179"/>
    <cellStyle name="SAPBEXHLevel3 2 3 2 2 3" xfId="36180"/>
    <cellStyle name="SAPBEXHLevel3 2 3 2 3" xfId="36181"/>
    <cellStyle name="SAPBEXHLevel3 2 3 2 3 2" xfId="36182"/>
    <cellStyle name="SAPBEXHLevel3 2 3 2 4" xfId="36183"/>
    <cellStyle name="SAPBEXHLevel3 2 3 2 4 2" xfId="36184"/>
    <cellStyle name="SAPBEXHLevel3 2 3 2 5" xfId="36185"/>
    <cellStyle name="SAPBEXHLevel3 2 3 2 5 2" xfId="36186"/>
    <cellStyle name="SAPBEXHLevel3 2 3 2 6" xfId="36187"/>
    <cellStyle name="SAPBEXHLevel3 2 3 3" xfId="36188"/>
    <cellStyle name="SAPBEXHLevel3 2 3 3 2" xfId="36189"/>
    <cellStyle name="SAPBEXHLevel3 2 3 3 2 2" xfId="36190"/>
    <cellStyle name="SAPBEXHLevel3 2 3 3 2 2 2" xfId="36191"/>
    <cellStyle name="SAPBEXHLevel3 2 3 3 2 3" xfId="36192"/>
    <cellStyle name="SAPBEXHLevel3 2 3 3 3" xfId="36193"/>
    <cellStyle name="SAPBEXHLevel3 2 3 3 3 2" xfId="36194"/>
    <cellStyle name="SAPBEXHLevel3 2 3 3 4" xfId="36195"/>
    <cellStyle name="SAPBEXHLevel3 2 3 3 4 2" xfId="36196"/>
    <cellStyle name="SAPBEXHLevel3 2 3 3 5" xfId="36197"/>
    <cellStyle name="SAPBEXHLevel3 2 3 3 5 2" xfId="36198"/>
    <cellStyle name="SAPBEXHLevel3 2 3 3 6" xfId="36199"/>
    <cellStyle name="SAPBEXHLevel3 2 3 3 7" xfId="36200"/>
    <cellStyle name="SAPBEXHLevel3 2 3 3 8" xfId="36201"/>
    <cellStyle name="SAPBEXHLevel3 2 3 4" xfId="36202"/>
    <cellStyle name="SAPBEXHLevel3 2 3 4 2" xfId="36203"/>
    <cellStyle name="SAPBEXHLevel3 2 3 4 2 2" xfId="36204"/>
    <cellStyle name="SAPBEXHLevel3 2 3 4 3" xfId="36205"/>
    <cellStyle name="SAPBEXHLevel3 2 3 4 4" xfId="36206"/>
    <cellStyle name="SAPBEXHLevel3 2 3 4 5" xfId="36207"/>
    <cellStyle name="SAPBEXHLevel3 2 3 5" xfId="36208"/>
    <cellStyle name="SAPBEXHLevel3 2 3 5 2" xfId="36209"/>
    <cellStyle name="SAPBEXHLevel3 2 3 5 2 2" xfId="36210"/>
    <cellStyle name="SAPBEXHLevel3 2 3 5 3" xfId="36211"/>
    <cellStyle name="SAPBEXHLevel3 2 3 5 4" xfId="36212"/>
    <cellStyle name="SAPBEXHLevel3 2 3 5 5" xfId="36213"/>
    <cellStyle name="SAPBEXHLevel3 2 3 6" xfId="36214"/>
    <cellStyle name="SAPBEXHLevel3 2 3 6 2" xfId="36215"/>
    <cellStyle name="SAPBEXHLevel3 2 3 6 2 2" xfId="36216"/>
    <cellStyle name="SAPBEXHLevel3 2 3 6 3" xfId="36217"/>
    <cellStyle name="SAPBEXHLevel3 2 3 6 4" xfId="36218"/>
    <cellStyle name="SAPBEXHLevel3 2 3 6 5" xfId="36219"/>
    <cellStyle name="SAPBEXHLevel3 2 3 7" xfId="36220"/>
    <cellStyle name="SAPBEXHLevel3 2 3 7 2" xfId="36221"/>
    <cellStyle name="SAPBEXHLevel3 2 3 7 3" xfId="36222"/>
    <cellStyle name="SAPBEXHLevel3 2 3 7 4" xfId="36223"/>
    <cellStyle name="SAPBEXHLevel3 2 3 8" xfId="36224"/>
    <cellStyle name="SAPBEXHLevel3 2 3 8 2" xfId="36225"/>
    <cellStyle name="SAPBEXHLevel3 2 3 8 3" xfId="36226"/>
    <cellStyle name="SAPBEXHLevel3 2 3 8 4" xfId="36227"/>
    <cellStyle name="SAPBEXHLevel3 2 3 9" xfId="36228"/>
    <cellStyle name="SAPBEXHLevel3 2 3 9 2" xfId="36229"/>
    <cellStyle name="SAPBEXHLevel3 2 4" xfId="36230"/>
    <cellStyle name="SAPBEXHLevel3 2 4 10" xfId="36231"/>
    <cellStyle name="SAPBEXHLevel3 2 4 11" xfId="36232"/>
    <cellStyle name="SAPBEXHLevel3 2 4 2" xfId="36233"/>
    <cellStyle name="SAPBEXHLevel3 2 4 2 2" xfId="36234"/>
    <cellStyle name="SAPBEXHLevel3 2 4 2 2 2" xfId="36235"/>
    <cellStyle name="SAPBEXHLevel3 2 4 2 2 2 2" xfId="36236"/>
    <cellStyle name="SAPBEXHLevel3 2 4 2 2 3" xfId="36237"/>
    <cellStyle name="SAPBEXHLevel3 2 4 2 3" xfId="36238"/>
    <cellStyle name="SAPBEXHLevel3 2 4 2 3 2" xfId="36239"/>
    <cellStyle name="SAPBEXHLevel3 2 4 2 4" xfId="36240"/>
    <cellStyle name="SAPBEXHLevel3 2 4 2 4 2" xfId="36241"/>
    <cellStyle name="SAPBEXHLevel3 2 4 2 5" xfId="36242"/>
    <cellStyle name="SAPBEXHLevel3 2 4 2 5 2" xfId="36243"/>
    <cellStyle name="SAPBEXHLevel3 2 4 2 6" xfId="36244"/>
    <cellStyle name="SAPBEXHLevel3 2 4 3" xfId="36245"/>
    <cellStyle name="SAPBEXHLevel3 2 4 3 2" xfId="36246"/>
    <cellStyle name="SAPBEXHLevel3 2 4 3 2 2" xfId="36247"/>
    <cellStyle name="SAPBEXHLevel3 2 4 3 2 2 2" xfId="36248"/>
    <cellStyle name="SAPBEXHLevel3 2 4 3 2 3" xfId="36249"/>
    <cellStyle name="SAPBEXHLevel3 2 4 3 3" xfId="36250"/>
    <cellStyle name="SAPBEXHLevel3 2 4 3 3 2" xfId="36251"/>
    <cellStyle name="SAPBEXHLevel3 2 4 3 4" xfId="36252"/>
    <cellStyle name="SAPBEXHLevel3 2 4 3 4 2" xfId="36253"/>
    <cellStyle name="SAPBEXHLevel3 2 4 3 5" xfId="36254"/>
    <cellStyle name="SAPBEXHLevel3 2 4 3 5 2" xfId="36255"/>
    <cellStyle name="SAPBEXHLevel3 2 4 3 6" xfId="36256"/>
    <cellStyle name="SAPBEXHLevel3 2 4 3 7" xfId="36257"/>
    <cellStyle name="SAPBEXHLevel3 2 4 3 8" xfId="36258"/>
    <cellStyle name="SAPBEXHLevel3 2 4 4" xfId="36259"/>
    <cellStyle name="SAPBEXHLevel3 2 4 4 2" xfId="36260"/>
    <cellStyle name="SAPBEXHLevel3 2 4 4 2 2" xfId="36261"/>
    <cellStyle name="SAPBEXHLevel3 2 4 4 3" xfId="36262"/>
    <cellStyle name="SAPBEXHLevel3 2 4 4 4" xfId="36263"/>
    <cellStyle name="SAPBEXHLevel3 2 4 4 5" xfId="36264"/>
    <cellStyle name="SAPBEXHLevel3 2 4 5" xfId="36265"/>
    <cellStyle name="SAPBEXHLevel3 2 4 5 2" xfId="36266"/>
    <cellStyle name="SAPBEXHLevel3 2 4 5 2 2" xfId="36267"/>
    <cellStyle name="SAPBEXHLevel3 2 4 5 3" xfId="36268"/>
    <cellStyle name="SAPBEXHLevel3 2 4 5 4" xfId="36269"/>
    <cellStyle name="SAPBEXHLevel3 2 4 5 5" xfId="36270"/>
    <cellStyle name="SAPBEXHLevel3 2 4 6" xfId="36271"/>
    <cellStyle name="SAPBEXHLevel3 2 4 6 2" xfId="36272"/>
    <cellStyle name="SAPBEXHLevel3 2 4 6 2 2" xfId="36273"/>
    <cellStyle name="SAPBEXHLevel3 2 4 6 3" xfId="36274"/>
    <cellStyle name="SAPBEXHLevel3 2 4 6 4" xfId="36275"/>
    <cellStyle name="SAPBEXHLevel3 2 4 6 5" xfId="36276"/>
    <cellStyle name="SAPBEXHLevel3 2 4 7" xfId="36277"/>
    <cellStyle name="SAPBEXHLevel3 2 4 7 2" xfId="36278"/>
    <cellStyle name="SAPBEXHLevel3 2 4 7 3" xfId="36279"/>
    <cellStyle name="SAPBEXHLevel3 2 4 7 4" xfId="36280"/>
    <cellStyle name="SAPBEXHLevel3 2 4 8" xfId="36281"/>
    <cellStyle name="SAPBEXHLevel3 2 4 8 2" xfId="36282"/>
    <cellStyle name="SAPBEXHLevel3 2 4 8 3" xfId="36283"/>
    <cellStyle name="SAPBEXHLevel3 2 4 8 4" xfId="36284"/>
    <cellStyle name="SAPBEXHLevel3 2 4 9" xfId="36285"/>
    <cellStyle name="SAPBEXHLevel3 2 4 9 2" xfId="36286"/>
    <cellStyle name="SAPBEXHLevel3 2 5" xfId="36287"/>
    <cellStyle name="SAPBEXHLevel3 2 5 10" xfId="36288"/>
    <cellStyle name="SAPBEXHLevel3 2 5 11" xfId="36289"/>
    <cellStyle name="SAPBEXHLevel3 2 5 2" xfId="36290"/>
    <cellStyle name="SAPBEXHLevel3 2 5 2 2" xfId="36291"/>
    <cellStyle name="SAPBEXHLevel3 2 5 2 2 2" xfId="36292"/>
    <cellStyle name="SAPBEXHLevel3 2 5 2 2 2 2" xfId="36293"/>
    <cellStyle name="SAPBEXHLevel3 2 5 2 2 3" xfId="36294"/>
    <cellStyle name="SAPBEXHLevel3 2 5 2 3" xfId="36295"/>
    <cellStyle name="SAPBEXHLevel3 2 5 2 3 2" xfId="36296"/>
    <cellStyle name="SAPBEXHLevel3 2 5 2 4" xfId="36297"/>
    <cellStyle name="SAPBEXHLevel3 2 5 2 4 2" xfId="36298"/>
    <cellStyle name="SAPBEXHLevel3 2 5 2 5" xfId="36299"/>
    <cellStyle name="SAPBEXHLevel3 2 5 2 5 2" xfId="36300"/>
    <cellStyle name="SAPBEXHLevel3 2 5 2 6" xfId="36301"/>
    <cellStyle name="SAPBEXHLevel3 2 5 3" xfId="36302"/>
    <cellStyle name="SAPBEXHLevel3 2 5 3 2" xfId="36303"/>
    <cellStyle name="SAPBEXHLevel3 2 5 3 2 2" xfId="36304"/>
    <cellStyle name="SAPBEXHLevel3 2 5 3 2 2 2" xfId="36305"/>
    <cellStyle name="SAPBEXHLevel3 2 5 3 2 3" xfId="36306"/>
    <cellStyle name="SAPBEXHLevel3 2 5 3 3" xfId="36307"/>
    <cellStyle name="SAPBEXHLevel3 2 5 3 3 2" xfId="36308"/>
    <cellStyle name="SAPBEXHLevel3 2 5 3 4" xfId="36309"/>
    <cellStyle name="SAPBEXHLevel3 2 5 3 4 2" xfId="36310"/>
    <cellStyle name="SAPBEXHLevel3 2 5 3 5" xfId="36311"/>
    <cellStyle name="SAPBEXHLevel3 2 5 3 5 2" xfId="36312"/>
    <cellStyle name="SAPBEXHLevel3 2 5 3 6" xfId="36313"/>
    <cellStyle name="SAPBEXHLevel3 2 5 3 7" xfId="36314"/>
    <cellStyle name="SAPBEXHLevel3 2 5 3 8" xfId="36315"/>
    <cellStyle name="SAPBEXHLevel3 2 5 4" xfId="36316"/>
    <cellStyle name="SAPBEXHLevel3 2 5 4 2" xfId="36317"/>
    <cellStyle name="SAPBEXHLevel3 2 5 4 2 2" xfId="36318"/>
    <cellStyle name="SAPBEXHLevel3 2 5 4 3" xfId="36319"/>
    <cellStyle name="SAPBEXHLevel3 2 5 4 4" xfId="36320"/>
    <cellStyle name="SAPBEXHLevel3 2 5 4 5" xfId="36321"/>
    <cellStyle name="SAPBEXHLevel3 2 5 5" xfId="36322"/>
    <cellStyle name="SAPBEXHLevel3 2 5 5 2" xfId="36323"/>
    <cellStyle name="SAPBEXHLevel3 2 5 5 2 2" xfId="36324"/>
    <cellStyle name="SAPBEXHLevel3 2 5 5 3" xfId="36325"/>
    <cellStyle name="SAPBEXHLevel3 2 5 5 4" xfId="36326"/>
    <cellStyle name="SAPBEXHLevel3 2 5 5 5" xfId="36327"/>
    <cellStyle name="SAPBEXHLevel3 2 5 6" xfId="36328"/>
    <cellStyle name="SAPBEXHLevel3 2 5 6 2" xfId="36329"/>
    <cellStyle name="SAPBEXHLevel3 2 5 6 2 2" xfId="36330"/>
    <cellStyle name="SAPBEXHLevel3 2 5 6 3" xfId="36331"/>
    <cellStyle name="SAPBEXHLevel3 2 5 6 4" xfId="36332"/>
    <cellStyle name="SAPBEXHLevel3 2 5 6 5" xfId="36333"/>
    <cellStyle name="SAPBEXHLevel3 2 5 7" xfId="36334"/>
    <cellStyle name="SAPBEXHLevel3 2 5 7 2" xfId="36335"/>
    <cellStyle name="SAPBEXHLevel3 2 5 7 3" xfId="36336"/>
    <cellStyle name="SAPBEXHLevel3 2 5 7 4" xfId="36337"/>
    <cellStyle name="SAPBEXHLevel3 2 5 8" xfId="36338"/>
    <cellStyle name="SAPBEXHLevel3 2 5 8 2" xfId="36339"/>
    <cellStyle name="SAPBEXHLevel3 2 5 8 3" xfId="36340"/>
    <cellStyle name="SAPBEXHLevel3 2 5 8 4" xfId="36341"/>
    <cellStyle name="SAPBEXHLevel3 2 5 9" xfId="36342"/>
    <cellStyle name="SAPBEXHLevel3 2 5 9 2" xfId="36343"/>
    <cellStyle name="SAPBEXHLevel3 2 6" xfId="36344"/>
    <cellStyle name="SAPBEXHLevel3 2 6 10" xfId="36345"/>
    <cellStyle name="SAPBEXHLevel3 2 6 11" xfId="36346"/>
    <cellStyle name="SAPBEXHLevel3 2 6 2" xfId="36347"/>
    <cellStyle name="SAPBEXHLevel3 2 6 2 2" xfId="36348"/>
    <cellStyle name="SAPBEXHLevel3 2 6 2 2 2" xfId="36349"/>
    <cellStyle name="SAPBEXHLevel3 2 6 2 2 2 2" xfId="36350"/>
    <cellStyle name="SAPBEXHLevel3 2 6 2 2 3" xfId="36351"/>
    <cellStyle name="SAPBEXHLevel3 2 6 2 3" xfId="36352"/>
    <cellStyle name="SAPBEXHLevel3 2 6 2 3 2" xfId="36353"/>
    <cellStyle name="SAPBEXHLevel3 2 6 2 4" xfId="36354"/>
    <cellStyle name="SAPBEXHLevel3 2 6 2 4 2" xfId="36355"/>
    <cellStyle name="SAPBEXHLevel3 2 6 2 5" xfId="36356"/>
    <cellStyle name="SAPBEXHLevel3 2 6 2 5 2" xfId="36357"/>
    <cellStyle name="SAPBEXHLevel3 2 6 2 6" xfId="36358"/>
    <cellStyle name="SAPBEXHLevel3 2 6 3" xfId="36359"/>
    <cellStyle name="SAPBEXHLevel3 2 6 3 2" xfId="36360"/>
    <cellStyle name="SAPBEXHLevel3 2 6 3 2 2" xfId="36361"/>
    <cellStyle name="SAPBEXHLevel3 2 6 3 2 2 2" xfId="36362"/>
    <cellStyle name="SAPBEXHLevel3 2 6 3 2 3" xfId="36363"/>
    <cellStyle name="SAPBEXHLevel3 2 6 3 3" xfId="36364"/>
    <cellStyle name="SAPBEXHLevel3 2 6 3 3 2" xfId="36365"/>
    <cellStyle name="SAPBEXHLevel3 2 6 3 4" xfId="36366"/>
    <cellStyle name="SAPBEXHLevel3 2 6 3 4 2" xfId="36367"/>
    <cellStyle name="SAPBEXHLevel3 2 6 3 5" xfId="36368"/>
    <cellStyle name="SAPBEXHLevel3 2 6 3 5 2" xfId="36369"/>
    <cellStyle name="SAPBEXHLevel3 2 6 3 6" xfId="36370"/>
    <cellStyle name="SAPBEXHLevel3 2 6 3 7" xfId="36371"/>
    <cellStyle name="SAPBEXHLevel3 2 6 3 8" xfId="36372"/>
    <cellStyle name="SAPBEXHLevel3 2 6 4" xfId="36373"/>
    <cellStyle name="SAPBEXHLevel3 2 6 4 2" xfId="36374"/>
    <cellStyle name="SAPBEXHLevel3 2 6 4 2 2" xfId="36375"/>
    <cellStyle name="SAPBEXHLevel3 2 6 4 3" xfId="36376"/>
    <cellStyle name="SAPBEXHLevel3 2 6 4 4" xfId="36377"/>
    <cellStyle name="SAPBEXHLevel3 2 6 4 5" xfId="36378"/>
    <cellStyle name="SAPBEXHLevel3 2 6 5" xfId="36379"/>
    <cellStyle name="SAPBEXHLevel3 2 6 5 2" xfId="36380"/>
    <cellStyle name="SAPBEXHLevel3 2 6 5 2 2" xfId="36381"/>
    <cellStyle name="SAPBEXHLevel3 2 6 5 3" xfId="36382"/>
    <cellStyle name="SAPBEXHLevel3 2 6 5 4" xfId="36383"/>
    <cellStyle name="SAPBEXHLevel3 2 6 5 5" xfId="36384"/>
    <cellStyle name="SAPBEXHLevel3 2 6 6" xfId="36385"/>
    <cellStyle name="SAPBEXHLevel3 2 6 6 2" xfId="36386"/>
    <cellStyle name="SAPBEXHLevel3 2 6 6 2 2" xfId="36387"/>
    <cellStyle name="SAPBEXHLevel3 2 6 6 3" xfId="36388"/>
    <cellStyle name="SAPBEXHLevel3 2 6 6 4" xfId="36389"/>
    <cellStyle name="SAPBEXHLevel3 2 6 6 5" xfId="36390"/>
    <cellStyle name="SAPBEXHLevel3 2 6 7" xfId="36391"/>
    <cellStyle name="SAPBEXHLevel3 2 6 7 2" xfId="36392"/>
    <cellStyle name="SAPBEXHLevel3 2 6 7 3" xfId="36393"/>
    <cellStyle name="SAPBEXHLevel3 2 6 7 4" xfId="36394"/>
    <cellStyle name="SAPBEXHLevel3 2 6 8" xfId="36395"/>
    <cellStyle name="SAPBEXHLevel3 2 6 8 2" xfId="36396"/>
    <cellStyle name="SAPBEXHLevel3 2 6 8 3" xfId="36397"/>
    <cellStyle name="SAPBEXHLevel3 2 6 8 4" xfId="36398"/>
    <cellStyle name="SAPBEXHLevel3 2 6 9" xfId="36399"/>
    <cellStyle name="SAPBEXHLevel3 2 6 9 2" xfId="36400"/>
    <cellStyle name="SAPBEXHLevel3 2 7" xfId="36401"/>
    <cellStyle name="SAPBEXHLevel3 2 7 10" xfId="36402"/>
    <cellStyle name="SAPBEXHLevel3 2 7 11" xfId="36403"/>
    <cellStyle name="SAPBEXHLevel3 2 7 2" xfId="36404"/>
    <cellStyle name="SAPBEXHLevel3 2 7 2 2" xfId="36405"/>
    <cellStyle name="SAPBEXHLevel3 2 7 2 2 2" xfId="36406"/>
    <cellStyle name="SAPBEXHLevel3 2 7 2 2 2 2" xfId="36407"/>
    <cellStyle name="SAPBEXHLevel3 2 7 2 2 3" xfId="36408"/>
    <cellStyle name="SAPBEXHLevel3 2 7 2 3" xfId="36409"/>
    <cellStyle name="SAPBEXHLevel3 2 7 2 3 2" xfId="36410"/>
    <cellStyle name="SAPBEXHLevel3 2 7 2 4" xfId="36411"/>
    <cellStyle name="SAPBEXHLevel3 2 7 2 4 2" xfId="36412"/>
    <cellStyle name="SAPBEXHLevel3 2 7 2 5" xfId="36413"/>
    <cellStyle name="SAPBEXHLevel3 2 7 2 5 2" xfId="36414"/>
    <cellStyle name="SAPBEXHLevel3 2 7 2 6" xfId="36415"/>
    <cellStyle name="SAPBEXHLevel3 2 7 3" xfId="36416"/>
    <cellStyle name="SAPBEXHLevel3 2 7 3 2" xfId="36417"/>
    <cellStyle name="SAPBEXHLevel3 2 7 3 2 2" xfId="36418"/>
    <cellStyle name="SAPBEXHLevel3 2 7 3 2 2 2" xfId="36419"/>
    <cellStyle name="SAPBEXHLevel3 2 7 3 2 3" xfId="36420"/>
    <cellStyle name="SAPBEXHLevel3 2 7 3 3" xfId="36421"/>
    <cellStyle name="SAPBEXHLevel3 2 7 3 3 2" xfId="36422"/>
    <cellStyle name="SAPBEXHLevel3 2 7 3 4" xfId="36423"/>
    <cellStyle name="SAPBEXHLevel3 2 7 3 4 2" xfId="36424"/>
    <cellStyle name="SAPBEXHLevel3 2 7 3 5" xfId="36425"/>
    <cellStyle name="SAPBEXHLevel3 2 7 3 5 2" xfId="36426"/>
    <cellStyle name="SAPBEXHLevel3 2 7 3 6" xfId="36427"/>
    <cellStyle name="SAPBEXHLevel3 2 7 3 7" xfId="36428"/>
    <cellStyle name="SAPBEXHLevel3 2 7 3 8" xfId="36429"/>
    <cellStyle name="SAPBEXHLevel3 2 7 4" xfId="36430"/>
    <cellStyle name="SAPBEXHLevel3 2 7 4 2" xfId="36431"/>
    <cellStyle name="SAPBEXHLevel3 2 7 4 2 2" xfId="36432"/>
    <cellStyle name="SAPBEXHLevel3 2 7 4 3" xfId="36433"/>
    <cellStyle name="SAPBEXHLevel3 2 7 4 4" xfId="36434"/>
    <cellStyle name="SAPBEXHLevel3 2 7 4 5" xfId="36435"/>
    <cellStyle name="SAPBEXHLevel3 2 7 5" xfId="36436"/>
    <cellStyle name="SAPBEXHLevel3 2 7 5 2" xfId="36437"/>
    <cellStyle name="SAPBEXHLevel3 2 7 5 2 2" xfId="36438"/>
    <cellStyle name="SAPBEXHLevel3 2 7 5 3" xfId="36439"/>
    <cellStyle name="SAPBEXHLevel3 2 7 5 4" xfId="36440"/>
    <cellStyle name="SAPBEXHLevel3 2 7 5 5" xfId="36441"/>
    <cellStyle name="SAPBEXHLevel3 2 7 6" xfId="36442"/>
    <cellStyle name="SAPBEXHLevel3 2 7 6 2" xfId="36443"/>
    <cellStyle name="SAPBEXHLevel3 2 7 6 2 2" xfId="36444"/>
    <cellStyle name="SAPBEXHLevel3 2 7 6 3" xfId="36445"/>
    <cellStyle name="SAPBEXHLevel3 2 7 6 4" xfId="36446"/>
    <cellStyle name="SAPBEXHLevel3 2 7 6 5" xfId="36447"/>
    <cellStyle name="SAPBEXHLevel3 2 7 7" xfId="36448"/>
    <cellStyle name="SAPBEXHLevel3 2 7 7 2" xfId="36449"/>
    <cellStyle name="SAPBEXHLevel3 2 7 7 3" xfId="36450"/>
    <cellStyle name="SAPBEXHLevel3 2 7 7 4" xfId="36451"/>
    <cellStyle name="SAPBEXHLevel3 2 7 8" xfId="36452"/>
    <cellStyle name="SAPBEXHLevel3 2 7 8 2" xfId="36453"/>
    <cellStyle name="SAPBEXHLevel3 2 7 8 3" xfId="36454"/>
    <cellStyle name="SAPBEXHLevel3 2 7 8 4" xfId="36455"/>
    <cellStyle name="SAPBEXHLevel3 2 7 9" xfId="36456"/>
    <cellStyle name="SAPBEXHLevel3 2 7 9 2" xfId="36457"/>
    <cellStyle name="SAPBEXHLevel3 2 8" xfId="36458"/>
    <cellStyle name="SAPBEXHLevel3 2 8 10" xfId="36459"/>
    <cellStyle name="SAPBEXHLevel3 2 8 11" xfId="36460"/>
    <cellStyle name="SAPBEXHLevel3 2 8 2" xfId="36461"/>
    <cellStyle name="SAPBEXHLevel3 2 8 2 2" xfId="36462"/>
    <cellStyle name="SAPBEXHLevel3 2 8 2 2 2" xfId="36463"/>
    <cellStyle name="SAPBEXHLevel3 2 8 2 2 2 2" xfId="36464"/>
    <cellStyle name="SAPBEXHLevel3 2 8 2 2 3" xfId="36465"/>
    <cellStyle name="SAPBEXHLevel3 2 8 2 3" xfId="36466"/>
    <cellStyle name="SAPBEXHLevel3 2 8 2 3 2" xfId="36467"/>
    <cellStyle name="SAPBEXHLevel3 2 8 2 4" xfId="36468"/>
    <cellStyle name="SAPBEXHLevel3 2 8 2 4 2" xfId="36469"/>
    <cellStyle name="SAPBEXHLevel3 2 8 2 5" xfId="36470"/>
    <cellStyle name="SAPBEXHLevel3 2 8 2 5 2" xfId="36471"/>
    <cellStyle name="SAPBEXHLevel3 2 8 2 6" xfId="36472"/>
    <cellStyle name="SAPBEXHLevel3 2 8 3" xfId="36473"/>
    <cellStyle name="SAPBEXHLevel3 2 8 3 2" xfId="36474"/>
    <cellStyle name="SAPBEXHLevel3 2 8 3 2 2" xfId="36475"/>
    <cellStyle name="SAPBEXHLevel3 2 8 3 2 2 2" xfId="36476"/>
    <cellStyle name="SAPBEXHLevel3 2 8 3 2 3" xfId="36477"/>
    <cellStyle name="SAPBEXHLevel3 2 8 3 3" xfId="36478"/>
    <cellStyle name="SAPBEXHLevel3 2 8 3 3 2" xfId="36479"/>
    <cellStyle name="SAPBEXHLevel3 2 8 3 4" xfId="36480"/>
    <cellStyle name="SAPBEXHLevel3 2 8 3 4 2" xfId="36481"/>
    <cellStyle name="SAPBEXHLevel3 2 8 3 5" xfId="36482"/>
    <cellStyle name="SAPBEXHLevel3 2 8 3 5 2" xfId="36483"/>
    <cellStyle name="SAPBEXHLevel3 2 8 3 6" xfId="36484"/>
    <cellStyle name="SAPBEXHLevel3 2 8 3 7" xfId="36485"/>
    <cellStyle name="SAPBEXHLevel3 2 8 3 8" xfId="36486"/>
    <cellStyle name="SAPBEXHLevel3 2 8 4" xfId="36487"/>
    <cellStyle name="SAPBEXHLevel3 2 8 4 2" xfId="36488"/>
    <cellStyle name="SAPBEXHLevel3 2 8 4 2 2" xfId="36489"/>
    <cellStyle name="SAPBEXHLevel3 2 8 4 3" xfId="36490"/>
    <cellStyle name="SAPBEXHLevel3 2 8 4 4" xfId="36491"/>
    <cellStyle name="SAPBEXHLevel3 2 8 4 5" xfId="36492"/>
    <cellStyle name="SAPBEXHLevel3 2 8 5" xfId="36493"/>
    <cellStyle name="SAPBEXHLevel3 2 8 5 2" xfId="36494"/>
    <cellStyle name="SAPBEXHLevel3 2 8 5 2 2" xfId="36495"/>
    <cellStyle name="SAPBEXHLevel3 2 8 5 3" xfId="36496"/>
    <cellStyle name="SAPBEXHLevel3 2 8 5 4" xfId="36497"/>
    <cellStyle name="SAPBEXHLevel3 2 8 5 5" xfId="36498"/>
    <cellStyle name="SAPBEXHLevel3 2 8 6" xfId="36499"/>
    <cellStyle name="SAPBEXHLevel3 2 8 6 2" xfId="36500"/>
    <cellStyle name="SAPBEXHLevel3 2 8 6 2 2" xfId="36501"/>
    <cellStyle name="SAPBEXHLevel3 2 8 6 3" xfId="36502"/>
    <cellStyle name="SAPBEXHLevel3 2 8 6 4" xfId="36503"/>
    <cellStyle name="SAPBEXHLevel3 2 8 6 5" xfId="36504"/>
    <cellStyle name="SAPBEXHLevel3 2 8 7" xfId="36505"/>
    <cellStyle name="SAPBEXHLevel3 2 8 7 2" xfId="36506"/>
    <cellStyle name="SAPBEXHLevel3 2 8 7 3" xfId="36507"/>
    <cellStyle name="SAPBEXHLevel3 2 8 7 4" xfId="36508"/>
    <cellStyle name="SAPBEXHLevel3 2 8 8" xfId="36509"/>
    <cellStyle name="SAPBEXHLevel3 2 8 8 2" xfId="36510"/>
    <cellStyle name="SAPBEXHLevel3 2 8 8 3" xfId="36511"/>
    <cellStyle name="SAPBEXHLevel3 2 8 8 4" xfId="36512"/>
    <cellStyle name="SAPBEXHLevel3 2 8 9" xfId="36513"/>
    <cellStyle name="SAPBEXHLevel3 2 8 9 2" xfId="36514"/>
    <cellStyle name="SAPBEXHLevel3 2 9" xfId="36515"/>
    <cellStyle name="SAPBEXHLevel3 2 9 10" xfId="36516"/>
    <cellStyle name="SAPBEXHLevel3 2 9 11" xfId="36517"/>
    <cellStyle name="SAPBEXHLevel3 2 9 2" xfId="36518"/>
    <cellStyle name="SAPBEXHLevel3 2 9 2 2" xfId="36519"/>
    <cellStyle name="SAPBEXHLevel3 2 9 2 2 2" xfId="36520"/>
    <cellStyle name="SAPBEXHLevel3 2 9 2 2 2 2" xfId="36521"/>
    <cellStyle name="SAPBEXHLevel3 2 9 2 2 3" xfId="36522"/>
    <cellStyle name="SAPBEXHLevel3 2 9 2 3" xfId="36523"/>
    <cellStyle name="SAPBEXHLevel3 2 9 2 3 2" xfId="36524"/>
    <cellStyle name="SAPBEXHLevel3 2 9 2 4" xfId="36525"/>
    <cellStyle name="SAPBEXHLevel3 2 9 2 4 2" xfId="36526"/>
    <cellStyle name="SAPBEXHLevel3 2 9 2 5" xfId="36527"/>
    <cellStyle name="SAPBEXHLevel3 2 9 2 5 2" xfId="36528"/>
    <cellStyle name="SAPBEXHLevel3 2 9 2 6" xfId="36529"/>
    <cellStyle name="SAPBEXHLevel3 2 9 3" xfId="36530"/>
    <cellStyle name="SAPBEXHLevel3 2 9 3 2" xfId="36531"/>
    <cellStyle name="SAPBEXHLevel3 2 9 3 2 2" xfId="36532"/>
    <cellStyle name="SAPBEXHLevel3 2 9 3 2 2 2" xfId="36533"/>
    <cellStyle name="SAPBEXHLevel3 2 9 3 2 3" xfId="36534"/>
    <cellStyle name="SAPBEXHLevel3 2 9 3 3" xfId="36535"/>
    <cellStyle name="SAPBEXHLevel3 2 9 3 3 2" xfId="36536"/>
    <cellStyle name="SAPBEXHLevel3 2 9 3 4" xfId="36537"/>
    <cellStyle name="SAPBEXHLevel3 2 9 3 4 2" xfId="36538"/>
    <cellStyle name="SAPBEXHLevel3 2 9 3 5" xfId="36539"/>
    <cellStyle name="SAPBEXHLevel3 2 9 3 5 2" xfId="36540"/>
    <cellStyle name="SAPBEXHLevel3 2 9 3 6" xfId="36541"/>
    <cellStyle name="SAPBEXHLevel3 2 9 3 7" xfId="36542"/>
    <cellStyle name="SAPBEXHLevel3 2 9 3 8" xfId="36543"/>
    <cellStyle name="SAPBEXHLevel3 2 9 4" xfId="36544"/>
    <cellStyle name="SAPBEXHLevel3 2 9 4 2" xfId="36545"/>
    <cellStyle name="SAPBEXHLevel3 2 9 4 2 2" xfId="36546"/>
    <cellStyle name="SAPBEXHLevel3 2 9 4 3" xfId="36547"/>
    <cellStyle name="SAPBEXHLevel3 2 9 4 4" xfId="36548"/>
    <cellStyle name="SAPBEXHLevel3 2 9 4 5" xfId="36549"/>
    <cellStyle name="SAPBEXHLevel3 2 9 5" xfId="36550"/>
    <cellStyle name="SAPBEXHLevel3 2 9 5 2" xfId="36551"/>
    <cellStyle name="SAPBEXHLevel3 2 9 5 2 2" xfId="36552"/>
    <cellStyle name="SAPBEXHLevel3 2 9 5 3" xfId="36553"/>
    <cellStyle name="SAPBEXHLevel3 2 9 5 4" xfId="36554"/>
    <cellStyle name="SAPBEXHLevel3 2 9 5 5" xfId="36555"/>
    <cellStyle name="SAPBEXHLevel3 2 9 6" xfId="36556"/>
    <cellStyle name="SAPBEXHLevel3 2 9 6 2" xfId="36557"/>
    <cellStyle name="SAPBEXHLevel3 2 9 6 2 2" xfId="36558"/>
    <cellStyle name="SAPBEXHLevel3 2 9 6 3" xfId="36559"/>
    <cellStyle name="SAPBEXHLevel3 2 9 6 4" xfId="36560"/>
    <cellStyle name="SAPBEXHLevel3 2 9 6 5" xfId="36561"/>
    <cellStyle name="SAPBEXHLevel3 2 9 7" xfId="36562"/>
    <cellStyle name="SAPBEXHLevel3 2 9 7 2" xfId="36563"/>
    <cellStyle name="SAPBEXHLevel3 2 9 7 3" xfId="36564"/>
    <cellStyle name="SAPBEXHLevel3 2 9 7 4" xfId="36565"/>
    <cellStyle name="SAPBEXHLevel3 2 9 8" xfId="36566"/>
    <cellStyle name="SAPBEXHLevel3 2 9 8 2" xfId="36567"/>
    <cellStyle name="SAPBEXHLevel3 2 9 8 3" xfId="36568"/>
    <cellStyle name="SAPBEXHLevel3 2 9 8 4" xfId="36569"/>
    <cellStyle name="SAPBEXHLevel3 2 9 9" xfId="36570"/>
    <cellStyle name="SAPBEXHLevel3 2 9 9 2" xfId="36571"/>
    <cellStyle name="SAPBEXHLevel3 2_20120313_final_participating_bonds_mar2012_interest_calc" xfId="36572"/>
    <cellStyle name="SAPBEXHLevel3 20" xfId="36573"/>
    <cellStyle name="SAPBEXHLevel3 3" xfId="36574"/>
    <cellStyle name="SAPBEXHLevel3 3 10" xfId="36575"/>
    <cellStyle name="SAPBEXHLevel3 3 10 2" xfId="36576"/>
    <cellStyle name="SAPBEXHLevel3 3 11" xfId="36577"/>
    <cellStyle name="SAPBEXHLevel3 3 12" xfId="36578"/>
    <cellStyle name="SAPBEXHLevel3 3 2" xfId="36579"/>
    <cellStyle name="SAPBEXHLevel3 3 2 2" xfId="36580"/>
    <cellStyle name="SAPBEXHLevel3 3 2 2 2" xfId="36581"/>
    <cellStyle name="SAPBEXHLevel3 3 2 2 2 2" xfId="36582"/>
    <cellStyle name="SAPBEXHLevel3 3 2 2 3" xfId="36583"/>
    <cellStyle name="SAPBEXHLevel3 3 2 3" xfId="36584"/>
    <cellStyle name="SAPBEXHLevel3 3 2 3 2" xfId="36585"/>
    <cellStyle name="SAPBEXHLevel3 3 2 4" xfId="36586"/>
    <cellStyle name="SAPBEXHLevel3 3 2 4 2" xfId="36587"/>
    <cellStyle name="SAPBEXHLevel3 3 2 5" xfId="36588"/>
    <cellStyle name="SAPBEXHLevel3 3 2 5 2" xfId="36589"/>
    <cellStyle name="SAPBEXHLevel3 3 2 6" xfId="36590"/>
    <cellStyle name="SAPBEXHLevel3 3 3" xfId="36591"/>
    <cellStyle name="SAPBEXHLevel3 3 3 2" xfId="36592"/>
    <cellStyle name="SAPBEXHLevel3 3 3 2 2" xfId="36593"/>
    <cellStyle name="SAPBEXHLevel3 3 3 2 2 2" xfId="36594"/>
    <cellStyle name="SAPBEXHLevel3 3 3 2 3" xfId="36595"/>
    <cellStyle name="SAPBEXHLevel3 3 3 3" xfId="36596"/>
    <cellStyle name="SAPBEXHLevel3 3 3 3 2" xfId="36597"/>
    <cellStyle name="SAPBEXHLevel3 3 3 4" xfId="36598"/>
    <cellStyle name="SAPBEXHLevel3 3 3 4 2" xfId="36599"/>
    <cellStyle name="SAPBEXHLevel3 3 3 5" xfId="36600"/>
    <cellStyle name="SAPBEXHLevel3 3 3 5 2" xfId="36601"/>
    <cellStyle name="SAPBEXHLevel3 3 3 6" xfId="36602"/>
    <cellStyle name="SAPBEXHLevel3 3 3 7" xfId="36603"/>
    <cellStyle name="SAPBEXHLevel3 3 3 8" xfId="36604"/>
    <cellStyle name="SAPBEXHLevel3 3 4" xfId="36605"/>
    <cellStyle name="SAPBEXHLevel3 3 4 2" xfId="36606"/>
    <cellStyle name="SAPBEXHLevel3 3 4 2 2" xfId="36607"/>
    <cellStyle name="SAPBEXHLevel3 3 4 2 2 2" xfId="36608"/>
    <cellStyle name="SAPBEXHLevel3 3 4 2 3" xfId="36609"/>
    <cellStyle name="SAPBEXHLevel3 3 4 3" xfId="36610"/>
    <cellStyle name="SAPBEXHLevel3 3 4 3 2" xfId="36611"/>
    <cellStyle name="SAPBEXHLevel3 3 4 4" xfId="36612"/>
    <cellStyle name="SAPBEXHLevel3 3 4 4 2" xfId="36613"/>
    <cellStyle name="SAPBEXHLevel3 3 4 5" xfId="36614"/>
    <cellStyle name="SAPBEXHLevel3 3 4 5 2" xfId="36615"/>
    <cellStyle name="SAPBEXHLevel3 3 4 6" xfId="36616"/>
    <cellStyle name="SAPBEXHLevel3 3 4 7" xfId="36617"/>
    <cellStyle name="SAPBEXHLevel3 3 4 8" xfId="36618"/>
    <cellStyle name="SAPBEXHLevel3 3 5" xfId="36619"/>
    <cellStyle name="SAPBEXHLevel3 3 5 2" xfId="36620"/>
    <cellStyle name="SAPBEXHLevel3 3 5 2 2" xfId="36621"/>
    <cellStyle name="SAPBEXHLevel3 3 5 3" xfId="36622"/>
    <cellStyle name="SAPBEXHLevel3 3 5 4" xfId="36623"/>
    <cellStyle name="SAPBEXHLevel3 3 5 5" xfId="36624"/>
    <cellStyle name="SAPBEXHLevel3 3 6" xfId="36625"/>
    <cellStyle name="SAPBEXHLevel3 3 6 2" xfId="36626"/>
    <cellStyle name="SAPBEXHLevel3 3 6 2 2" xfId="36627"/>
    <cellStyle name="SAPBEXHLevel3 3 6 3" xfId="36628"/>
    <cellStyle name="SAPBEXHLevel3 3 6 4" xfId="36629"/>
    <cellStyle name="SAPBEXHLevel3 3 6 5" xfId="36630"/>
    <cellStyle name="SAPBEXHLevel3 3 7" xfId="36631"/>
    <cellStyle name="SAPBEXHLevel3 3 7 2" xfId="36632"/>
    <cellStyle name="SAPBEXHLevel3 3 7 2 2" xfId="36633"/>
    <cellStyle name="SAPBEXHLevel3 3 7 3" xfId="36634"/>
    <cellStyle name="SAPBEXHLevel3 3 7 4" xfId="36635"/>
    <cellStyle name="SAPBEXHLevel3 3 7 5" xfId="36636"/>
    <cellStyle name="SAPBEXHLevel3 3 8" xfId="36637"/>
    <cellStyle name="SAPBEXHLevel3 3 8 2" xfId="36638"/>
    <cellStyle name="SAPBEXHLevel3 3 8 3" xfId="36639"/>
    <cellStyle name="SAPBEXHLevel3 3 8 4" xfId="36640"/>
    <cellStyle name="SAPBEXHLevel3 3 9" xfId="36641"/>
    <cellStyle name="SAPBEXHLevel3 3 9 2" xfId="36642"/>
    <cellStyle name="SAPBEXHLevel3 4" xfId="36643"/>
    <cellStyle name="SAPBEXHLevel3 4 10" xfId="36644"/>
    <cellStyle name="SAPBEXHLevel3 4 11" xfId="36645"/>
    <cellStyle name="SAPBEXHLevel3 4 2" xfId="36646"/>
    <cellStyle name="SAPBEXHLevel3 4 2 2" xfId="36647"/>
    <cellStyle name="SAPBEXHLevel3 4 2 2 2" xfId="36648"/>
    <cellStyle name="SAPBEXHLevel3 4 2 2 2 2" xfId="36649"/>
    <cellStyle name="SAPBEXHLevel3 4 2 2 3" xfId="36650"/>
    <cellStyle name="SAPBEXHLevel3 4 2 3" xfId="36651"/>
    <cellStyle name="SAPBEXHLevel3 4 2 3 2" xfId="36652"/>
    <cellStyle name="SAPBEXHLevel3 4 2 4" xfId="36653"/>
    <cellStyle name="SAPBEXHLevel3 4 2 4 2" xfId="36654"/>
    <cellStyle name="SAPBEXHLevel3 4 2 5" xfId="36655"/>
    <cellStyle name="SAPBEXHLevel3 4 2 5 2" xfId="36656"/>
    <cellStyle name="SAPBEXHLevel3 4 2 6" xfId="36657"/>
    <cellStyle name="SAPBEXHLevel3 4 3" xfId="36658"/>
    <cellStyle name="SAPBEXHLevel3 4 3 2" xfId="36659"/>
    <cellStyle name="SAPBEXHLevel3 4 3 2 2" xfId="36660"/>
    <cellStyle name="SAPBEXHLevel3 4 3 2 2 2" xfId="36661"/>
    <cellStyle name="SAPBEXHLevel3 4 3 2 3" xfId="36662"/>
    <cellStyle name="SAPBEXHLevel3 4 3 3" xfId="36663"/>
    <cellStyle name="SAPBEXHLevel3 4 3 3 2" xfId="36664"/>
    <cellStyle name="SAPBEXHLevel3 4 3 4" xfId="36665"/>
    <cellStyle name="SAPBEXHLevel3 4 3 4 2" xfId="36666"/>
    <cellStyle name="SAPBEXHLevel3 4 3 5" xfId="36667"/>
    <cellStyle name="SAPBEXHLevel3 4 3 5 2" xfId="36668"/>
    <cellStyle name="SAPBEXHLevel3 4 3 6" xfId="36669"/>
    <cellStyle name="SAPBEXHLevel3 4 3 7" xfId="36670"/>
    <cellStyle name="SAPBEXHLevel3 4 3 8" xfId="36671"/>
    <cellStyle name="SAPBEXHLevel3 4 4" xfId="36672"/>
    <cellStyle name="SAPBEXHLevel3 4 4 2" xfId="36673"/>
    <cellStyle name="SAPBEXHLevel3 4 4 2 2" xfId="36674"/>
    <cellStyle name="SAPBEXHLevel3 4 4 3" xfId="36675"/>
    <cellStyle name="SAPBEXHLevel3 4 4 4" xfId="36676"/>
    <cellStyle name="SAPBEXHLevel3 4 4 5" xfId="36677"/>
    <cellStyle name="SAPBEXHLevel3 4 5" xfId="36678"/>
    <cellStyle name="SAPBEXHLevel3 4 5 2" xfId="36679"/>
    <cellStyle name="SAPBEXHLevel3 4 5 2 2" xfId="36680"/>
    <cellStyle name="SAPBEXHLevel3 4 5 3" xfId="36681"/>
    <cellStyle name="SAPBEXHLevel3 4 5 4" xfId="36682"/>
    <cellStyle name="SAPBEXHLevel3 4 5 5" xfId="36683"/>
    <cellStyle name="SAPBEXHLevel3 4 6" xfId="36684"/>
    <cellStyle name="SAPBEXHLevel3 4 6 2" xfId="36685"/>
    <cellStyle name="SAPBEXHLevel3 4 6 2 2" xfId="36686"/>
    <cellStyle name="SAPBEXHLevel3 4 6 3" xfId="36687"/>
    <cellStyle name="SAPBEXHLevel3 4 6 4" xfId="36688"/>
    <cellStyle name="SAPBEXHLevel3 4 6 5" xfId="36689"/>
    <cellStyle name="SAPBEXHLevel3 4 7" xfId="36690"/>
    <cellStyle name="SAPBEXHLevel3 4 7 2" xfId="36691"/>
    <cellStyle name="SAPBEXHLevel3 4 7 3" xfId="36692"/>
    <cellStyle name="SAPBEXHLevel3 4 7 4" xfId="36693"/>
    <cellStyle name="SAPBEXHLevel3 4 8" xfId="36694"/>
    <cellStyle name="SAPBEXHLevel3 4 8 2" xfId="36695"/>
    <cellStyle name="SAPBEXHLevel3 4 8 3" xfId="36696"/>
    <cellStyle name="SAPBEXHLevel3 4 8 4" xfId="36697"/>
    <cellStyle name="SAPBEXHLevel3 4 9" xfId="36698"/>
    <cellStyle name="SAPBEXHLevel3 4 9 2" xfId="36699"/>
    <cellStyle name="SAPBEXHLevel3 5" xfId="36700"/>
    <cellStyle name="SAPBEXHLevel3 5 10" xfId="36701"/>
    <cellStyle name="SAPBEXHLevel3 5 11" xfId="36702"/>
    <cellStyle name="SAPBEXHLevel3 5 2" xfId="36703"/>
    <cellStyle name="SAPBEXHLevel3 5 2 2" xfId="36704"/>
    <cellStyle name="SAPBEXHLevel3 5 2 2 2" xfId="36705"/>
    <cellStyle name="SAPBEXHLevel3 5 2 2 2 2" xfId="36706"/>
    <cellStyle name="SAPBEXHLevel3 5 2 2 3" xfId="36707"/>
    <cellStyle name="SAPBEXHLevel3 5 2 3" xfId="36708"/>
    <cellStyle name="SAPBEXHLevel3 5 2 3 2" xfId="36709"/>
    <cellStyle name="SAPBEXHLevel3 5 2 4" xfId="36710"/>
    <cellStyle name="SAPBEXHLevel3 5 2 4 2" xfId="36711"/>
    <cellStyle name="SAPBEXHLevel3 5 2 5" xfId="36712"/>
    <cellStyle name="SAPBEXHLevel3 5 2 5 2" xfId="36713"/>
    <cellStyle name="SAPBEXHLevel3 5 2 6" xfId="36714"/>
    <cellStyle name="SAPBEXHLevel3 5 3" xfId="36715"/>
    <cellStyle name="SAPBEXHLevel3 5 3 2" xfId="36716"/>
    <cellStyle name="SAPBEXHLevel3 5 3 2 2" xfId="36717"/>
    <cellStyle name="SAPBEXHLevel3 5 3 2 2 2" xfId="36718"/>
    <cellStyle name="SAPBEXHLevel3 5 3 2 3" xfId="36719"/>
    <cellStyle name="SAPBEXHLevel3 5 3 3" xfId="36720"/>
    <cellStyle name="SAPBEXHLevel3 5 3 3 2" xfId="36721"/>
    <cellStyle name="SAPBEXHLevel3 5 3 4" xfId="36722"/>
    <cellStyle name="SAPBEXHLevel3 5 3 4 2" xfId="36723"/>
    <cellStyle name="SAPBEXHLevel3 5 3 5" xfId="36724"/>
    <cellStyle name="SAPBEXHLevel3 5 3 5 2" xfId="36725"/>
    <cellStyle name="SAPBEXHLevel3 5 3 6" xfId="36726"/>
    <cellStyle name="SAPBEXHLevel3 5 3 7" xfId="36727"/>
    <cellStyle name="SAPBEXHLevel3 5 3 8" xfId="36728"/>
    <cellStyle name="SAPBEXHLevel3 5 4" xfId="36729"/>
    <cellStyle name="SAPBEXHLevel3 5 4 2" xfId="36730"/>
    <cellStyle name="SAPBEXHLevel3 5 4 2 2" xfId="36731"/>
    <cellStyle name="SAPBEXHLevel3 5 4 3" xfId="36732"/>
    <cellStyle name="SAPBEXHLevel3 5 4 4" xfId="36733"/>
    <cellStyle name="SAPBEXHLevel3 5 4 5" xfId="36734"/>
    <cellStyle name="SAPBEXHLevel3 5 5" xfId="36735"/>
    <cellStyle name="SAPBEXHLevel3 5 5 2" xfId="36736"/>
    <cellStyle name="SAPBEXHLevel3 5 5 2 2" xfId="36737"/>
    <cellStyle name="SAPBEXHLevel3 5 5 3" xfId="36738"/>
    <cellStyle name="SAPBEXHLevel3 5 5 4" xfId="36739"/>
    <cellStyle name="SAPBEXHLevel3 5 5 5" xfId="36740"/>
    <cellStyle name="SAPBEXHLevel3 5 6" xfId="36741"/>
    <cellStyle name="SAPBEXHLevel3 5 6 2" xfId="36742"/>
    <cellStyle name="SAPBEXHLevel3 5 6 2 2" xfId="36743"/>
    <cellStyle name="SAPBEXHLevel3 5 6 3" xfId="36744"/>
    <cellStyle name="SAPBEXHLevel3 5 6 4" xfId="36745"/>
    <cellStyle name="SAPBEXHLevel3 5 6 5" xfId="36746"/>
    <cellStyle name="SAPBEXHLevel3 5 7" xfId="36747"/>
    <cellStyle name="SAPBEXHLevel3 5 7 2" xfId="36748"/>
    <cellStyle name="SAPBEXHLevel3 5 7 3" xfId="36749"/>
    <cellStyle name="SAPBEXHLevel3 5 7 4" xfId="36750"/>
    <cellStyle name="SAPBEXHLevel3 5 8" xfId="36751"/>
    <cellStyle name="SAPBEXHLevel3 5 8 2" xfId="36752"/>
    <cellStyle name="SAPBEXHLevel3 5 8 3" xfId="36753"/>
    <cellStyle name="SAPBEXHLevel3 5 8 4" xfId="36754"/>
    <cellStyle name="SAPBEXHLevel3 5 9" xfId="36755"/>
    <cellStyle name="SAPBEXHLevel3 5 9 2" xfId="36756"/>
    <cellStyle name="SAPBEXHLevel3 6" xfId="36757"/>
    <cellStyle name="SAPBEXHLevel3 6 10" xfId="36758"/>
    <cellStyle name="SAPBEXHLevel3 6 11" xfId="36759"/>
    <cellStyle name="SAPBEXHLevel3 6 2" xfId="36760"/>
    <cellStyle name="SAPBEXHLevel3 6 2 2" xfId="36761"/>
    <cellStyle name="SAPBEXHLevel3 6 2 2 2" xfId="36762"/>
    <cellStyle name="SAPBEXHLevel3 6 2 2 2 2" xfId="36763"/>
    <cellStyle name="SAPBEXHLevel3 6 2 2 3" xfId="36764"/>
    <cellStyle name="SAPBEXHLevel3 6 2 3" xfId="36765"/>
    <cellStyle name="SAPBEXHLevel3 6 2 3 2" xfId="36766"/>
    <cellStyle name="SAPBEXHLevel3 6 2 4" xfId="36767"/>
    <cellStyle name="SAPBEXHLevel3 6 2 4 2" xfId="36768"/>
    <cellStyle name="SAPBEXHLevel3 6 2 5" xfId="36769"/>
    <cellStyle name="SAPBEXHLevel3 6 2 5 2" xfId="36770"/>
    <cellStyle name="SAPBEXHLevel3 6 2 6" xfId="36771"/>
    <cellStyle name="SAPBEXHLevel3 6 3" xfId="36772"/>
    <cellStyle name="SAPBEXHLevel3 6 3 2" xfId="36773"/>
    <cellStyle name="SAPBEXHLevel3 6 3 2 2" xfId="36774"/>
    <cellStyle name="SAPBEXHLevel3 6 3 2 2 2" xfId="36775"/>
    <cellStyle name="SAPBEXHLevel3 6 3 2 3" xfId="36776"/>
    <cellStyle name="SAPBEXHLevel3 6 3 3" xfId="36777"/>
    <cellStyle name="SAPBEXHLevel3 6 3 3 2" xfId="36778"/>
    <cellStyle name="SAPBEXHLevel3 6 3 4" xfId="36779"/>
    <cellStyle name="SAPBEXHLevel3 6 3 4 2" xfId="36780"/>
    <cellStyle name="SAPBEXHLevel3 6 3 5" xfId="36781"/>
    <cellStyle name="SAPBEXHLevel3 6 3 5 2" xfId="36782"/>
    <cellStyle name="SAPBEXHLevel3 6 3 6" xfId="36783"/>
    <cellStyle name="SAPBEXHLevel3 6 3 7" xfId="36784"/>
    <cellStyle name="SAPBEXHLevel3 6 3 8" xfId="36785"/>
    <cellStyle name="SAPBEXHLevel3 6 4" xfId="36786"/>
    <cellStyle name="SAPBEXHLevel3 6 4 2" xfId="36787"/>
    <cellStyle name="SAPBEXHLevel3 6 4 2 2" xfId="36788"/>
    <cellStyle name="SAPBEXHLevel3 6 4 3" xfId="36789"/>
    <cellStyle name="SAPBEXHLevel3 6 4 4" xfId="36790"/>
    <cellStyle name="SAPBEXHLevel3 6 4 5" xfId="36791"/>
    <cellStyle name="SAPBEXHLevel3 6 5" xfId="36792"/>
    <cellStyle name="SAPBEXHLevel3 6 5 2" xfId="36793"/>
    <cellStyle name="SAPBEXHLevel3 6 5 2 2" xfId="36794"/>
    <cellStyle name="SAPBEXHLevel3 6 5 3" xfId="36795"/>
    <cellStyle name="SAPBEXHLevel3 6 5 4" xfId="36796"/>
    <cellStyle name="SAPBEXHLevel3 6 5 5" xfId="36797"/>
    <cellStyle name="SAPBEXHLevel3 6 6" xfId="36798"/>
    <cellStyle name="SAPBEXHLevel3 6 6 2" xfId="36799"/>
    <cellStyle name="SAPBEXHLevel3 6 6 2 2" xfId="36800"/>
    <cellStyle name="SAPBEXHLevel3 6 6 3" xfId="36801"/>
    <cellStyle name="SAPBEXHLevel3 6 6 4" xfId="36802"/>
    <cellStyle name="SAPBEXHLevel3 6 6 5" xfId="36803"/>
    <cellStyle name="SAPBEXHLevel3 6 7" xfId="36804"/>
    <cellStyle name="SAPBEXHLevel3 6 7 2" xfId="36805"/>
    <cellStyle name="SAPBEXHLevel3 6 7 3" xfId="36806"/>
    <cellStyle name="SAPBEXHLevel3 6 7 4" xfId="36807"/>
    <cellStyle name="SAPBEXHLevel3 6 8" xfId="36808"/>
    <cellStyle name="SAPBEXHLevel3 6 8 2" xfId="36809"/>
    <cellStyle name="SAPBEXHLevel3 6 8 3" xfId="36810"/>
    <cellStyle name="SAPBEXHLevel3 6 8 4" xfId="36811"/>
    <cellStyle name="SAPBEXHLevel3 6 9" xfId="36812"/>
    <cellStyle name="SAPBEXHLevel3 6 9 2" xfId="36813"/>
    <cellStyle name="SAPBEXHLevel3 7" xfId="36814"/>
    <cellStyle name="SAPBEXHLevel3 7 10" xfId="36815"/>
    <cellStyle name="SAPBEXHLevel3 7 11" xfId="36816"/>
    <cellStyle name="SAPBEXHLevel3 7 2" xfId="36817"/>
    <cellStyle name="SAPBEXHLevel3 7 2 2" xfId="36818"/>
    <cellStyle name="SAPBEXHLevel3 7 2 2 2" xfId="36819"/>
    <cellStyle name="SAPBEXHLevel3 7 2 2 2 2" xfId="36820"/>
    <cellStyle name="SAPBEXHLevel3 7 2 2 3" xfId="36821"/>
    <cellStyle name="SAPBEXHLevel3 7 2 3" xfId="36822"/>
    <cellStyle name="SAPBEXHLevel3 7 2 3 2" xfId="36823"/>
    <cellStyle name="SAPBEXHLevel3 7 2 4" xfId="36824"/>
    <cellStyle name="SAPBEXHLevel3 7 2 4 2" xfId="36825"/>
    <cellStyle name="SAPBEXHLevel3 7 2 5" xfId="36826"/>
    <cellStyle name="SAPBEXHLevel3 7 2 5 2" xfId="36827"/>
    <cellStyle name="SAPBEXHLevel3 7 2 6" xfId="36828"/>
    <cellStyle name="SAPBEXHLevel3 7 3" xfId="36829"/>
    <cellStyle name="SAPBEXHLevel3 7 3 2" xfId="36830"/>
    <cellStyle name="SAPBEXHLevel3 7 3 2 2" xfId="36831"/>
    <cellStyle name="SAPBEXHLevel3 7 3 2 2 2" xfId="36832"/>
    <cellStyle name="SAPBEXHLevel3 7 3 2 3" xfId="36833"/>
    <cellStyle name="SAPBEXHLevel3 7 3 3" xfId="36834"/>
    <cellStyle name="SAPBEXHLevel3 7 3 3 2" xfId="36835"/>
    <cellStyle name="SAPBEXHLevel3 7 3 4" xfId="36836"/>
    <cellStyle name="SAPBEXHLevel3 7 3 4 2" xfId="36837"/>
    <cellStyle name="SAPBEXHLevel3 7 3 5" xfId="36838"/>
    <cellStyle name="SAPBEXHLevel3 7 3 5 2" xfId="36839"/>
    <cellStyle name="SAPBEXHLevel3 7 3 6" xfId="36840"/>
    <cellStyle name="SAPBEXHLevel3 7 3 7" xfId="36841"/>
    <cellStyle name="SAPBEXHLevel3 7 3 8" xfId="36842"/>
    <cellStyle name="SAPBEXHLevel3 7 4" xfId="36843"/>
    <cellStyle name="SAPBEXHLevel3 7 4 2" xfId="36844"/>
    <cellStyle name="SAPBEXHLevel3 7 4 2 2" xfId="36845"/>
    <cellStyle name="SAPBEXHLevel3 7 4 3" xfId="36846"/>
    <cellStyle name="SAPBEXHLevel3 7 4 4" xfId="36847"/>
    <cellStyle name="SAPBEXHLevel3 7 4 5" xfId="36848"/>
    <cellStyle name="SAPBEXHLevel3 7 5" xfId="36849"/>
    <cellStyle name="SAPBEXHLevel3 7 5 2" xfId="36850"/>
    <cellStyle name="SAPBEXHLevel3 7 5 2 2" xfId="36851"/>
    <cellStyle name="SAPBEXHLevel3 7 5 3" xfId="36852"/>
    <cellStyle name="SAPBEXHLevel3 7 5 4" xfId="36853"/>
    <cellStyle name="SAPBEXHLevel3 7 5 5" xfId="36854"/>
    <cellStyle name="SAPBEXHLevel3 7 6" xfId="36855"/>
    <cellStyle name="SAPBEXHLevel3 7 6 2" xfId="36856"/>
    <cellStyle name="SAPBEXHLevel3 7 6 2 2" xfId="36857"/>
    <cellStyle name="SAPBEXHLevel3 7 6 3" xfId="36858"/>
    <cellStyle name="SAPBEXHLevel3 7 6 4" xfId="36859"/>
    <cellStyle name="SAPBEXHLevel3 7 6 5" xfId="36860"/>
    <cellStyle name="SAPBEXHLevel3 7 7" xfId="36861"/>
    <cellStyle name="SAPBEXHLevel3 7 7 2" xfId="36862"/>
    <cellStyle name="SAPBEXHLevel3 7 7 3" xfId="36863"/>
    <cellStyle name="SAPBEXHLevel3 7 7 4" xfId="36864"/>
    <cellStyle name="SAPBEXHLevel3 7 8" xfId="36865"/>
    <cellStyle name="SAPBEXHLevel3 7 8 2" xfId="36866"/>
    <cellStyle name="SAPBEXHLevel3 7 8 3" xfId="36867"/>
    <cellStyle name="SAPBEXHLevel3 7 8 4" xfId="36868"/>
    <cellStyle name="SAPBEXHLevel3 7 9" xfId="36869"/>
    <cellStyle name="SAPBEXHLevel3 7 9 2" xfId="36870"/>
    <cellStyle name="SAPBEXHLevel3 8" xfId="36871"/>
    <cellStyle name="SAPBEXHLevel3 8 10" xfId="36872"/>
    <cellStyle name="SAPBEXHLevel3 8 11" xfId="36873"/>
    <cellStyle name="SAPBEXHLevel3 8 2" xfId="36874"/>
    <cellStyle name="SAPBEXHLevel3 8 2 2" xfId="36875"/>
    <cellStyle name="SAPBEXHLevel3 8 2 2 2" xfId="36876"/>
    <cellStyle name="SAPBEXHLevel3 8 2 2 2 2" xfId="36877"/>
    <cellStyle name="SAPBEXHLevel3 8 2 2 3" xfId="36878"/>
    <cellStyle name="SAPBEXHLevel3 8 2 3" xfId="36879"/>
    <cellStyle name="SAPBEXHLevel3 8 2 3 2" xfId="36880"/>
    <cellStyle name="SAPBEXHLevel3 8 2 4" xfId="36881"/>
    <cellStyle name="SAPBEXHLevel3 8 2 4 2" xfId="36882"/>
    <cellStyle name="SAPBEXHLevel3 8 2 5" xfId="36883"/>
    <cellStyle name="SAPBEXHLevel3 8 2 5 2" xfId="36884"/>
    <cellStyle name="SAPBEXHLevel3 8 2 6" xfId="36885"/>
    <cellStyle name="SAPBEXHLevel3 8 3" xfId="36886"/>
    <cellStyle name="SAPBEXHLevel3 8 3 2" xfId="36887"/>
    <cellStyle name="SAPBEXHLevel3 8 3 2 2" xfId="36888"/>
    <cellStyle name="SAPBEXHLevel3 8 3 2 2 2" xfId="36889"/>
    <cellStyle name="SAPBEXHLevel3 8 3 2 3" xfId="36890"/>
    <cellStyle name="SAPBEXHLevel3 8 3 3" xfId="36891"/>
    <cellStyle name="SAPBEXHLevel3 8 3 3 2" xfId="36892"/>
    <cellStyle name="SAPBEXHLevel3 8 3 4" xfId="36893"/>
    <cellStyle name="SAPBEXHLevel3 8 3 4 2" xfId="36894"/>
    <cellStyle name="SAPBEXHLevel3 8 3 5" xfId="36895"/>
    <cellStyle name="SAPBEXHLevel3 8 3 5 2" xfId="36896"/>
    <cellStyle name="SAPBEXHLevel3 8 3 6" xfId="36897"/>
    <cellStyle name="SAPBEXHLevel3 8 3 7" xfId="36898"/>
    <cellStyle name="SAPBEXHLevel3 8 3 8" xfId="36899"/>
    <cellStyle name="SAPBEXHLevel3 8 4" xfId="36900"/>
    <cellStyle name="SAPBEXHLevel3 8 4 2" xfId="36901"/>
    <cellStyle name="SAPBEXHLevel3 8 4 2 2" xfId="36902"/>
    <cellStyle name="SAPBEXHLevel3 8 4 3" xfId="36903"/>
    <cellStyle name="SAPBEXHLevel3 8 4 4" xfId="36904"/>
    <cellStyle name="SAPBEXHLevel3 8 4 5" xfId="36905"/>
    <cellStyle name="SAPBEXHLevel3 8 5" xfId="36906"/>
    <cellStyle name="SAPBEXHLevel3 8 5 2" xfId="36907"/>
    <cellStyle name="SAPBEXHLevel3 8 5 2 2" xfId="36908"/>
    <cellStyle name="SAPBEXHLevel3 8 5 3" xfId="36909"/>
    <cellStyle name="SAPBEXHLevel3 8 5 4" xfId="36910"/>
    <cellStyle name="SAPBEXHLevel3 8 5 5" xfId="36911"/>
    <cellStyle name="SAPBEXHLevel3 8 6" xfId="36912"/>
    <cellStyle name="SAPBEXHLevel3 8 6 2" xfId="36913"/>
    <cellStyle name="SAPBEXHLevel3 8 6 2 2" xfId="36914"/>
    <cellStyle name="SAPBEXHLevel3 8 6 3" xfId="36915"/>
    <cellStyle name="SAPBEXHLevel3 8 6 4" xfId="36916"/>
    <cellStyle name="SAPBEXHLevel3 8 6 5" xfId="36917"/>
    <cellStyle name="SAPBEXHLevel3 8 7" xfId="36918"/>
    <cellStyle name="SAPBEXHLevel3 8 7 2" xfId="36919"/>
    <cellStyle name="SAPBEXHLevel3 8 7 3" xfId="36920"/>
    <cellStyle name="SAPBEXHLevel3 8 7 4" xfId="36921"/>
    <cellStyle name="SAPBEXHLevel3 8 8" xfId="36922"/>
    <cellStyle name="SAPBEXHLevel3 8 8 2" xfId="36923"/>
    <cellStyle name="SAPBEXHLevel3 8 8 3" xfId="36924"/>
    <cellStyle name="SAPBEXHLevel3 8 8 4" xfId="36925"/>
    <cellStyle name="SAPBEXHLevel3 8 9" xfId="36926"/>
    <cellStyle name="SAPBEXHLevel3 8 9 2" xfId="36927"/>
    <cellStyle name="SAPBEXHLevel3 9" xfId="36928"/>
    <cellStyle name="SAPBEXHLevel3 9 2" xfId="36929"/>
    <cellStyle name="SAPBEXHLevel3 9 2 2" xfId="36930"/>
    <cellStyle name="SAPBEXHLevel3 9 2 2 2" xfId="36931"/>
    <cellStyle name="SAPBEXHLevel3 9 2 3" xfId="36932"/>
    <cellStyle name="SAPBEXHLevel3 9 3" xfId="36933"/>
    <cellStyle name="SAPBEXHLevel3 9 3 2" xfId="36934"/>
    <cellStyle name="SAPBEXHLevel3 9 4" xfId="36935"/>
    <cellStyle name="SAPBEXHLevel3 9 4 2" xfId="36936"/>
    <cellStyle name="SAPBEXHLevel3 9 5" xfId="36937"/>
    <cellStyle name="SAPBEXHLevel3 9 5 2" xfId="36938"/>
    <cellStyle name="SAPBEXHLevel3 9 6" xfId="36939"/>
    <cellStyle name="SAPBEXHLevel3 9 7" xfId="36940"/>
    <cellStyle name="SAPBEXHLevel3 9 8" xfId="36941"/>
    <cellStyle name="SAPBEXHLevel3_2011-10-03 DSA EL with PSI Oct" xfId="36942"/>
    <cellStyle name="SAPBEXHLevel3X" xfId="36943"/>
    <cellStyle name="SAPBEXHLevel3X 10" xfId="36944"/>
    <cellStyle name="SAPBEXHLevel3X 10 2" xfId="36945"/>
    <cellStyle name="SAPBEXHLevel3X 10 2 2" xfId="36946"/>
    <cellStyle name="SAPBEXHLevel3X 10 2 2 2" xfId="36947"/>
    <cellStyle name="SAPBEXHLevel3X 10 2 3" xfId="36948"/>
    <cellStyle name="SAPBEXHLevel3X 10 3" xfId="36949"/>
    <cellStyle name="SAPBEXHLevel3X 10 3 2" xfId="36950"/>
    <cellStyle name="SAPBEXHLevel3X 10 4" xfId="36951"/>
    <cellStyle name="SAPBEXHLevel3X 10 4 2" xfId="36952"/>
    <cellStyle name="SAPBEXHLevel3X 10 5" xfId="36953"/>
    <cellStyle name="SAPBEXHLevel3X 10 5 2" xfId="36954"/>
    <cellStyle name="SAPBEXHLevel3X 10 6" xfId="36955"/>
    <cellStyle name="SAPBEXHLevel3X 10 7" xfId="36956"/>
    <cellStyle name="SAPBEXHLevel3X 10 8" xfId="36957"/>
    <cellStyle name="SAPBEXHLevel3X 11" xfId="36958"/>
    <cellStyle name="SAPBEXHLevel3X 11 2" xfId="36959"/>
    <cellStyle name="SAPBEXHLevel3X 11 2 2" xfId="36960"/>
    <cellStyle name="SAPBEXHLevel3X 11 2 2 2" xfId="36961"/>
    <cellStyle name="SAPBEXHLevel3X 11 2 3" xfId="36962"/>
    <cellStyle name="SAPBEXHLevel3X 11 3" xfId="36963"/>
    <cellStyle name="SAPBEXHLevel3X 11 3 2" xfId="36964"/>
    <cellStyle name="SAPBEXHLevel3X 11 4" xfId="36965"/>
    <cellStyle name="SAPBEXHLevel3X 11 4 2" xfId="36966"/>
    <cellStyle name="SAPBEXHLevel3X 11 5" xfId="36967"/>
    <cellStyle name="SAPBEXHLevel3X 11 5 2" xfId="36968"/>
    <cellStyle name="SAPBEXHLevel3X 11 6" xfId="36969"/>
    <cellStyle name="SAPBEXHLevel3X 11 7" xfId="36970"/>
    <cellStyle name="SAPBEXHLevel3X 12" xfId="36971"/>
    <cellStyle name="SAPBEXHLevel3X 12 2" xfId="36972"/>
    <cellStyle name="SAPBEXHLevel3X 12 2 2" xfId="36973"/>
    <cellStyle name="SAPBEXHLevel3X 12 3" xfId="36974"/>
    <cellStyle name="SAPBEXHLevel3X 12 4" xfId="36975"/>
    <cellStyle name="SAPBEXHLevel3X 13" xfId="36976"/>
    <cellStyle name="SAPBEXHLevel3X 13 2" xfId="36977"/>
    <cellStyle name="SAPBEXHLevel3X 13 2 2" xfId="36978"/>
    <cellStyle name="SAPBEXHLevel3X 13 3" xfId="36979"/>
    <cellStyle name="SAPBEXHLevel3X 13 4" xfId="36980"/>
    <cellStyle name="SAPBEXHLevel3X 13 5" xfId="36981"/>
    <cellStyle name="SAPBEXHLevel3X 14" xfId="36982"/>
    <cellStyle name="SAPBEXHLevel3X 14 2" xfId="36983"/>
    <cellStyle name="SAPBEXHLevel3X 14 2 2" xfId="36984"/>
    <cellStyle name="SAPBEXHLevel3X 14 3" xfId="36985"/>
    <cellStyle name="SAPBEXHLevel3X 14 4" xfId="36986"/>
    <cellStyle name="SAPBEXHLevel3X 14 5" xfId="36987"/>
    <cellStyle name="SAPBEXHLevel3X 15" xfId="36988"/>
    <cellStyle name="SAPBEXHLevel3X 15 2" xfId="36989"/>
    <cellStyle name="SAPBEXHLevel3X 15 3" xfId="36990"/>
    <cellStyle name="SAPBEXHLevel3X 15 4" xfId="36991"/>
    <cellStyle name="SAPBEXHLevel3X 16" xfId="36992"/>
    <cellStyle name="SAPBEXHLevel3X 16 2" xfId="36993"/>
    <cellStyle name="SAPBEXHLevel3X 17" xfId="36994"/>
    <cellStyle name="SAPBEXHLevel3X 17 2" xfId="36995"/>
    <cellStyle name="SAPBEXHLevel3X 18" xfId="36996"/>
    <cellStyle name="SAPBEXHLevel3X 19" xfId="36997"/>
    <cellStyle name="SAPBEXHLevel3X 2" xfId="36998"/>
    <cellStyle name="SAPBEXHLevel3X 2 10" xfId="36999"/>
    <cellStyle name="SAPBEXHLevel3X 2 10 10" xfId="37000"/>
    <cellStyle name="SAPBEXHLevel3X 2 10 11" xfId="37001"/>
    <cellStyle name="SAPBEXHLevel3X 2 10 2" xfId="37002"/>
    <cellStyle name="SAPBEXHLevel3X 2 10 2 2" xfId="37003"/>
    <cellStyle name="SAPBEXHLevel3X 2 10 2 2 2" xfId="37004"/>
    <cellStyle name="SAPBEXHLevel3X 2 10 2 2 2 2" xfId="37005"/>
    <cellStyle name="SAPBEXHLevel3X 2 10 2 2 3" xfId="37006"/>
    <cellStyle name="SAPBEXHLevel3X 2 10 2 3" xfId="37007"/>
    <cellStyle name="SAPBEXHLevel3X 2 10 2 3 2" xfId="37008"/>
    <cellStyle name="SAPBEXHLevel3X 2 10 2 4" xfId="37009"/>
    <cellStyle name="SAPBEXHLevel3X 2 10 2 4 2" xfId="37010"/>
    <cellStyle name="SAPBEXHLevel3X 2 10 2 5" xfId="37011"/>
    <cellStyle name="SAPBEXHLevel3X 2 10 2 5 2" xfId="37012"/>
    <cellStyle name="SAPBEXHLevel3X 2 10 2 6" xfId="37013"/>
    <cellStyle name="SAPBEXHLevel3X 2 10 3" xfId="37014"/>
    <cellStyle name="SAPBEXHLevel3X 2 10 3 2" xfId="37015"/>
    <cellStyle name="SAPBEXHLevel3X 2 10 3 2 2" xfId="37016"/>
    <cellStyle name="SAPBEXHLevel3X 2 10 3 2 2 2" xfId="37017"/>
    <cellStyle name="SAPBEXHLevel3X 2 10 3 2 3" xfId="37018"/>
    <cellStyle name="SAPBEXHLevel3X 2 10 3 3" xfId="37019"/>
    <cellStyle name="SAPBEXHLevel3X 2 10 3 3 2" xfId="37020"/>
    <cellStyle name="SAPBEXHLevel3X 2 10 3 4" xfId="37021"/>
    <cellStyle name="SAPBEXHLevel3X 2 10 3 4 2" xfId="37022"/>
    <cellStyle name="SAPBEXHLevel3X 2 10 3 5" xfId="37023"/>
    <cellStyle name="SAPBEXHLevel3X 2 10 3 5 2" xfId="37024"/>
    <cellStyle name="SAPBEXHLevel3X 2 10 3 6" xfId="37025"/>
    <cellStyle name="SAPBEXHLevel3X 2 10 3 7" xfId="37026"/>
    <cellStyle name="SAPBEXHLevel3X 2 10 3 8" xfId="37027"/>
    <cellStyle name="SAPBEXHLevel3X 2 10 4" xfId="37028"/>
    <cellStyle name="SAPBEXHLevel3X 2 10 4 2" xfId="37029"/>
    <cellStyle name="SAPBEXHLevel3X 2 10 4 2 2" xfId="37030"/>
    <cellStyle name="SAPBEXHLevel3X 2 10 4 3" xfId="37031"/>
    <cellStyle name="SAPBEXHLevel3X 2 10 4 4" xfId="37032"/>
    <cellStyle name="SAPBEXHLevel3X 2 10 4 5" xfId="37033"/>
    <cellStyle name="SAPBEXHLevel3X 2 10 5" xfId="37034"/>
    <cellStyle name="SAPBEXHLevel3X 2 10 5 2" xfId="37035"/>
    <cellStyle name="SAPBEXHLevel3X 2 10 5 2 2" xfId="37036"/>
    <cellStyle name="SAPBEXHLevel3X 2 10 5 3" xfId="37037"/>
    <cellStyle name="SAPBEXHLevel3X 2 10 5 4" xfId="37038"/>
    <cellStyle name="SAPBEXHLevel3X 2 10 5 5" xfId="37039"/>
    <cellStyle name="SAPBEXHLevel3X 2 10 6" xfId="37040"/>
    <cellStyle name="SAPBEXHLevel3X 2 10 6 2" xfId="37041"/>
    <cellStyle name="SAPBEXHLevel3X 2 10 6 2 2" xfId="37042"/>
    <cellStyle name="SAPBEXHLevel3X 2 10 6 3" xfId="37043"/>
    <cellStyle name="SAPBEXHLevel3X 2 10 6 4" xfId="37044"/>
    <cellStyle name="SAPBEXHLevel3X 2 10 6 5" xfId="37045"/>
    <cellStyle name="SAPBEXHLevel3X 2 10 7" xfId="37046"/>
    <cellStyle name="SAPBEXHLevel3X 2 10 7 2" xfId="37047"/>
    <cellStyle name="SAPBEXHLevel3X 2 10 7 3" xfId="37048"/>
    <cellStyle name="SAPBEXHLevel3X 2 10 7 4" xfId="37049"/>
    <cellStyle name="SAPBEXHLevel3X 2 10 8" xfId="37050"/>
    <cellStyle name="SAPBEXHLevel3X 2 10 8 2" xfId="37051"/>
    <cellStyle name="SAPBEXHLevel3X 2 10 8 3" xfId="37052"/>
    <cellStyle name="SAPBEXHLevel3X 2 10 8 4" xfId="37053"/>
    <cellStyle name="SAPBEXHLevel3X 2 10 9" xfId="37054"/>
    <cellStyle name="SAPBEXHLevel3X 2 10 9 2" xfId="37055"/>
    <cellStyle name="SAPBEXHLevel3X 2 11" xfId="37056"/>
    <cellStyle name="SAPBEXHLevel3X 2 11 10" xfId="37057"/>
    <cellStyle name="SAPBEXHLevel3X 2 11 11" xfId="37058"/>
    <cellStyle name="SAPBEXHLevel3X 2 11 2" xfId="37059"/>
    <cellStyle name="SAPBEXHLevel3X 2 11 2 2" xfId="37060"/>
    <cellStyle name="SAPBEXHLevel3X 2 11 2 2 2" xfId="37061"/>
    <cellStyle name="SAPBEXHLevel3X 2 11 2 2 2 2" xfId="37062"/>
    <cellStyle name="SAPBEXHLevel3X 2 11 2 2 3" xfId="37063"/>
    <cellStyle name="SAPBEXHLevel3X 2 11 2 3" xfId="37064"/>
    <cellStyle name="SAPBEXHLevel3X 2 11 2 3 2" xfId="37065"/>
    <cellStyle name="SAPBEXHLevel3X 2 11 2 4" xfId="37066"/>
    <cellStyle name="SAPBEXHLevel3X 2 11 2 4 2" xfId="37067"/>
    <cellStyle name="SAPBEXHLevel3X 2 11 2 5" xfId="37068"/>
    <cellStyle name="SAPBEXHLevel3X 2 11 2 5 2" xfId="37069"/>
    <cellStyle name="SAPBEXHLevel3X 2 11 2 6" xfId="37070"/>
    <cellStyle name="SAPBEXHLevel3X 2 11 3" xfId="37071"/>
    <cellStyle name="SAPBEXHLevel3X 2 11 3 2" xfId="37072"/>
    <cellStyle name="SAPBEXHLevel3X 2 11 3 2 2" xfId="37073"/>
    <cellStyle name="SAPBEXHLevel3X 2 11 3 2 2 2" xfId="37074"/>
    <cellStyle name="SAPBEXHLevel3X 2 11 3 2 3" xfId="37075"/>
    <cellStyle name="SAPBEXHLevel3X 2 11 3 3" xfId="37076"/>
    <cellStyle name="SAPBEXHLevel3X 2 11 3 3 2" xfId="37077"/>
    <cellStyle name="SAPBEXHLevel3X 2 11 3 4" xfId="37078"/>
    <cellStyle name="SAPBEXHLevel3X 2 11 3 4 2" xfId="37079"/>
    <cellStyle name="SAPBEXHLevel3X 2 11 3 5" xfId="37080"/>
    <cellStyle name="SAPBEXHLevel3X 2 11 3 5 2" xfId="37081"/>
    <cellStyle name="SAPBEXHLevel3X 2 11 3 6" xfId="37082"/>
    <cellStyle name="SAPBEXHLevel3X 2 11 3 7" xfId="37083"/>
    <cellStyle name="SAPBEXHLevel3X 2 11 3 8" xfId="37084"/>
    <cellStyle name="SAPBEXHLevel3X 2 11 4" xfId="37085"/>
    <cellStyle name="SAPBEXHLevel3X 2 11 4 2" xfId="37086"/>
    <cellStyle name="SAPBEXHLevel3X 2 11 4 2 2" xfId="37087"/>
    <cellStyle name="SAPBEXHLevel3X 2 11 4 3" xfId="37088"/>
    <cellStyle name="SAPBEXHLevel3X 2 11 4 4" xfId="37089"/>
    <cellStyle name="SAPBEXHLevel3X 2 11 4 5" xfId="37090"/>
    <cellStyle name="SAPBEXHLevel3X 2 11 5" xfId="37091"/>
    <cellStyle name="SAPBEXHLevel3X 2 11 5 2" xfId="37092"/>
    <cellStyle name="SAPBEXHLevel3X 2 11 5 2 2" xfId="37093"/>
    <cellStyle name="SAPBEXHLevel3X 2 11 5 3" xfId="37094"/>
    <cellStyle name="SAPBEXHLevel3X 2 11 5 4" xfId="37095"/>
    <cellStyle name="SAPBEXHLevel3X 2 11 5 5" xfId="37096"/>
    <cellStyle name="SAPBEXHLevel3X 2 11 6" xfId="37097"/>
    <cellStyle name="SAPBEXHLevel3X 2 11 6 2" xfId="37098"/>
    <cellStyle name="SAPBEXHLevel3X 2 11 6 2 2" xfId="37099"/>
    <cellStyle name="SAPBEXHLevel3X 2 11 6 3" xfId="37100"/>
    <cellStyle name="SAPBEXHLevel3X 2 11 6 4" xfId="37101"/>
    <cellStyle name="SAPBEXHLevel3X 2 11 6 5" xfId="37102"/>
    <cellStyle name="SAPBEXHLevel3X 2 11 7" xfId="37103"/>
    <cellStyle name="SAPBEXHLevel3X 2 11 7 2" xfId="37104"/>
    <cellStyle name="SAPBEXHLevel3X 2 11 7 3" xfId="37105"/>
    <cellStyle name="SAPBEXHLevel3X 2 11 7 4" xfId="37106"/>
    <cellStyle name="SAPBEXHLevel3X 2 11 8" xfId="37107"/>
    <cellStyle name="SAPBEXHLevel3X 2 11 8 2" xfId="37108"/>
    <cellStyle name="SAPBEXHLevel3X 2 11 8 3" xfId="37109"/>
    <cellStyle name="SAPBEXHLevel3X 2 11 8 4" xfId="37110"/>
    <cellStyle name="SAPBEXHLevel3X 2 11 9" xfId="37111"/>
    <cellStyle name="SAPBEXHLevel3X 2 11 9 2" xfId="37112"/>
    <cellStyle name="SAPBEXHLevel3X 2 12" xfId="37113"/>
    <cellStyle name="SAPBEXHLevel3X 2 12 10" xfId="37114"/>
    <cellStyle name="SAPBEXHLevel3X 2 12 11" xfId="37115"/>
    <cellStyle name="SAPBEXHLevel3X 2 12 2" xfId="37116"/>
    <cellStyle name="SAPBEXHLevel3X 2 12 2 2" xfId="37117"/>
    <cellStyle name="SAPBEXHLevel3X 2 12 2 2 2" xfId="37118"/>
    <cellStyle name="SAPBEXHLevel3X 2 12 2 2 2 2" xfId="37119"/>
    <cellStyle name="SAPBEXHLevel3X 2 12 2 2 3" xfId="37120"/>
    <cellStyle name="SAPBEXHLevel3X 2 12 2 3" xfId="37121"/>
    <cellStyle name="SAPBEXHLevel3X 2 12 2 3 2" xfId="37122"/>
    <cellStyle name="SAPBEXHLevel3X 2 12 2 4" xfId="37123"/>
    <cellStyle name="SAPBEXHLevel3X 2 12 2 4 2" xfId="37124"/>
    <cellStyle name="SAPBEXHLevel3X 2 12 2 5" xfId="37125"/>
    <cellStyle name="SAPBEXHLevel3X 2 12 2 5 2" xfId="37126"/>
    <cellStyle name="SAPBEXHLevel3X 2 12 2 6" xfId="37127"/>
    <cellStyle name="SAPBEXHLevel3X 2 12 3" xfId="37128"/>
    <cellStyle name="SAPBEXHLevel3X 2 12 3 2" xfId="37129"/>
    <cellStyle name="SAPBEXHLevel3X 2 12 3 2 2" xfId="37130"/>
    <cellStyle name="SAPBEXHLevel3X 2 12 3 2 2 2" xfId="37131"/>
    <cellStyle name="SAPBEXHLevel3X 2 12 3 2 3" xfId="37132"/>
    <cellStyle name="SAPBEXHLevel3X 2 12 3 3" xfId="37133"/>
    <cellStyle name="SAPBEXHLevel3X 2 12 3 3 2" xfId="37134"/>
    <cellStyle name="SAPBEXHLevel3X 2 12 3 4" xfId="37135"/>
    <cellStyle name="SAPBEXHLevel3X 2 12 3 4 2" xfId="37136"/>
    <cellStyle name="SAPBEXHLevel3X 2 12 3 5" xfId="37137"/>
    <cellStyle name="SAPBEXHLevel3X 2 12 3 5 2" xfId="37138"/>
    <cellStyle name="SAPBEXHLevel3X 2 12 3 6" xfId="37139"/>
    <cellStyle name="SAPBEXHLevel3X 2 12 3 7" xfId="37140"/>
    <cellStyle name="SAPBEXHLevel3X 2 12 3 8" xfId="37141"/>
    <cellStyle name="SAPBEXHLevel3X 2 12 4" xfId="37142"/>
    <cellStyle name="SAPBEXHLevel3X 2 12 4 2" xfId="37143"/>
    <cellStyle name="SAPBEXHLevel3X 2 12 4 2 2" xfId="37144"/>
    <cellStyle name="SAPBEXHLevel3X 2 12 4 3" xfId="37145"/>
    <cellStyle name="SAPBEXHLevel3X 2 12 4 4" xfId="37146"/>
    <cellStyle name="SAPBEXHLevel3X 2 12 4 5" xfId="37147"/>
    <cellStyle name="SAPBEXHLevel3X 2 12 5" xfId="37148"/>
    <cellStyle name="SAPBEXHLevel3X 2 12 5 2" xfId="37149"/>
    <cellStyle name="SAPBEXHLevel3X 2 12 5 2 2" xfId="37150"/>
    <cellStyle name="SAPBEXHLevel3X 2 12 5 3" xfId="37151"/>
    <cellStyle name="SAPBEXHLevel3X 2 12 5 4" xfId="37152"/>
    <cellStyle name="SAPBEXHLevel3X 2 12 5 5" xfId="37153"/>
    <cellStyle name="SAPBEXHLevel3X 2 12 6" xfId="37154"/>
    <cellStyle name="SAPBEXHLevel3X 2 12 6 2" xfId="37155"/>
    <cellStyle name="SAPBEXHLevel3X 2 12 6 2 2" xfId="37156"/>
    <cellStyle name="SAPBEXHLevel3X 2 12 6 3" xfId="37157"/>
    <cellStyle name="SAPBEXHLevel3X 2 12 6 4" xfId="37158"/>
    <cellStyle name="SAPBEXHLevel3X 2 12 6 5" xfId="37159"/>
    <cellStyle name="SAPBEXHLevel3X 2 12 7" xfId="37160"/>
    <cellStyle name="SAPBEXHLevel3X 2 12 7 2" xfId="37161"/>
    <cellStyle name="SAPBEXHLevel3X 2 12 7 3" xfId="37162"/>
    <cellStyle name="SAPBEXHLevel3X 2 12 7 4" xfId="37163"/>
    <cellStyle name="SAPBEXHLevel3X 2 12 8" xfId="37164"/>
    <cellStyle name="SAPBEXHLevel3X 2 12 8 2" xfId="37165"/>
    <cellStyle name="SAPBEXHLevel3X 2 12 8 3" xfId="37166"/>
    <cellStyle name="SAPBEXHLevel3X 2 12 8 4" xfId="37167"/>
    <cellStyle name="SAPBEXHLevel3X 2 12 9" xfId="37168"/>
    <cellStyle name="SAPBEXHLevel3X 2 12 9 2" xfId="37169"/>
    <cellStyle name="SAPBEXHLevel3X 2 13" xfId="37170"/>
    <cellStyle name="SAPBEXHLevel3X 2 13 10" xfId="37171"/>
    <cellStyle name="SAPBEXHLevel3X 2 13 11" xfId="37172"/>
    <cellStyle name="SAPBEXHLevel3X 2 13 2" xfId="37173"/>
    <cellStyle name="SAPBEXHLevel3X 2 13 2 2" xfId="37174"/>
    <cellStyle name="SAPBEXHLevel3X 2 13 2 2 2" xfId="37175"/>
    <cellStyle name="SAPBEXHLevel3X 2 13 2 2 2 2" xfId="37176"/>
    <cellStyle name="SAPBEXHLevel3X 2 13 2 2 3" xfId="37177"/>
    <cellStyle name="SAPBEXHLevel3X 2 13 2 3" xfId="37178"/>
    <cellStyle name="SAPBEXHLevel3X 2 13 2 3 2" xfId="37179"/>
    <cellStyle name="SAPBEXHLevel3X 2 13 2 4" xfId="37180"/>
    <cellStyle name="SAPBEXHLevel3X 2 13 2 4 2" xfId="37181"/>
    <cellStyle name="SAPBEXHLevel3X 2 13 2 5" xfId="37182"/>
    <cellStyle name="SAPBEXHLevel3X 2 13 2 5 2" xfId="37183"/>
    <cellStyle name="SAPBEXHLevel3X 2 13 2 6" xfId="37184"/>
    <cellStyle name="SAPBEXHLevel3X 2 13 3" xfId="37185"/>
    <cellStyle name="SAPBEXHLevel3X 2 13 3 2" xfId="37186"/>
    <cellStyle name="SAPBEXHLevel3X 2 13 3 2 2" xfId="37187"/>
    <cellStyle name="SAPBEXHLevel3X 2 13 3 2 2 2" xfId="37188"/>
    <cellStyle name="SAPBEXHLevel3X 2 13 3 2 3" xfId="37189"/>
    <cellStyle name="SAPBEXHLevel3X 2 13 3 3" xfId="37190"/>
    <cellStyle name="SAPBEXHLevel3X 2 13 3 3 2" xfId="37191"/>
    <cellStyle name="SAPBEXHLevel3X 2 13 3 4" xfId="37192"/>
    <cellStyle name="SAPBEXHLevel3X 2 13 3 4 2" xfId="37193"/>
    <cellStyle name="SAPBEXHLevel3X 2 13 3 5" xfId="37194"/>
    <cellStyle name="SAPBEXHLevel3X 2 13 3 5 2" xfId="37195"/>
    <cellStyle name="SAPBEXHLevel3X 2 13 3 6" xfId="37196"/>
    <cellStyle name="SAPBEXHLevel3X 2 13 3 7" xfId="37197"/>
    <cellStyle name="SAPBEXHLevel3X 2 13 3 8" xfId="37198"/>
    <cellStyle name="SAPBEXHLevel3X 2 13 4" xfId="37199"/>
    <cellStyle name="SAPBEXHLevel3X 2 13 4 2" xfId="37200"/>
    <cellStyle name="SAPBEXHLevel3X 2 13 4 2 2" xfId="37201"/>
    <cellStyle name="SAPBEXHLevel3X 2 13 4 3" xfId="37202"/>
    <cellStyle name="SAPBEXHLevel3X 2 13 4 4" xfId="37203"/>
    <cellStyle name="SAPBEXHLevel3X 2 13 4 5" xfId="37204"/>
    <cellStyle name="SAPBEXHLevel3X 2 13 5" xfId="37205"/>
    <cellStyle name="SAPBEXHLevel3X 2 13 5 2" xfId="37206"/>
    <cellStyle name="SAPBEXHLevel3X 2 13 5 2 2" xfId="37207"/>
    <cellStyle name="SAPBEXHLevel3X 2 13 5 3" xfId="37208"/>
    <cellStyle name="SAPBEXHLevel3X 2 13 5 4" xfId="37209"/>
    <cellStyle name="SAPBEXHLevel3X 2 13 5 5" xfId="37210"/>
    <cellStyle name="SAPBEXHLevel3X 2 13 6" xfId="37211"/>
    <cellStyle name="SAPBEXHLevel3X 2 13 6 2" xfId="37212"/>
    <cellStyle name="SAPBEXHLevel3X 2 13 6 2 2" xfId="37213"/>
    <cellStyle name="SAPBEXHLevel3X 2 13 6 3" xfId="37214"/>
    <cellStyle name="SAPBEXHLevel3X 2 13 6 4" xfId="37215"/>
    <cellStyle name="SAPBEXHLevel3X 2 13 6 5" xfId="37216"/>
    <cellStyle name="SAPBEXHLevel3X 2 13 7" xfId="37217"/>
    <cellStyle name="SAPBEXHLevel3X 2 13 7 2" xfId="37218"/>
    <cellStyle name="SAPBEXHLevel3X 2 13 7 3" xfId="37219"/>
    <cellStyle name="SAPBEXHLevel3X 2 13 7 4" xfId="37220"/>
    <cellStyle name="SAPBEXHLevel3X 2 13 8" xfId="37221"/>
    <cellStyle name="SAPBEXHLevel3X 2 13 8 2" xfId="37222"/>
    <cellStyle name="SAPBEXHLevel3X 2 13 8 3" xfId="37223"/>
    <cellStyle name="SAPBEXHLevel3X 2 13 8 4" xfId="37224"/>
    <cellStyle name="SAPBEXHLevel3X 2 13 9" xfId="37225"/>
    <cellStyle name="SAPBEXHLevel3X 2 13 9 2" xfId="37226"/>
    <cellStyle name="SAPBEXHLevel3X 2 14" xfId="37227"/>
    <cellStyle name="SAPBEXHLevel3X 2 14 10" xfId="37228"/>
    <cellStyle name="SAPBEXHLevel3X 2 14 11" xfId="37229"/>
    <cellStyle name="SAPBEXHLevel3X 2 14 2" xfId="37230"/>
    <cellStyle name="SAPBEXHLevel3X 2 14 2 2" xfId="37231"/>
    <cellStyle name="SAPBEXHLevel3X 2 14 2 2 2" xfId="37232"/>
    <cellStyle name="SAPBEXHLevel3X 2 14 2 2 2 2" xfId="37233"/>
    <cellStyle name="SAPBEXHLevel3X 2 14 2 2 3" xfId="37234"/>
    <cellStyle name="SAPBEXHLevel3X 2 14 2 3" xfId="37235"/>
    <cellStyle name="SAPBEXHLevel3X 2 14 2 3 2" xfId="37236"/>
    <cellStyle name="SAPBEXHLevel3X 2 14 2 4" xfId="37237"/>
    <cellStyle name="SAPBEXHLevel3X 2 14 2 4 2" xfId="37238"/>
    <cellStyle name="SAPBEXHLevel3X 2 14 2 5" xfId="37239"/>
    <cellStyle name="SAPBEXHLevel3X 2 14 2 5 2" xfId="37240"/>
    <cellStyle name="SAPBEXHLevel3X 2 14 2 6" xfId="37241"/>
    <cellStyle name="SAPBEXHLevel3X 2 14 3" xfId="37242"/>
    <cellStyle name="SAPBEXHLevel3X 2 14 3 2" xfId="37243"/>
    <cellStyle name="SAPBEXHLevel3X 2 14 3 2 2" xfId="37244"/>
    <cellStyle name="SAPBEXHLevel3X 2 14 3 2 2 2" xfId="37245"/>
    <cellStyle name="SAPBEXHLevel3X 2 14 3 2 3" xfId="37246"/>
    <cellStyle name="SAPBEXHLevel3X 2 14 3 3" xfId="37247"/>
    <cellStyle name="SAPBEXHLevel3X 2 14 3 3 2" xfId="37248"/>
    <cellStyle name="SAPBEXHLevel3X 2 14 3 4" xfId="37249"/>
    <cellStyle name="SAPBEXHLevel3X 2 14 3 4 2" xfId="37250"/>
    <cellStyle name="SAPBEXHLevel3X 2 14 3 5" xfId="37251"/>
    <cellStyle name="SAPBEXHLevel3X 2 14 3 5 2" xfId="37252"/>
    <cellStyle name="SAPBEXHLevel3X 2 14 3 6" xfId="37253"/>
    <cellStyle name="SAPBEXHLevel3X 2 14 3 7" xfId="37254"/>
    <cellStyle name="SAPBEXHLevel3X 2 14 3 8" xfId="37255"/>
    <cellStyle name="SAPBEXHLevel3X 2 14 4" xfId="37256"/>
    <cellStyle name="SAPBEXHLevel3X 2 14 4 2" xfId="37257"/>
    <cellStyle name="SAPBEXHLevel3X 2 14 4 2 2" xfId="37258"/>
    <cellStyle name="SAPBEXHLevel3X 2 14 4 3" xfId="37259"/>
    <cellStyle name="SAPBEXHLevel3X 2 14 4 4" xfId="37260"/>
    <cellStyle name="SAPBEXHLevel3X 2 14 4 5" xfId="37261"/>
    <cellStyle name="SAPBEXHLevel3X 2 14 5" xfId="37262"/>
    <cellStyle name="SAPBEXHLevel3X 2 14 5 2" xfId="37263"/>
    <cellStyle name="SAPBEXHLevel3X 2 14 5 2 2" xfId="37264"/>
    <cellStyle name="SAPBEXHLevel3X 2 14 5 3" xfId="37265"/>
    <cellStyle name="SAPBEXHLevel3X 2 14 5 4" xfId="37266"/>
    <cellStyle name="SAPBEXHLevel3X 2 14 5 5" xfId="37267"/>
    <cellStyle name="SAPBEXHLevel3X 2 14 6" xfId="37268"/>
    <cellStyle name="SAPBEXHLevel3X 2 14 6 2" xfId="37269"/>
    <cellStyle name="SAPBEXHLevel3X 2 14 6 2 2" xfId="37270"/>
    <cellStyle name="SAPBEXHLevel3X 2 14 6 3" xfId="37271"/>
    <cellStyle name="SAPBEXHLevel3X 2 14 6 4" xfId="37272"/>
    <cellStyle name="SAPBEXHLevel3X 2 14 6 5" xfId="37273"/>
    <cellStyle name="SAPBEXHLevel3X 2 14 7" xfId="37274"/>
    <cellStyle name="SAPBEXHLevel3X 2 14 7 2" xfId="37275"/>
    <cellStyle name="SAPBEXHLevel3X 2 14 7 3" xfId="37276"/>
    <cellStyle name="SAPBEXHLevel3X 2 14 7 4" xfId="37277"/>
    <cellStyle name="SAPBEXHLevel3X 2 14 8" xfId="37278"/>
    <cellStyle name="SAPBEXHLevel3X 2 14 8 2" xfId="37279"/>
    <cellStyle name="SAPBEXHLevel3X 2 14 8 3" xfId="37280"/>
    <cellStyle name="SAPBEXHLevel3X 2 14 8 4" xfId="37281"/>
    <cellStyle name="SAPBEXHLevel3X 2 14 9" xfId="37282"/>
    <cellStyle name="SAPBEXHLevel3X 2 14 9 2" xfId="37283"/>
    <cellStyle name="SAPBEXHLevel3X 2 15" xfId="37284"/>
    <cellStyle name="SAPBEXHLevel3X 2 15 10" xfId="37285"/>
    <cellStyle name="SAPBEXHLevel3X 2 15 11" xfId="37286"/>
    <cellStyle name="SAPBEXHLevel3X 2 15 2" xfId="37287"/>
    <cellStyle name="SAPBEXHLevel3X 2 15 2 2" xfId="37288"/>
    <cellStyle name="SAPBEXHLevel3X 2 15 2 2 2" xfId="37289"/>
    <cellStyle name="SAPBEXHLevel3X 2 15 2 2 2 2" xfId="37290"/>
    <cellStyle name="SAPBEXHLevel3X 2 15 2 2 3" xfId="37291"/>
    <cellStyle name="SAPBEXHLevel3X 2 15 2 3" xfId="37292"/>
    <cellStyle name="SAPBEXHLevel3X 2 15 2 3 2" xfId="37293"/>
    <cellStyle name="SAPBEXHLevel3X 2 15 2 4" xfId="37294"/>
    <cellStyle name="SAPBEXHLevel3X 2 15 2 4 2" xfId="37295"/>
    <cellStyle name="SAPBEXHLevel3X 2 15 2 5" xfId="37296"/>
    <cellStyle name="SAPBEXHLevel3X 2 15 2 5 2" xfId="37297"/>
    <cellStyle name="SAPBEXHLevel3X 2 15 2 6" xfId="37298"/>
    <cellStyle name="SAPBEXHLevel3X 2 15 3" xfId="37299"/>
    <cellStyle name="SAPBEXHLevel3X 2 15 3 2" xfId="37300"/>
    <cellStyle name="SAPBEXHLevel3X 2 15 3 2 2" xfId="37301"/>
    <cellStyle name="SAPBEXHLevel3X 2 15 3 2 2 2" xfId="37302"/>
    <cellStyle name="SAPBEXHLevel3X 2 15 3 2 3" xfId="37303"/>
    <cellStyle name="SAPBEXHLevel3X 2 15 3 3" xfId="37304"/>
    <cellStyle name="SAPBEXHLevel3X 2 15 3 3 2" xfId="37305"/>
    <cellStyle name="SAPBEXHLevel3X 2 15 3 4" xfId="37306"/>
    <cellStyle name="SAPBEXHLevel3X 2 15 3 4 2" xfId="37307"/>
    <cellStyle name="SAPBEXHLevel3X 2 15 3 5" xfId="37308"/>
    <cellStyle name="SAPBEXHLevel3X 2 15 3 5 2" xfId="37309"/>
    <cellStyle name="SAPBEXHLevel3X 2 15 3 6" xfId="37310"/>
    <cellStyle name="SAPBEXHLevel3X 2 15 3 7" xfId="37311"/>
    <cellStyle name="SAPBEXHLevel3X 2 15 3 8" xfId="37312"/>
    <cellStyle name="SAPBEXHLevel3X 2 15 4" xfId="37313"/>
    <cellStyle name="SAPBEXHLevel3X 2 15 4 2" xfId="37314"/>
    <cellStyle name="SAPBEXHLevel3X 2 15 4 2 2" xfId="37315"/>
    <cellStyle name="SAPBEXHLevel3X 2 15 4 3" xfId="37316"/>
    <cellStyle name="SAPBEXHLevel3X 2 15 4 4" xfId="37317"/>
    <cellStyle name="SAPBEXHLevel3X 2 15 4 5" xfId="37318"/>
    <cellStyle name="SAPBEXHLevel3X 2 15 5" xfId="37319"/>
    <cellStyle name="SAPBEXHLevel3X 2 15 5 2" xfId="37320"/>
    <cellStyle name="SAPBEXHLevel3X 2 15 5 2 2" xfId="37321"/>
    <cellStyle name="SAPBEXHLevel3X 2 15 5 3" xfId="37322"/>
    <cellStyle name="SAPBEXHLevel3X 2 15 5 4" xfId="37323"/>
    <cellStyle name="SAPBEXHLevel3X 2 15 5 5" xfId="37324"/>
    <cellStyle name="SAPBEXHLevel3X 2 15 6" xfId="37325"/>
    <cellStyle name="SAPBEXHLevel3X 2 15 6 2" xfId="37326"/>
    <cellStyle name="SAPBEXHLevel3X 2 15 6 2 2" xfId="37327"/>
    <cellStyle name="SAPBEXHLevel3X 2 15 6 3" xfId="37328"/>
    <cellStyle name="SAPBEXHLevel3X 2 15 6 4" xfId="37329"/>
    <cellStyle name="SAPBEXHLevel3X 2 15 6 5" xfId="37330"/>
    <cellStyle name="SAPBEXHLevel3X 2 15 7" xfId="37331"/>
    <cellStyle name="SAPBEXHLevel3X 2 15 7 2" xfId="37332"/>
    <cellStyle name="SAPBEXHLevel3X 2 15 7 3" xfId="37333"/>
    <cellStyle name="SAPBEXHLevel3X 2 15 7 4" xfId="37334"/>
    <cellStyle name="SAPBEXHLevel3X 2 15 8" xfId="37335"/>
    <cellStyle name="SAPBEXHLevel3X 2 15 8 2" xfId="37336"/>
    <cellStyle name="SAPBEXHLevel3X 2 15 8 3" xfId="37337"/>
    <cellStyle name="SAPBEXHLevel3X 2 15 8 4" xfId="37338"/>
    <cellStyle name="SAPBEXHLevel3X 2 15 9" xfId="37339"/>
    <cellStyle name="SAPBEXHLevel3X 2 15 9 2" xfId="37340"/>
    <cellStyle name="SAPBEXHLevel3X 2 16" xfId="37341"/>
    <cellStyle name="SAPBEXHLevel3X 2 16 10" xfId="37342"/>
    <cellStyle name="SAPBEXHLevel3X 2 16 11" xfId="37343"/>
    <cellStyle name="SAPBEXHLevel3X 2 16 2" xfId="37344"/>
    <cellStyle name="SAPBEXHLevel3X 2 16 2 2" xfId="37345"/>
    <cellStyle name="SAPBEXHLevel3X 2 16 2 2 2" xfId="37346"/>
    <cellStyle name="SAPBEXHLevel3X 2 16 2 2 2 2" xfId="37347"/>
    <cellStyle name="SAPBEXHLevel3X 2 16 2 2 3" xfId="37348"/>
    <cellStyle name="SAPBEXHLevel3X 2 16 2 3" xfId="37349"/>
    <cellStyle name="SAPBEXHLevel3X 2 16 2 3 2" xfId="37350"/>
    <cellStyle name="SAPBEXHLevel3X 2 16 2 4" xfId="37351"/>
    <cellStyle name="SAPBEXHLevel3X 2 16 2 4 2" xfId="37352"/>
    <cellStyle name="SAPBEXHLevel3X 2 16 2 5" xfId="37353"/>
    <cellStyle name="SAPBEXHLevel3X 2 16 2 5 2" xfId="37354"/>
    <cellStyle name="SAPBEXHLevel3X 2 16 2 6" xfId="37355"/>
    <cellStyle name="SAPBEXHLevel3X 2 16 3" xfId="37356"/>
    <cellStyle name="SAPBEXHLevel3X 2 16 3 2" xfId="37357"/>
    <cellStyle name="SAPBEXHLevel3X 2 16 3 2 2" xfId="37358"/>
    <cellStyle name="SAPBEXHLevel3X 2 16 3 2 2 2" xfId="37359"/>
    <cellStyle name="SAPBEXHLevel3X 2 16 3 2 3" xfId="37360"/>
    <cellStyle name="SAPBEXHLevel3X 2 16 3 3" xfId="37361"/>
    <cellStyle name="SAPBEXHLevel3X 2 16 3 3 2" xfId="37362"/>
    <cellStyle name="SAPBEXHLevel3X 2 16 3 4" xfId="37363"/>
    <cellStyle name="SAPBEXHLevel3X 2 16 3 4 2" xfId="37364"/>
    <cellStyle name="SAPBEXHLevel3X 2 16 3 5" xfId="37365"/>
    <cellStyle name="SAPBEXHLevel3X 2 16 3 5 2" xfId="37366"/>
    <cellStyle name="SAPBEXHLevel3X 2 16 3 6" xfId="37367"/>
    <cellStyle name="SAPBEXHLevel3X 2 16 3 7" xfId="37368"/>
    <cellStyle name="SAPBEXHLevel3X 2 16 3 8" xfId="37369"/>
    <cellStyle name="SAPBEXHLevel3X 2 16 4" xfId="37370"/>
    <cellStyle name="SAPBEXHLevel3X 2 16 4 2" xfId="37371"/>
    <cellStyle name="SAPBEXHLevel3X 2 16 4 2 2" xfId="37372"/>
    <cellStyle name="SAPBEXHLevel3X 2 16 4 3" xfId="37373"/>
    <cellStyle name="SAPBEXHLevel3X 2 16 4 4" xfId="37374"/>
    <cellStyle name="SAPBEXHLevel3X 2 16 4 5" xfId="37375"/>
    <cellStyle name="SAPBEXHLevel3X 2 16 5" xfId="37376"/>
    <cellStyle name="SAPBEXHLevel3X 2 16 5 2" xfId="37377"/>
    <cellStyle name="SAPBEXHLevel3X 2 16 5 2 2" xfId="37378"/>
    <cellStyle name="SAPBEXHLevel3X 2 16 5 3" xfId="37379"/>
    <cellStyle name="SAPBEXHLevel3X 2 16 5 4" xfId="37380"/>
    <cellStyle name="SAPBEXHLevel3X 2 16 5 5" xfId="37381"/>
    <cellStyle name="SAPBEXHLevel3X 2 16 6" xfId="37382"/>
    <cellStyle name="SAPBEXHLevel3X 2 16 6 2" xfId="37383"/>
    <cellStyle name="SAPBEXHLevel3X 2 16 6 2 2" xfId="37384"/>
    <cellStyle name="SAPBEXHLevel3X 2 16 6 3" xfId="37385"/>
    <cellStyle name="SAPBEXHLevel3X 2 16 6 4" xfId="37386"/>
    <cellStyle name="SAPBEXHLevel3X 2 16 6 5" xfId="37387"/>
    <cellStyle name="SAPBEXHLevel3X 2 16 7" xfId="37388"/>
    <cellStyle name="SAPBEXHLevel3X 2 16 7 2" xfId="37389"/>
    <cellStyle name="SAPBEXHLevel3X 2 16 7 3" xfId="37390"/>
    <cellStyle name="SAPBEXHLevel3X 2 16 7 4" xfId="37391"/>
    <cellStyle name="SAPBEXHLevel3X 2 16 8" xfId="37392"/>
    <cellStyle name="SAPBEXHLevel3X 2 16 8 2" xfId="37393"/>
    <cellStyle name="SAPBEXHLevel3X 2 16 8 3" xfId="37394"/>
    <cellStyle name="SAPBEXHLevel3X 2 16 8 4" xfId="37395"/>
    <cellStyle name="SAPBEXHLevel3X 2 16 9" xfId="37396"/>
    <cellStyle name="SAPBEXHLevel3X 2 16 9 2" xfId="37397"/>
    <cellStyle name="SAPBEXHLevel3X 2 17" xfId="37398"/>
    <cellStyle name="SAPBEXHLevel3X 2 17 10" xfId="37399"/>
    <cellStyle name="SAPBEXHLevel3X 2 17 11" xfId="37400"/>
    <cellStyle name="SAPBEXHLevel3X 2 17 2" xfId="37401"/>
    <cellStyle name="SAPBEXHLevel3X 2 17 2 2" xfId="37402"/>
    <cellStyle name="SAPBEXHLevel3X 2 17 2 2 2" xfId="37403"/>
    <cellStyle name="SAPBEXHLevel3X 2 17 2 2 2 2" xfId="37404"/>
    <cellStyle name="SAPBEXHLevel3X 2 17 2 2 3" xfId="37405"/>
    <cellStyle name="SAPBEXHLevel3X 2 17 2 3" xfId="37406"/>
    <cellStyle name="SAPBEXHLevel3X 2 17 2 3 2" xfId="37407"/>
    <cellStyle name="SAPBEXHLevel3X 2 17 2 4" xfId="37408"/>
    <cellStyle name="SAPBEXHLevel3X 2 17 2 4 2" xfId="37409"/>
    <cellStyle name="SAPBEXHLevel3X 2 17 2 5" xfId="37410"/>
    <cellStyle name="SAPBEXHLevel3X 2 17 2 5 2" xfId="37411"/>
    <cellStyle name="SAPBEXHLevel3X 2 17 2 6" xfId="37412"/>
    <cellStyle name="SAPBEXHLevel3X 2 17 3" xfId="37413"/>
    <cellStyle name="SAPBEXHLevel3X 2 17 3 2" xfId="37414"/>
    <cellStyle name="SAPBEXHLevel3X 2 17 3 2 2" xfId="37415"/>
    <cellStyle name="SAPBEXHLevel3X 2 17 3 2 2 2" xfId="37416"/>
    <cellStyle name="SAPBEXHLevel3X 2 17 3 2 3" xfId="37417"/>
    <cellStyle name="SAPBEXHLevel3X 2 17 3 3" xfId="37418"/>
    <cellStyle name="SAPBEXHLevel3X 2 17 3 3 2" xfId="37419"/>
    <cellStyle name="SAPBEXHLevel3X 2 17 3 4" xfId="37420"/>
    <cellStyle name="SAPBEXHLevel3X 2 17 3 4 2" xfId="37421"/>
    <cellStyle name="SAPBEXHLevel3X 2 17 3 5" xfId="37422"/>
    <cellStyle name="SAPBEXHLevel3X 2 17 3 5 2" xfId="37423"/>
    <cellStyle name="SAPBEXHLevel3X 2 17 3 6" xfId="37424"/>
    <cellStyle name="SAPBEXHLevel3X 2 17 3 7" xfId="37425"/>
    <cellStyle name="SAPBEXHLevel3X 2 17 3 8" xfId="37426"/>
    <cellStyle name="SAPBEXHLevel3X 2 17 4" xfId="37427"/>
    <cellStyle name="SAPBEXHLevel3X 2 17 4 2" xfId="37428"/>
    <cellStyle name="SAPBEXHLevel3X 2 17 4 2 2" xfId="37429"/>
    <cellStyle name="SAPBEXHLevel3X 2 17 4 3" xfId="37430"/>
    <cellStyle name="SAPBEXHLevel3X 2 17 4 4" xfId="37431"/>
    <cellStyle name="SAPBEXHLevel3X 2 17 4 5" xfId="37432"/>
    <cellStyle name="SAPBEXHLevel3X 2 17 5" xfId="37433"/>
    <cellStyle name="SAPBEXHLevel3X 2 17 5 2" xfId="37434"/>
    <cellStyle name="SAPBEXHLevel3X 2 17 5 2 2" xfId="37435"/>
    <cellStyle name="SAPBEXHLevel3X 2 17 5 3" xfId="37436"/>
    <cellStyle name="SAPBEXHLevel3X 2 17 5 4" xfId="37437"/>
    <cellStyle name="SAPBEXHLevel3X 2 17 5 5" xfId="37438"/>
    <cellStyle name="SAPBEXHLevel3X 2 17 6" xfId="37439"/>
    <cellStyle name="SAPBEXHLevel3X 2 17 6 2" xfId="37440"/>
    <cellStyle name="SAPBEXHLevel3X 2 17 6 2 2" xfId="37441"/>
    <cellStyle name="SAPBEXHLevel3X 2 17 6 3" xfId="37442"/>
    <cellStyle name="SAPBEXHLevel3X 2 17 6 4" xfId="37443"/>
    <cellStyle name="SAPBEXHLevel3X 2 17 6 5" xfId="37444"/>
    <cellStyle name="SAPBEXHLevel3X 2 17 7" xfId="37445"/>
    <cellStyle name="SAPBEXHLevel3X 2 17 7 2" xfId="37446"/>
    <cellStyle name="SAPBEXHLevel3X 2 17 7 3" xfId="37447"/>
    <cellStyle name="SAPBEXHLevel3X 2 17 7 4" xfId="37448"/>
    <cellStyle name="SAPBEXHLevel3X 2 17 8" xfId="37449"/>
    <cellStyle name="SAPBEXHLevel3X 2 17 8 2" xfId="37450"/>
    <cellStyle name="SAPBEXHLevel3X 2 17 8 3" xfId="37451"/>
    <cellStyle name="SAPBEXHLevel3X 2 17 8 4" xfId="37452"/>
    <cellStyle name="SAPBEXHLevel3X 2 17 9" xfId="37453"/>
    <cellStyle name="SAPBEXHLevel3X 2 17 9 2" xfId="37454"/>
    <cellStyle name="SAPBEXHLevel3X 2 18" xfId="37455"/>
    <cellStyle name="SAPBEXHLevel3X 2 18 2" xfId="37456"/>
    <cellStyle name="SAPBEXHLevel3X 2 18 2 2" xfId="37457"/>
    <cellStyle name="SAPBEXHLevel3X 2 18 2 2 2" xfId="37458"/>
    <cellStyle name="SAPBEXHLevel3X 2 18 2 3" xfId="37459"/>
    <cellStyle name="SAPBEXHLevel3X 2 18 3" xfId="37460"/>
    <cellStyle name="SAPBEXHLevel3X 2 18 3 2" xfId="37461"/>
    <cellStyle name="SAPBEXHLevel3X 2 18 4" xfId="37462"/>
    <cellStyle name="SAPBEXHLevel3X 2 18 4 2" xfId="37463"/>
    <cellStyle name="SAPBEXHLevel3X 2 18 5" xfId="37464"/>
    <cellStyle name="SAPBEXHLevel3X 2 18 5 2" xfId="37465"/>
    <cellStyle name="SAPBEXHLevel3X 2 18 6" xfId="37466"/>
    <cellStyle name="SAPBEXHLevel3X 2 18 7" xfId="37467"/>
    <cellStyle name="SAPBEXHLevel3X 2 18 8" xfId="37468"/>
    <cellStyle name="SAPBEXHLevel3X 2 19" xfId="37469"/>
    <cellStyle name="SAPBEXHLevel3X 2 19 2" xfId="37470"/>
    <cellStyle name="SAPBEXHLevel3X 2 19 2 2" xfId="37471"/>
    <cellStyle name="SAPBEXHLevel3X 2 19 2 2 2" xfId="37472"/>
    <cellStyle name="SAPBEXHLevel3X 2 19 2 3" xfId="37473"/>
    <cellStyle name="SAPBEXHLevel3X 2 19 3" xfId="37474"/>
    <cellStyle name="SAPBEXHLevel3X 2 19 3 2" xfId="37475"/>
    <cellStyle name="SAPBEXHLevel3X 2 19 4" xfId="37476"/>
    <cellStyle name="SAPBEXHLevel3X 2 19 4 2" xfId="37477"/>
    <cellStyle name="SAPBEXHLevel3X 2 19 5" xfId="37478"/>
    <cellStyle name="SAPBEXHLevel3X 2 19 5 2" xfId="37479"/>
    <cellStyle name="SAPBEXHLevel3X 2 19 6" xfId="37480"/>
    <cellStyle name="SAPBEXHLevel3X 2 19 7" xfId="37481"/>
    <cellStyle name="SAPBEXHLevel3X 2 19 8" xfId="37482"/>
    <cellStyle name="SAPBEXHLevel3X 2 2" xfId="37483"/>
    <cellStyle name="SAPBEXHLevel3X 2 2 10" xfId="37484"/>
    <cellStyle name="SAPBEXHLevel3X 2 2 10 2" xfId="37485"/>
    <cellStyle name="SAPBEXHLevel3X 2 2 11" xfId="37486"/>
    <cellStyle name="SAPBEXHLevel3X 2 2 12" xfId="37487"/>
    <cellStyle name="SAPBEXHLevel3X 2 2 2" xfId="37488"/>
    <cellStyle name="SAPBEXHLevel3X 2 2 2 2" xfId="37489"/>
    <cellStyle name="SAPBEXHLevel3X 2 2 2 2 2" xfId="37490"/>
    <cellStyle name="SAPBEXHLevel3X 2 2 2 2 2 2" xfId="37491"/>
    <cellStyle name="SAPBEXHLevel3X 2 2 2 2 3" xfId="37492"/>
    <cellStyle name="SAPBEXHLevel3X 2 2 2 3" xfId="37493"/>
    <cellStyle name="SAPBEXHLevel3X 2 2 2 3 2" xfId="37494"/>
    <cellStyle name="SAPBEXHLevel3X 2 2 2 4" xfId="37495"/>
    <cellStyle name="SAPBEXHLevel3X 2 2 2 4 2" xfId="37496"/>
    <cellStyle name="SAPBEXHLevel3X 2 2 2 5" xfId="37497"/>
    <cellStyle name="SAPBEXHLevel3X 2 2 2 5 2" xfId="37498"/>
    <cellStyle name="SAPBEXHLevel3X 2 2 2 6" xfId="37499"/>
    <cellStyle name="SAPBEXHLevel3X 2 2 3" xfId="37500"/>
    <cellStyle name="SAPBEXHLevel3X 2 2 3 2" xfId="37501"/>
    <cellStyle name="SAPBEXHLevel3X 2 2 3 2 2" xfId="37502"/>
    <cellStyle name="SAPBEXHLevel3X 2 2 3 2 2 2" xfId="37503"/>
    <cellStyle name="SAPBEXHLevel3X 2 2 3 2 3" xfId="37504"/>
    <cellStyle name="SAPBEXHLevel3X 2 2 3 3" xfId="37505"/>
    <cellStyle name="SAPBEXHLevel3X 2 2 3 3 2" xfId="37506"/>
    <cellStyle name="SAPBEXHLevel3X 2 2 3 4" xfId="37507"/>
    <cellStyle name="SAPBEXHLevel3X 2 2 3 4 2" xfId="37508"/>
    <cellStyle name="SAPBEXHLevel3X 2 2 3 5" xfId="37509"/>
    <cellStyle name="SAPBEXHLevel3X 2 2 3 5 2" xfId="37510"/>
    <cellStyle name="SAPBEXHLevel3X 2 2 3 6" xfId="37511"/>
    <cellStyle name="SAPBEXHLevel3X 2 2 3 7" xfId="37512"/>
    <cellStyle name="SAPBEXHLevel3X 2 2 3 8" xfId="37513"/>
    <cellStyle name="SAPBEXHLevel3X 2 2 4" xfId="37514"/>
    <cellStyle name="SAPBEXHLevel3X 2 2 4 2" xfId="37515"/>
    <cellStyle name="SAPBEXHLevel3X 2 2 4 2 2" xfId="37516"/>
    <cellStyle name="SAPBEXHLevel3X 2 2 4 2 2 2" xfId="37517"/>
    <cellStyle name="SAPBEXHLevel3X 2 2 4 2 3" xfId="37518"/>
    <cellStyle name="SAPBEXHLevel3X 2 2 4 3" xfId="37519"/>
    <cellStyle name="SAPBEXHLevel3X 2 2 4 3 2" xfId="37520"/>
    <cellStyle name="SAPBEXHLevel3X 2 2 4 4" xfId="37521"/>
    <cellStyle name="SAPBEXHLevel3X 2 2 4 4 2" xfId="37522"/>
    <cellStyle name="SAPBEXHLevel3X 2 2 4 5" xfId="37523"/>
    <cellStyle name="SAPBEXHLevel3X 2 2 4 5 2" xfId="37524"/>
    <cellStyle name="SAPBEXHLevel3X 2 2 4 6" xfId="37525"/>
    <cellStyle name="SAPBEXHLevel3X 2 2 4 7" xfId="37526"/>
    <cellStyle name="SAPBEXHLevel3X 2 2 4 8" xfId="37527"/>
    <cellStyle name="SAPBEXHLevel3X 2 2 5" xfId="37528"/>
    <cellStyle name="SAPBEXHLevel3X 2 2 5 2" xfId="37529"/>
    <cellStyle name="SAPBEXHLevel3X 2 2 5 2 2" xfId="37530"/>
    <cellStyle name="SAPBEXHLevel3X 2 2 5 3" xfId="37531"/>
    <cellStyle name="SAPBEXHLevel3X 2 2 5 4" xfId="37532"/>
    <cellStyle name="SAPBEXHLevel3X 2 2 5 5" xfId="37533"/>
    <cellStyle name="SAPBEXHLevel3X 2 2 6" xfId="37534"/>
    <cellStyle name="SAPBEXHLevel3X 2 2 6 2" xfId="37535"/>
    <cellStyle name="SAPBEXHLevel3X 2 2 6 2 2" xfId="37536"/>
    <cellStyle name="SAPBEXHLevel3X 2 2 6 3" xfId="37537"/>
    <cellStyle name="SAPBEXHLevel3X 2 2 6 4" xfId="37538"/>
    <cellStyle name="SAPBEXHLevel3X 2 2 6 5" xfId="37539"/>
    <cellStyle name="SAPBEXHLevel3X 2 2 7" xfId="37540"/>
    <cellStyle name="SAPBEXHLevel3X 2 2 7 2" xfId="37541"/>
    <cellStyle name="SAPBEXHLevel3X 2 2 7 2 2" xfId="37542"/>
    <cellStyle name="SAPBEXHLevel3X 2 2 7 3" xfId="37543"/>
    <cellStyle name="SAPBEXHLevel3X 2 2 7 4" xfId="37544"/>
    <cellStyle name="SAPBEXHLevel3X 2 2 7 5" xfId="37545"/>
    <cellStyle name="SAPBEXHLevel3X 2 2 8" xfId="37546"/>
    <cellStyle name="SAPBEXHLevel3X 2 2 8 2" xfId="37547"/>
    <cellStyle name="SAPBEXHLevel3X 2 2 8 3" xfId="37548"/>
    <cellStyle name="SAPBEXHLevel3X 2 2 8 4" xfId="37549"/>
    <cellStyle name="SAPBEXHLevel3X 2 2 9" xfId="37550"/>
    <cellStyle name="SAPBEXHLevel3X 2 2 9 2" xfId="37551"/>
    <cellStyle name="SAPBEXHLevel3X 2 20" xfId="37552"/>
    <cellStyle name="SAPBEXHLevel3X 2 20 2" xfId="37553"/>
    <cellStyle name="SAPBEXHLevel3X 2 20 2 2" xfId="37554"/>
    <cellStyle name="SAPBEXHLevel3X 2 20 2 2 2" xfId="37555"/>
    <cellStyle name="SAPBEXHLevel3X 2 20 2 3" xfId="37556"/>
    <cellStyle name="SAPBEXHLevel3X 2 20 3" xfId="37557"/>
    <cellStyle name="SAPBEXHLevel3X 2 20 3 2" xfId="37558"/>
    <cellStyle name="SAPBEXHLevel3X 2 20 4" xfId="37559"/>
    <cellStyle name="SAPBEXHLevel3X 2 20 4 2" xfId="37560"/>
    <cellStyle name="SAPBEXHLevel3X 2 20 5" xfId="37561"/>
    <cellStyle name="SAPBEXHLevel3X 2 20 5 2" xfId="37562"/>
    <cellStyle name="SAPBEXHLevel3X 2 20 6" xfId="37563"/>
    <cellStyle name="SAPBEXHLevel3X 2 20 7" xfId="37564"/>
    <cellStyle name="SAPBEXHLevel3X 2 21" xfId="37565"/>
    <cellStyle name="SAPBEXHLevel3X 2 21 2" xfId="37566"/>
    <cellStyle name="SAPBEXHLevel3X 2 21 2 2" xfId="37567"/>
    <cellStyle name="SAPBEXHLevel3X 2 21 3" xfId="37568"/>
    <cellStyle name="SAPBEXHLevel3X 2 21 4" xfId="37569"/>
    <cellStyle name="SAPBEXHLevel3X 2 22" xfId="37570"/>
    <cellStyle name="SAPBEXHLevel3X 2 22 2" xfId="37571"/>
    <cellStyle name="SAPBEXHLevel3X 2 22 2 2" xfId="37572"/>
    <cellStyle name="SAPBEXHLevel3X 2 22 3" xfId="37573"/>
    <cellStyle name="SAPBEXHLevel3X 2 22 4" xfId="37574"/>
    <cellStyle name="SAPBEXHLevel3X 2 22 5" xfId="37575"/>
    <cellStyle name="SAPBEXHLevel3X 2 23" xfId="37576"/>
    <cellStyle name="SAPBEXHLevel3X 2 23 2" xfId="37577"/>
    <cellStyle name="SAPBEXHLevel3X 2 23 2 2" xfId="37578"/>
    <cellStyle name="SAPBEXHLevel3X 2 23 3" xfId="37579"/>
    <cellStyle name="SAPBEXHLevel3X 2 23 4" xfId="37580"/>
    <cellStyle name="SAPBEXHLevel3X 2 23 5" xfId="37581"/>
    <cellStyle name="SAPBEXHLevel3X 2 24" xfId="37582"/>
    <cellStyle name="SAPBEXHLevel3X 2 24 2" xfId="37583"/>
    <cellStyle name="SAPBEXHLevel3X 2 24 3" xfId="37584"/>
    <cellStyle name="SAPBEXHLevel3X 2 24 4" xfId="37585"/>
    <cellStyle name="SAPBEXHLevel3X 2 25" xfId="37586"/>
    <cellStyle name="SAPBEXHLevel3X 2 25 2" xfId="37587"/>
    <cellStyle name="SAPBEXHLevel3X 2 26" xfId="37588"/>
    <cellStyle name="SAPBEXHLevel3X 2 26 2" xfId="37589"/>
    <cellStyle name="SAPBEXHLevel3X 2 27" xfId="37590"/>
    <cellStyle name="SAPBEXHLevel3X 2 28" xfId="37591"/>
    <cellStyle name="SAPBEXHLevel3X 2 29" xfId="37592"/>
    <cellStyle name="SAPBEXHLevel3X 2 3" xfId="37593"/>
    <cellStyle name="SAPBEXHLevel3X 2 3 10" xfId="37594"/>
    <cellStyle name="SAPBEXHLevel3X 2 3 11" xfId="37595"/>
    <cellStyle name="SAPBEXHLevel3X 2 3 2" xfId="37596"/>
    <cellStyle name="SAPBEXHLevel3X 2 3 2 2" xfId="37597"/>
    <cellStyle name="SAPBEXHLevel3X 2 3 2 2 2" xfId="37598"/>
    <cellStyle name="SAPBEXHLevel3X 2 3 2 2 2 2" xfId="37599"/>
    <cellStyle name="SAPBEXHLevel3X 2 3 2 2 3" xfId="37600"/>
    <cellStyle name="SAPBEXHLevel3X 2 3 2 3" xfId="37601"/>
    <cellStyle name="SAPBEXHLevel3X 2 3 2 3 2" xfId="37602"/>
    <cellStyle name="SAPBEXHLevel3X 2 3 2 4" xfId="37603"/>
    <cellStyle name="SAPBEXHLevel3X 2 3 2 4 2" xfId="37604"/>
    <cellStyle name="SAPBEXHLevel3X 2 3 2 5" xfId="37605"/>
    <cellStyle name="SAPBEXHLevel3X 2 3 2 5 2" xfId="37606"/>
    <cellStyle name="SAPBEXHLevel3X 2 3 2 6" xfId="37607"/>
    <cellStyle name="SAPBEXHLevel3X 2 3 3" xfId="37608"/>
    <cellStyle name="SAPBEXHLevel3X 2 3 3 2" xfId="37609"/>
    <cellStyle name="SAPBEXHLevel3X 2 3 3 2 2" xfId="37610"/>
    <cellStyle name="SAPBEXHLevel3X 2 3 3 2 2 2" xfId="37611"/>
    <cellStyle name="SAPBEXHLevel3X 2 3 3 2 3" xfId="37612"/>
    <cellStyle name="SAPBEXHLevel3X 2 3 3 3" xfId="37613"/>
    <cellStyle name="SAPBEXHLevel3X 2 3 3 3 2" xfId="37614"/>
    <cellStyle name="SAPBEXHLevel3X 2 3 3 4" xfId="37615"/>
    <cellStyle name="SAPBEXHLevel3X 2 3 3 4 2" xfId="37616"/>
    <cellStyle name="SAPBEXHLevel3X 2 3 3 5" xfId="37617"/>
    <cellStyle name="SAPBEXHLevel3X 2 3 3 5 2" xfId="37618"/>
    <cellStyle name="SAPBEXHLevel3X 2 3 3 6" xfId="37619"/>
    <cellStyle name="SAPBEXHLevel3X 2 3 3 7" xfId="37620"/>
    <cellStyle name="SAPBEXHLevel3X 2 3 3 8" xfId="37621"/>
    <cellStyle name="SAPBEXHLevel3X 2 3 4" xfId="37622"/>
    <cellStyle name="SAPBEXHLevel3X 2 3 4 2" xfId="37623"/>
    <cellStyle name="SAPBEXHLevel3X 2 3 4 2 2" xfId="37624"/>
    <cellStyle name="SAPBEXHLevel3X 2 3 4 3" xfId="37625"/>
    <cellStyle name="SAPBEXHLevel3X 2 3 4 4" xfId="37626"/>
    <cellStyle name="SAPBEXHLevel3X 2 3 4 5" xfId="37627"/>
    <cellStyle name="SAPBEXHLevel3X 2 3 5" xfId="37628"/>
    <cellStyle name="SAPBEXHLevel3X 2 3 5 2" xfId="37629"/>
    <cellStyle name="SAPBEXHLevel3X 2 3 5 2 2" xfId="37630"/>
    <cellStyle name="SAPBEXHLevel3X 2 3 5 3" xfId="37631"/>
    <cellStyle name="SAPBEXHLevel3X 2 3 5 4" xfId="37632"/>
    <cellStyle name="SAPBEXHLevel3X 2 3 5 5" xfId="37633"/>
    <cellStyle name="SAPBEXHLevel3X 2 3 6" xfId="37634"/>
    <cellStyle name="SAPBEXHLevel3X 2 3 6 2" xfId="37635"/>
    <cellStyle name="SAPBEXHLevel3X 2 3 6 2 2" xfId="37636"/>
    <cellStyle name="SAPBEXHLevel3X 2 3 6 3" xfId="37637"/>
    <cellStyle name="SAPBEXHLevel3X 2 3 6 4" xfId="37638"/>
    <cellStyle name="SAPBEXHLevel3X 2 3 6 5" xfId="37639"/>
    <cellStyle name="SAPBEXHLevel3X 2 3 7" xfId="37640"/>
    <cellStyle name="SAPBEXHLevel3X 2 3 7 2" xfId="37641"/>
    <cellStyle name="SAPBEXHLevel3X 2 3 7 3" xfId="37642"/>
    <cellStyle name="SAPBEXHLevel3X 2 3 7 4" xfId="37643"/>
    <cellStyle name="SAPBEXHLevel3X 2 3 8" xfId="37644"/>
    <cellStyle name="SAPBEXHLevel3X 2 3 8 2" xfId="37645"/>
    <cellStyle name="SAPBEXHLevel3X 2 3 8 3" xfId="37646"/>
    <cellStyle name="SAPBEXHLevel3X 2 3 8 4" xfId="37647"/>
    <cellStyle name="SAPBEXHLevel3X 2 3 9" xfId="37648"/>
    <cellStyle name="SAPBEXHLevel3X 2 3 9 2" xfId="37649"/>
    <cellStyle name="SAPBEXHLevel3X 2 4" xfId="37650"/>
    <cellStyle name="SAPBEXHLevel3X 2 4 10" xfId="37651"/>
    <cellStyle name="SAPBEXHLevel3X 2 4 11" xfId="37652"/>
    <cellStyle name="SAPBEXHLevel3X 2 4 2" xfId="37653"/>
    <cellStyle name="SAPBEXHLevel3X 2 4 2 2" xfId="37654"/>
    <cellStyle name="SAPBEXHLevel3X 2 4 2 2 2" xfId="37655"/>
    <cellStyle name="SAPBEXHLevel3X 2 4 2 2 2 2" xfId="37656"/>
    <cellStyle name="SAPBEXHLevel3X 2 4 2 2 3" xfId="37657"/>
    <cellStyle name="SAPBEXHLevel3X 2 4 2 3" xfId="37658"/>
    <cellStyle name="SAPBEXHLevel3X 2 4 2 3 2" xfId="37659"/>
    <cellStyle name="SAPBEXHLevel3X 2 4 2 4" xfId="37660"/>
    <cellStyle name="SAPBEXHLevel3X 2 4 2 4 2" xfId="37661"/>
    <cellStyle name="SAPBEXHLevel3X 2 4 2 5" xfId="37662"/>
    <cellStyle name="SAPBEXHLevel3X 2 4 2 5 2" xfId="37663"/>
    <cellStyle name="SAPBEXHLevel3X 2 4 2 6" xfId="37664"/>
    <cellStyle name="SAPBEXHLevel3X 2 4 3" xfId="37665"/>
    <cellStyle name="SAPBEXHLevel3X 2 4 3 2" xfId="37666"/>
    <cellStyle name="SAPBEXHLevel3X 2 4 3 2 2" xfId="37667"/>
    <cellStyle name="SAPBEXHLevel3X 2 4 3 2 2 2" xfId="37668"/>
    <cellStyle name="SAPBEXHLevel3X 2 4 3 2 3" xfId="37669"/>
    <cellStyle name="SAPBEXHLevel3X 2 4 3 3" xfId="37670"/>
    <cellStyle name="SAPBEXHLevel3X 2 4 3 3 2" xfId="37671"/>
    <cellStyle name="SAPBEXHLevel3X 2 4 3 4" xfId="37672"/>
    <cellStyle name="SAPBEXHLevel3X 2 4 3 4 2" xfId="37673"/>
    <cellStyle name="SAPBEXHLevel3X 2 4 3 5" xfId="37674"/>
    <cellStyle name="SAPBEXHLevel3X 2 4 3 5 2" xfId="37675"/>
    <cellStyle name="SAPBEXHLevel3X 2 4 3 6" xfId="37676"/>
    <cellStyle name="SAPBEXHLevel3X 2 4 3 7" xfId="37677"/>
    <cellStyle name="SAPBEXHLevel3X 2 4 3 8" xfId="37678"/>
    <cellStyle name="SAPBEXHLevel3X 2 4 4" xfId="37679"/>
    <cellStyle name="SAPBEXHLevel3X 2 4 4 2" xfId="37680"/>
    <cellStyle name="SAPBEXHLevel3X 2 4 4 2 2" xfId="37681"/>
    <cellStyle name="SAPBEXHLevel3X 2 4 4 3" xfId="37682"/>
    <cellStyle name="SAPBEXHLevel3X 2 4 4 4" xfId="37683"/>
    <cellStyle name="SAPBEXHLevel3X 2 4 4 5" xfId="37684"/>
    <cellStyle name="SAPBEXHLevel3X 2 4 5" xfId="37685"/>
    <cellStyle name="SAPBEXHLevel3X 2 4 5 2" xfId="37686"/>
    <cellStyle name="SAPBEXHLevel3X 2 4 5 2 2" xfId="37687"/>
    <cellStyle name="SAPBEXHLevel3X 2 4 5 3" xfId="37688"/>
    <cellStyle name="SAPBEXHLevel3X 2 4 5 4" xfId="37689"/>
    <cellStyle name="SAPBEXHLevel3X 2 4 5 5" xfId="37690"/>
    <cellStyle name="SAPBEXHLevel3X 2 4 6" xfId="37691"/>
    <cellStyle name="SAPBEXHLevel3X 2 4 6 2" xfId="37692"/>
    <cellStyle name="SAPBEXHLevel3X 2 4 6 2 2" xfId="37693"/>
    <cellStyle name="SAPBEXHLevel3X 2 4 6 3" xfId="37694"/>
    <cellStyle name="SAPBEXHLevel3X 2 4 6 4" xfId="37695"/>
    <cellStyle name="SAPBEXHLevel3X 2 4 6 5" xfId="37696"/>
    <cellStyle name="SAPBEXHLevel3X 2 4 7" xfId="37697"/>
    <cellStyle name="SAPBEXHLevel3X 2 4 7 2" xfId="37698"/>
    <cellStyle name="SAPBEXHLevel3X 2 4 7 3" xfId="37699"/>
    <cellStyle name="SAPBEXHLevel3X 2 4 7 4" xfId="37700"/>
    <cellStyle name="SAPBEXHLevel3X 2 4 8" xfId="37701"/>
    <cellStyle name="SAPBEXHLevel3X 2 4 8 2" xfId="37702"/>
    <cellStyle name="SAPBEXHLevel3X 2 4 8 3" xfId="37703"/>
    <cellStyle name="SAPBEXHLevel3X 2 4 8 4" xfId="37704"/>
    <cellStyle name="SAPBEXHLevel3X 2 4 9" xfId="37705"/>
    <cellStyle name="SAPBEXHLevel3X 2 4 9 2" xfId="37706"/>
    <cellStyle name="SAPBEXHLevel3X 2 5" xfId="37707"/>
    <cellStyle name="SAPBEXHLevel3X 2 5 10" xfId="37708"/>
    <cellStyle name="SAPBEXHLevel3X 2 5 11" xfId="37709"/>
    <cellStyle name="SAPBEXHLevel3X 2 5 2" xfId="37710"/>
    <cellStyle name="SAPBEXHLevel3X 2 5 2 2" xfId="37711"/>
    <cellStyle name="SAPBEXHLevel3X 2 5 2 2 2" xfId="37712"/>
    <cellStyle name="SAPBEXHLevel3X 2 5 2 2 2 2" xfId="37713"/>
    <cellStyle name="SAPBEXHLevel3X 2 5 2 2 3" xfId="37714"/>
    <cellStyle name="SAPBEXHLevel3X 2 5 2 3" xfId="37715"/>
    <cellStyle name="SAPBEXHLevel3X 2 5 2 3 2" xfId="37716"/>
    <cellStyle name="SAPBEXHLevel3X 2 5 2 4" xfId="37717"/>
    <cellStyle name="SAPBEXHLevel3X 2 5 2 4 2" xfId="37718"/>
    <cellStyle name="SAPBEXHLevel3X 2 5 2 5" xfId="37719"/>
    <cellStyle name="SAPBEXHLevel3X 2 5 2 5 2" xfId="37720"/>
    <cellStyle name="SAPBEXHLevel3X 2 5 2 6" xfId="37721"/>
    <cellStyle name="SAPBEXHLevel3X 2 5 3" xfId="37722"/>
    <cellStyle name="SAPBEXHLevel3X 2 5 3 2" xfId="37723"/>
    <cellStyle name="SAPBEXHLevel3X 2 5 3 2 2" xfId="37724"/>
    <cellStyle name="SAPBEXHLevel3X 2 5 3 2 2 2" xfId="37725"/>
    <cellStyle name="SAPBEXHLevel3X 2 5 3 2 3" xfId="37726"/>
    <cellStyle name="SAPBEXHLevel3X 2 5 3 3" xfId="37727"/>
    <cellStyle name="SAPBEXHLevel3X 2 5 3 3 2" xfId="37728"/>
    <cellStyle name="SAPBEXHLevel3X 2 5 3 4" xfId="37729"/>
    <cellStyle name="SAPBEXHLevel3X 2 5 3 4 2" xfId="37730"/>
    <cellStyle name="SAPBEXHLevel3X 2 5 3 5" xfId="37731"/>
    <cellStyle name="SAPBEXHLevel3X 2 5 3 5 2" xfId="37732"/>
    <cellStyle name="SAPBEXHLevel3X 2 5 3 6" xfId="37733"/>
    <cellStyle name="SAPBEXHLevel3X 2 5 3 7" xfId="37734"/>
    <cellStyle name="SAPBEXHLevel3X 2 5 3 8" xfId="37735"/>
    <cellStyle name="SAPBEXHLevel3X 2 5 4" xfId="37736"/>
    <cellStyle name="SAPBEXHLevel3X 2 5 4 2" xfId="37737"/>
    <cellStyle name="SAPBEXHLevel3X 2 5 4 2 2" xfId="37738"/>
    <cellStyle name="SAPBEXHLevel3X 2 5 4 3" xfId="37739"/>
    <cellStyle name="SAPBEXHLevel3X 2 5 4 4" xfId="37740"/>
    <cellStyle name="SAPBEXHLevel3X 2 5 4 5" xfId="37741"/>
    <cellStyle name="SAPBEXHLevel3X 2 5 5" xfId="37742"/>
    <cellStyle name="SAPBEXHLevel3X 2 5 5 2" xfId="37743"/>
    <cellStyle name="SAPBEXHLevel3X 2 5 5 2 2" xfId="37744"/>
    <cellStyle name="SAPBEXHLevel3X 2 5 5 3" xfId="37745"/>
    <cellStyle name="SAPBEXHLevel3X 2 5 5 4" xfId="37746"/>
    <cellStyle name="SAPBEXHLevel3X 2 5 5 5" xfId="37747"/>
    <cellStyle name="SAPBEXHLevel3X 2 5 6" xfId="37748"/>
    <cellStyle name="SAPBEXHLevel3X 2 5 6 2" xfId="37749"/>
    <cellStyle name="SAPBEXHLevel3X 2 5 6 2 2" xfId="37750"/>
    <cellStyle name="SAPBEXHLevel3X 2 5 6 3" xfId="37751"/>
    <cellStyle name="SAPBEXHLevel3X 2 5 6 4" xfId="37752"/>
    <cellStyle name="SAPBEXHLevel3X 2 5 6 5" xfId="37753"/>
    <cellStyle name="SAPBEXHLevel3X 2 5 7" xfId="37754"/>
    <cellStyle name="SAPBEXHLevel3X 2 5 7 2" xfId="37755"/>
    <cellStyle name="SAPBEXHLevel3X 2 5 7 3" xfId="37756"/>
    <cellStyle name="SAPBEXHLevel3X 2 5 7 4" xfId="37757"/>
    <cellStyle name="SAPBEXHLevel3X 2 5 8" xfId="37758"/>
    <cellStyle name="SAPBEXHLevel3X 2 5 8 2" xfId="37759"/>
    <cellStyle name="SAPBEXHLevel3X 2 5 8 3" xfId="37760"/>
    <cellStyle name="SAPBEXHLevel3X 2 5 8 4" xfId="37761"/>
    <cellStyle name="SAPBEXHLevel3X 2 5 9" xfId="37762"/>
    <cellStyle name="SAPBEXHLevel3X 2 5 9 2" xfId="37763"/>
    <cellStyle name="SAPBEXHLevel3X 2 6" xfId="37764"/>
    <cellStyle name="SAPBEXHLevel3X 2 6 10" xfId="37765"/>
    <cellStyle name="SAPBEXHLevel3X 2 6 11" xfId="37766"/>
    <cellStyle name="SAPBEXHLevel3X 2 6 2" xfId="37767"/>
    <cellStyle name="SAPBEXHLevel3X 2 6 2 2" xfId="37768"/>
    <cellStyle name="SAPBEXHLevel3X 2 6 2 2 2" xfId="37769"/>
    <cellStyle name="SAPBEXHLevel3X 2 6 2 2 2 2" xfId="37770"/>
    <cellStyle name="SAPBEXHLevel3X 2 6 2 2 3" xfId="37771"/>
    <cellStyle name="SAPBEXHLevel3X 2 6 2 3" xfId="37772"/>
    <cellStyle name="SAPBEXHLevel3X 2 6 2 3 2" xfId="37773"/>
    <cellStyle name="SAPBEXHLevel3X 2 6 2 4" xfId="37774"/>
    <cellStyle name="SAPBEXHLevel3X 2 6 2 4 2" xfId="37775"/>
    <cellStyle name="SAPBEXHLevel3X 2 6 2 5" xfId="37776"/>
    <cellStyle name="SAPBEXHLevel3X 2 6 2 5 2" xfId="37777"/>
    <cellStyle name="SAPBEXHLevel3X 2 6 2 6" xfId="37778"/>
    <cellStyle name="SAPBEXHLevel3X 2 6 3" xfId="37779"/>
    <cellStyle name="SAPBEXHLevel3X 2 6 3 2" xfId="37780"/>
    <cellStyle name="SAPBEXHLevel3X 2 6 3 2 2" xfId="37781"/>
    <cellStyle name="SAPBEXHLevel3X 2 6 3 2 2 2" xfId="37782"/>
    <cellStyle name="SAPBEXHLevel3X 2 6 3 2 3" xfId="37783"/>
    <cellStyle name="SAPBEXHLevel3X 2 6 3 3" xfId="37784"/>
    <cellStyle name="SAPBEXHLevel3X 2 6 3 3 2" xfId="37785"/>
    <cellStyle name="SAPBEXHLevel3X 2 6 3 4" xfId="37786"/>
    <cellStyle name="SAPBEXHLevel3X 2 6 3 4 2" xfId="37787"/>
    <cellStyle name="SAPBEXHLevel3X 2 6 3 5" xfId="37788"/>
    <cellStyle name="SAPBEXHLevel3X 2 6 3 5 2" xfId="37789"/>
    <cellStyle name="SAPBEXHLevel3X 2 6 3 6" xfId="37790"/>
    <cellStyle name="SAPBEXHLevel3X 2 6 3 7" xfId="37791"/>
    <cellStyle name="SAPBEXHLevel3X 2 6 3 8" xfId="37792"/>
    <cellStyle name="SAPBEXHLevel3X 2 6 4" xfId="37793"/>
    <cellStyle name="SAPBEXHLevel3X 2 6 4 2" xfId="37794"/>
    <cellStyle name="SAPBEXHLevel3X 2 6 4 2 2" xfId="37795"/>
    <cellStyle name="SAPBEXHLevel3X 2 6 4 3" xfId="37796"/>
    <cellStyle name="SAPBEXHLevel3X 2 6 4 4" xfId="37797"/>
    <cellStyle name="SAPBEXHLevel3X 2 6 4 5" xfId="37798"/>
    <cellStyle name="SAPBEXHLevel3X 2 6 5" xfId="37799"/>
    <cellStyle name="SAPBEXHLevel3X 2 6 5 2" xfId="37800"/>
    <cellStyle name="SAPBEXHLevel3X 2 6 5 2 2" xfId="37801"/>
    <cellStyle name="SAPBEXHLevel3X 2 6 5 3" xfId="37802"/>
    <cellStyle name="SAPBEXHLevel3X 2 6 5 4" xfId="37803"/>
    <cellStyle name="SAPBEXHLevel3X 2 6 5 5" xfId="37804"/>
    <cellStyle name="SAPBEXHLevel3X 2 6 6" xfId="37805"/>
    <cellStyle name="SAPBEXHLevel3X 2 6 6 2" xfId="37806"/>
    <cellStyle name="SAPBEXHLevel3X 2 6 6 2 2" xfId="37807"/>
    <cellStyle name="SAPBEXHLevel3X 2 6 6 3" xfId="37808"/>
    <cellStyle name="SAPBEXHLevel3X 2 6 6 4" xfId="37809"/>
    <cellStyle name="SAPBEXHLevel3X 2 6 6 5" xfId="37810"/>
    <cellStyle name="SAPBEXHLevel3X 2 6 7" xfId="37811"/>
    <cellStyle name="SAPBEXHLevel3X 2 6 7 2" xfId="37812"/>
    <cellStyle name="SAPBEXHLevel3X 2 6 7 3" xfId="37813"/>
    <cellStyle name="SAPBEXHLevel3X 2 6 7 4" xfId="37814"/>
    <cellStyle name="SAPBEXHLevel3X 2 6 8" xfId="37815"/>
    <cellStyle name="SAPBEXHLevel3X 2 6 8 2" xfId="37816"/>
    <cellStyle name="SAPBEXHLevel3X 2 6 8 3" xfId="37817"/>
    <cellStyle name="SAPBEXHLevel3X 2 6 8 4" xfId="37818"/>
    <cellStyle name="SAPBEXHLevel3X 2 6 9" xfId="37819"/>
    <cellStyle name="SAPBEXHLevel3X 2 6 9 2" xfId="37820"/>
    <cellStyle name="SAPBEXHLevel3X 2 7" xfId="37821"/>
    <cellStyle name="SAPBEXHLevel3X 2 7 10" xfId="37822"/>
    <cellStyle name="SAPBEXHLevel3X 2 7 11" xfId="37823"/>
    <cellStyle name="SAPBEXHLevel3X 2 7 2" xfId="37824"/>
    <cellStyle name="SAPBEXHLevel3X 2 7 2 2" xfId="37825"/>
    <cellStyle name="SAPBEXHLevel3X 2 7 2 2 2" xfId="37826"/>
    <cellStyle name="SAPBEXHLevel3X 2 7 2 2 2 2" xfId="37827"/>
    <cellStyle name="SAPBEXHLevel3X 2 7 2 2 3" xfId="37828"/>
    <cellStyle name="SAPBEXHLevel3X 2 7 2 3" xfId="37829"/>
    <cellStyle name="SAPBEXHLevel3X 2 7 2 3 2" xfId="37830"/>
    <cellStyle name="SAPBEXHLevel3X 2 7 2 4" xfId="37831"/>
    <cellStyle name="SAPBEXHLevel3X 2 7 2 4 2" xfId="37832"/>
    <cellStyle name="SAPBEXHLevel3X 2 7 2 5" xfId="37833"/>
    <cellStyle name="SAPBEXHLevel3X 2 7 2 5 2" xfId="37834"/>
    <cellStyle name="SAPBEXHLevel3X 2 7 2 6" xfId="37835"/>
    <cellStyle name="SAPBEXHLevel3X 2 7 3" xfId="37836"/>
    <cellStyle name="SAPBEXHLevel3X 2 7 3 2" xfId="37837"/>
    <cellStyle name="SAPBEXHLevel3X 2 7 3 2 2" xfId="37838"/>
    <cellStyle name="SAPBEXHLevel3X 2 7 3 2 2 2" xfId="37839"/>
    <cellStyle name="SAPBEXHLevel3X 2 7 3 2 3" xfId="37840"/>
    <cellStyle name="SAPBEXHLevel3X 2 7 3 3" xfId="37841"/>
    <cellStyle name="SAPBEXHLevel3X 2 7 3 3 2" xfId="37842"/>
    <cellStyle name="SAPBEXHLevel3X 2 7 3 4" xfId="37843"/>
    <cellStyle name="SAPBEXHLevel3X 2 7 3 4 2" xfId="37844"/>
    <cellStyle name="SAPBEXHLevel3X 2 7 3 5" xfId="37845"/>
    <cellStyle name="SAPBEXHLevel3X 2 7 3 5 2" xfId="37846"/>
    <cellStyle name="SAPBEXHLevel3X 2 7 3 6" xfId="37847"/>
    <cellStyle name="SAPBEXHLevel3X 2 7 3 7" xfId="37848"/>
    <cellStyle name="SAPBEXHLevel3X 2 7 3 8" xfId="37849"/>
    <cellStyle name="SAPBEXHLevel3X 2 7 4" xfId="37850"/>
    <cellStyle name="SAPBEXHLevel3X 2 7 4 2" xfId="37851"/>
    <cellStyle name="SAPBEXHLevel3X 2 7 4 2 2" xfId="37852"/>
    <cellStyle name="SAPBEXHLevel3X 2 7 4 3" xfId="37853"/>
    <cellStyle name="SAPBEXHLevel3X 2 7 4 4" xfId="37854"/>
    <cellStyle name="SAPBEXHLevel3X 2 7 4 5" xfId="37855"/>
    <cellStyle name="SAPBEXHLevel3X 2 7 5" xfId="37856"/>
    <cellStyle name="SAPBEXHLevel3X 2 7 5 2" xfId="37857"/>
    <cellStyle name="SAPBEXHLevel3X 2 7 5 2 2" xfId="37858"/>
    <cellStyle name="SAPBEXHLevel3X 2 7 5 3" xfId="37859"/>
    <cellStyle name="SAPBEXHLevel3X 2 7 5 4" xfId="37860"/>
    <cellStyle name="SAPBEXHLevel3X 2 7 5 5" xfId="37861"/>
    <cellStyle name="SAPBEXHLevel3X 2 7 6" xfId="37862"/>
    <cellStyle name="SAPBEXHLevel3X 2 7 6 2" xfId="37863"/>
    <cellStyle name="SAPBEXHLevel3X 2 7 6 2 2" xfId="37864"/>
    <cellStyle name="SAPBEXHLevel3X 2 7 6 3" xfId="37865"/>
    <cellStyle name="SAPBEXHLevel3X 2 7 6 4" xfId="37866"/>
    <cellStyle name="SAPBEXHLevel3X 2 7 6 5" xfId="37867"/>
    <cellStyle name="SAPBEXHLevel3X 2 7 7" xfId="37868"/>
    <cellStyle name="SAPBEXHLevel3X 2 7 7 2" xfId="37869"/>
    <cellStyle name="SAPBEXHLevel3X 2 7 7 3" xfId="37870"/>
    <cellStyle name="SAPBEXHLevel3X 2 7 7 4" xfId="37871"/>
    <cellStyle name="SAPBEXHLevel3X 2 7 8" xfId="37872"/>
    <cellStyle name="SAPBEXHLevel3X 2 7 8 2" xfId="37873"/>
    <cellStyle name="SAPBEXHLevel3X 2 7 8 3" xfId="37874"/>
    <cellStyle name="SAPBEXHLevel3X 2 7 8 4" xfId="37875"/>
    <cellStyle name="SAPBEXHLevel3X 2 7 9" xfId="37876"/>
    <cellStyle name="SAPBEXHLevel3X 2 7 9 2" xfId="37877"/>
    <cellStyle name="SAPBEXHLevel3X 2 8" xfId="37878"/>
    <cellStyle name="SAPBEXHLevel3X 2 8 10" xfId="37879"/>
    <cellStyle name="SAPBEXHLevel3X 2 8 11" xfId="37880"/>
    <cellStyle name="SAPBEXHLevel3X 2 8 2" xfId="37881"/>
    <cellStyle name="SAPBEXHLevel3X 2 8 2 2" xfId="37882"/>
    <cellStyle name="SAPBEXHLevel3X 2 8 2 2 2" xfId="37883"/>
    <cellStyle name="SAPBEXHLevel3X 2 8 2 2 2 2" xfId="37884"/>
    <cellStyle name="SAPBEXHLevel3X 2 8 2 2 3" xfId="37885"/>
    <cellStyle name="SAPBEXHLevel3X 2 8 2 3" xfId="37886"/>
    <cellStyle name="SAPBEXHLevel3X 2 8 2 3 2" xfId="37887"/>
    <cellStyle name="SAPBEXHLevel3X 2 8 2 4" xfId="37888"/>
    <cellStyle name="SAPBEXHLevel3X 2 8 2 4 2" xfId="37889"/>
    <cellStyle name="SAPBEXHLevel3X 2 8 2 5" xfId="37890"/>
    <cellStyle name="SAPBEXHLevel3X 2 8 2 5 2" xfId="37891"/>
    <cellStyle name="SAPBEXHLevel3X 2 8 2 6" xfId="37892"/>
    <cellStyle name="SAPBEXHLevel3X 2 8 3" xfId="37893"/>
    <cellStyle name="SAPBEXHLevel3X 2 8 3 2" xfId="37894"/>
    <cellStyle name="SAPBEXHLevel3X 2 8 3 2 2" xfId="37895"/>
    <cellStyle name="SAPBEXHLevel3X 2 8 3 2 2 2" xfId="37896"/>
    <cellStyle name="SAPBEXHLevel3X 2 8 3 2 3" xfId="37897"/>
    <cellStyle name="SAPBEXHLevel3X 2 8 3 3" xfId="37898"/>
    <cellStyle name="SAPBEXHLevel3X 2 8 3 3 2" xfId="37899"/>
    <cellStyle name="SAPBEXHLevel3X 2 8 3 4" xfId="37900"/>
    <cellStyle name="SAPBEXHLevel3X 2 8 3 4 2" xfId="37901"/>
    <cellStyle name="SAPBEXHLevel3X 2 8 3 5" xfId="37902"/>
    <cellStyle name="SAPBEXHLevel3X 2 8 3 5 2" xfId="37903"/>
    <cellStyle name="SAPBEXHLevel3X 2 8 3 6" xfId="37904"/>
    <cellStyle name="SAPBEXHLevel3X 2 8 3 7" xfId="37905"/>
    <cellStyle name="SAPBEXHLevel3X 2 8 3 8" xfId="37906"/>
    <cellStyle name="SAPBEXHLevel3X 2 8 4" xfId="37907"/>
    <cellStyle name="SAPBEXHLevel3X 2 8 4 2" xfId="37908"/>
    <cellStyle name="SAPBEXHLevel3X 2 8 4 2 2" xfId="37909"/>
    <cellStyle name="SAPBEXHLevel3X 2 8 4 3" xfId="37910"/>
    <cellStyle name="SAPBEXHLevel3X 2 8 4 4" xfId="37911"/>
    <cellStyle name="SAPBEXHLevel3X 2 8 4 5" xfId="37912"/>
    <cellStyle name="SAPBEXHLevel3X 2 8 5" xfId="37913"/>
    <cellStyle name="SAPBEXHLevel3X 2 8 5 2" xfId="37914"/>
    <cellStyle name="SAPBEXHLevel3X 2 8 5 2 2" xfId="37915"/>
    <cellStyle name="SAPBEXHLevel3X 2 8 5 3" xfId="37916"/>
    <cellStyle name="SAPBEXHLevel3X 2 8 5 4" xfId="37917"/>
    <cellStyle name="SAPBEXHLevel3X 2 8 5 5" xfId="37918"/>
    <cellStyle name="SAPBEXHLevel3X 2 8 6" xfId="37919"/>
    <cellStyle name="SAPBEXHLevel3X 2 8 6 2" xfId="37920"/>
    <cellStyle name="SAPBEXHLevel3X 2 8 6 2 2" xfId="37921"/>
    <cellStyle name="SAPBEXHLevel3X 2 8 6 3" xfId="37922"/>
    <cellStyle name="SAPBEXHLevel3X 2 8 6 4" xfId="37923"/>
    <cellStyle name="SAPBEXHLevel3X 2 8 6 5" xfId="37924"/>
    <cellStyle name="SAPBEXHLevel3X 2 8 7" xfId="37925"/>
    <cellStyle name="SAPBEXHLevel3X 2 8 7 2" xfId="37926"/>
    <cellStyle name="SAPBEXHLevel3X 2 8 7 3" xfId="37927"/>
    <cellStyle name="SAPBEXHLevel3X 2 8 7 4" xfId="37928"/>
    <cellStyle name="SAPBEXHLevel3X 2 8 8" xfId="37929"/>
    <cellStyle name="SAPBEXHLevel3X 2 8 8 2" xfId="37930"/>
    <cellStyle name="SAPBEXHLevel3X 2 8 8 3" xfId="37931"/>
    <cellStyle name="SAPBEXHLevel3X 2 8 8 4" xfId="37932"/>
    <cellStyle name="SAPBEXHLevel3X 2 8 9" xfId="37933"/>
    <cellStyle name="SAPBEXHLevel3X 2 8 9 2" xfId="37934"/>
    <cellStyle name="SAPBEXHLevel3X 2 9" xfId="37935"/>
    <cellStyle name="SAPBEXHLevel3X 2 9 10" xfId="37936"/>
    <cellStyle name="SAPBEXHLevel3X 2 9 11" xfId="37937"/>
    <cellStyle name="SAPBEXHLevel3X 2 9 2" xfId="37938"/>
    <cellStyle name="SAPBEXHLevel3X 2 9 2 2" xfId="37939"/>
    <cellStyle name="SAPBEXHLevel3X 2 9 2 2 2" xfId="37940"/>
    <cellStyle name="SAPBEXHLevel3X 2 9 2 2 2 2" xfId="37941"/>
    <cellStyle name="SAPBEXHLevel3X 2 9 2 2 3" xfId="37942"/>
    <cellStyle name="SAPBEXHLevel3X 2 9 2 3" xfId="37943"/>
    <cellStyle name="SAPBEXHLevel3X 2 9 2 3 2" xfId="37944"/>
    <cellStyle name="SAPBEXHLevel3X 2 9 2 4" xfId="37945"/>
    <cellStyle name="SAPBEXHLevel3X 2 9 2 4 2" xfId="37946"/>
    <cellStyle name="SAPBEXHLevel3X 2 9 2 5" xfId="37947"/>
    <cellStyle name="SAPBEXHLevel3X 2 9 2 5 2" xfId="37948"/>
    <cellStyle name="SAPBEXHLevel3X 2 9 2 6" xfId="37949"/>
    <cellStyle name="SAPBEXHLevel3X 2 9 3" xfId="37950"/>
    <cellStyle name="SAPBEXHLevel3X 2 9 3 2" xfId="37951"/>
    <cellStyle name="SAPBEXHLevel3X 2 9 3 2 2" xfId="37952"/>
    <cellStyle name="SAPBEXHLevel3X 2 9 3 2 2 2" xfId="37953"/>
    <cellStyle name="SAPBEXHLevel3X 2 9 3 2 3" xfId="37954"/>
    <cellStyle name="SAPBEXHLevel3X 2 9 3 3" xfId="37955"/>
    <cellStyle name="SAPBEXHLevel3X 2 9 3 3 2" xfId="37956"/>
    <cellStyle name="SAPBEXHLevel3X 2 9 3 4" xfId="37957"/>
    <cellStyle name="SAPBEXHLevel3X 2 9 3 4 2" xfId="37958"/>
    <cellStyle name="SAPBEXHLevel3X 2 9 3 5" xfId="37959"/>
    <cellStyle name="SAPBEXHLevel3X 2 9 3 5 2" xfId="37960"/>
    <cellStyle name="SAPBEXHLevel3X 2 9 3 6" xfId="37961"/>
    <cellStyle name="SAPBEXHLevel3X 2 9 3 7" xfId="37962"/>
    <cellStyle name="SAPBEXHLevel3X 2 9 3 8" xfId="37963"/>
    <cellStyle name="SAPBEXHLevel3X 2 9 4" xfId="37964"/>
    <cellStyle name="SAPBEXHLevel3X 2 9 4 2" xfId="37965"/>
    <cellStyle name="SAPBEXHLevel3X 2 9 4 2 2" xfId="37966"/>
    <cellStyle name="SAPBEXHLevel3X 2 9 4 3" xfId="37967"/>
    <cellStyle name="SAPBEXHLevel3X 2 9 4 4" xfId="37968"/>
    <cellStyle name="SAPBEXHLevel3X 2 9 4 5" xfId="37969"/>
    <cellStyle name="SAPBEXHLevel3X 2 9 5" xfId="37970"/>
    <cellStyle name="SAPBEXHLevel3X 2 9 5 2" xfId="37971"/>
    <cellStyle name="SAPBEXHLevel3X 2 9 5 2 2" xfId="37972"/>
    <cellStyle name="SAPBEXHLevel3X 2 9 5 3" xfId="37973"/>
    <cellStyle name="SAPBEXHLevel3X 2 9 5 4" xfId="37974"/>
    <cellStyle name="SAPBEXHLevel3X 2 9 5 5" xfId="37975"/>
    <cellStyle name="SAPBEXHLevel3X 2 9 6" xfId="37976"/>
    <cellStyle name="SAPBEXHLevel3X 2 9 6 2" xfId="37977"/>
    <cellStyle name="SAPBEXHLevel3X 2 9 6 2 2" xfId="37978"/>
    <cellStyle name="SAPBEXHLevel3X 2 9 6 3" xfId="37979"/>
    <cellStyle name="SAPBEXHLevel3X 2 9 6 4" xfId="37980"/>
    <cellStyle name="SAPBEXHLevel3X 2 9 6 5" xfId="37981"/>
    <cellStyle name="SAPBEXHLevel3X 2 9 7" xfId="37982"/>
    <cellStyle name="SAPBEXHLevel3X 2 9 7 2" xfId="37983"/>
    <cellStyle name="SAPBEXHLevel3X 2 9 7 3" xfId="37984"/>
    <cellStyle name="SAPBEXHLevel3X 2 9 7 4" xfId="37985"/>
    <cellStyle name="SAPBEXHLevel3X 2 9 8" xfId="37986"/>
    <cellStyle name="SAPBEXHLevel3X 2 9 8 2" xfId="37987"/>
    <cellStyle name="SAPBEXHLevel3X 2 9 8 3" xfId="37988"/>
    <cellStyle name="SAPBEXHLevel3X 2 9 8 4" xfId="37989"/>
    <cellStyle name="SAPBEXHLevel3X 2 9 9" xfId="37990"/>
    <cellStyle name="SAPBEXHLevel3X 2 9 9 2" xfId="37991"/>
    <cellStyle name="SAPBEXHLevel3X 2_20120313_final_participating_bonds_mar2012_interest_calc" xfId="37992"/>
    <cellStyle name="SAPBEXHLevel3X 20" xfId="37993"/>
    <cellStyle name="SAPBEXHLevel3X 3" xfId="37994"/>
    <cellStyle name="SAPBEXHLevel3X 3 10" xfId="37995"/>
    <cellStyle name="SAPBEXHLevel3X 3 10 2" xfId="37996"/>
    <cellStyle name="SAPBEXHLevel3X 3 11" xfId="37997"/>
    <cellStyle name="SAPBEXHLevel3X 3 12" xfId="37998"/>
    <cellStyle name="SAPBEXHLevel3X 3 2" xfId="37999"/>
    <cellStyle name="SAPBEXHLevel3X 3 2 2" xfId="38000"/>
    <cellStyle name="SAPBEXHLevel3X 3 2 2 2" xfId="38001"/>
    <cellStyle name="SAPBEXHLevel3X 3 2 2 2 2" xfId="38002"/>
    <cellStyle name="SAPBEXHLevel3X 3 2 2 3" xfId="38003"/>
    <cellStyle name="SAPBEXHLevel3X 3 2 3" xfId="38004"/>
    <cellStyle name="SAPBEXHLevel3X 3 2 3 2" xfId="38005"/>
    <cellStyle name="SAPBEXHLevel3X 3 2 4" xfId="38006"/>
    <cellStyle name="SAPBEXHLevel3X 3 2 4 2" xfId="38007"/>
    <cellStyle name="SAPBEXHLevel3X 3 2 5" xfId="38008"/>
    <cellStyle name="SAPBEXHLevel3X 3 2 5 2" xfId="38009"/>
    <cellStyle name="SAPBEXHLevel3X 3 2 6" xfId="38010"/>
    <cellStyle name="SAPBEXHLevel3X 3 3" xfId="38011"/>
    <cellStyle name="SAPBEXHLevel3X 3 3 2" xfId="38012"/>
    <cellStyle name="SAPBEXHLevel3X 3 3 2 2" xfId="38013"/>
    <cellStyle name="SAPBEXHLevel3X 3 3 2 2 2" xfId="38014"/>
    <cellStyle name="SAPBEXHLevel3X 3 3 2 3" xfId="38015"/>
    <cellStyle name="SAPBEXHLevel3X 3 3 3" xfId="38016"/>
    <cellStyle name="SAPBEXHLevel3X 3 3 3 2" xfId="38017"/>
    <cellStyle name="SAPBEXHLevel3X 3 3 4" xfId="38018"/>
    <cellStyle name="SAPBEXHLevel3X 3 3 4 2" xfId="38019"/>
    <cellStyle name="SAPBEXHLevel3X 3 3 5" xfId="38020"/>
    <cellStyle name="SAPBEXHLevel3X 3 3 5 2" xfId="38021"/>
    <cellStyle name="SAPBEXHLevel3X 3 3 6" xfId="38022"/>
    <cellStyle name="SAPBEXHLevel3X 3 3 7" xfId="38023"/>
    <cellStyle name="SAPBEXHLevel3X 3 3 8" xfId="38024"/>
    <cellStyle name="SAPBEXHLevel3X 3 4" xfId="38025"/>
    <cellStyle name="SAPBEXHLevel3X 3 4 2" xfId="38026"/>
    <cellStyle name="SAPBEXHLevel3X 3 4 2 2" xfId="38027"/>
    <cellStyle name="SAPBEXHLevel3X 3 4 2 2 2" xfId="38028"/>
    <cellStyle name="SAPBEXHLevel3X 3 4 2 3" xfId="38029"/>
    <cellStyle name="SAPBEXHLevel3X 3 4 3" xfId="38030"/>
    <cellStyle name="SAPBEXHLevel3X 3 4 3 2" xfId="38031"/>
    <cellStyle name="SAPBEXHLevel3X 3 4 4" xfId="38032"/>
    <cellStyle name="SAPBEXHLevel3X 3 4 4 2" xfId="38033"/>
    <cellStyle name="SAPBEXHLevel3X 3 4 5" xfId="38034"/>
    <cellStyle name="SAPBEXHLevel3X 3 4 5 2" xfId="38035"/>
    <cellStyle name="SAPBEXHLevel3X 3 4 6" xfId="38036"/>
    <cellStyle name="SAPBEXHLevel3X 3 4 7" xfId="38037"/>
    <cellStyle name="SAPBEXHLevel3X 3 4 8" xfId="38038"/>
    <cellStyle name="SAPBEXHLevel3X 3 5" xfId="38039"/>
    <cellStyle name="SAPBEXHLevel3X 3 5 2" xfId="38040"/>
    <cellStyle name="SAPBEXHLevel3X 3 5 2 2" xfId="38041"/>
    <cellStyle name="SAPBEXHLevel3X 3 5 3" xfId="38042"/>
    <cellStyle name="SAPBEXHLevel3X 3 5 4" xfId="38043"/>
    <cellStyle name="SAPBEXHLevel3X 3 5 5" xfId="38044"/>
    <cellStyle name="SAPBEXHLevel3X 3 6" xfId="38045"/>
    <cellStyle name="SAPBEXHLevel3X 3 6 2" xfId="38046"/>
    <cellStyle name="SAPBEXHLevel3X 3 6 2 2" xfId="38047"/>
    <cellStyle name="SAPBEXHLevel3X 3 6 3" xfId="38048"/>
    <cellStyle name="SAPBEXHLevel3X 3 6 4" xfId="38049"/>
    <cellStyle name="SAPBEXHLevel3X 3 6 5" xfId="38050"/>
    <cellStyle name="SAPBEXHLevel3X 3 7" xfId="38051"/>
    <cellStyle name="SAPBEXHLevel3X 3 7 2" xfId="38052"/>
    <cellStyle name="SAPBEXHLevel3X 3 7 2 2" xfId="38053"/>
    <cellStyle name="SAPBEXHLevel3X 3 7 3" xfId="38054"/>
    <cellStyle name="SAPBEXHLevel3X 3 7 4" xfId="38055"/>
    <cellStyle name="SAPBEXHLevel3X 3 7 5" xfId="38056"/>
    <cellStyle name="SAPBEXHLevel3X 3 8" xfId="38057"/>
    <cellStyle name="SAPBEXHLevel3X 3 8 2" xfId="38058"/>
    <cellStyle name="SAPBEXHLevel3X 3 8 3" xfId="38059"/>
    <cellStyle name="SAPBEXHLevel3X 3 8 4" xfId="38060"/>
    <cellStyle name="SAPBEXHLevel3X 3 9" xfId="38061"/>
    <cellStyle name="SAPBEXHLevel3X 3 9 2" xfId="38062"/>
    <cellStyle name="SAPBEXHLevel3X 4" xfId="38063"/>
    <cellStyle name="SAPBEXHLevel3X 4 10" xfId="38064"/>
    <cellStyle name="SAPBEXHLevel3X 4 11" xfId="38065"/>
    <cellStyle name="SAPBEXHLevel3X 4 2" xfId="38066"/>
    <cellStyle name="SAPBEXHLevel3X 4 2 2" xfId="38067"/>
    <cellStyle name="SAPBEXHLevel3X 4 2 2 2" xfId="38068"/>
    <cellStyle name="SAPBEXHLevel3X 4 2 2 2 2" xfId="38069"/>
    <cellStyle name="SAPBEXHLevel3X 4 2 2 3" xfId="38070"/>
    <cellStyle name="SAPBEXHLevel3X 4 2 3" xfId="38071"/>
    <cellStyle name="SAPBEXHLevel3X 4 2 3 2" xfId="38072"/>
    <cellStyle name="SAPBEXHLevel3X 4 2 4" xfId="38073"/>
    <cellStyle name="SAPBEXHLevel3X 4 2 4 2" xfId="38074"/>
    <cellStyle name="SAPBEXHLevel3X 4 2 5" xfId="38075"/>
    <cellStyle name="SAPBEXHLevel3X 4 2 5 2" xfId="38076"/>
    <cellStyle name="SAPBEXHLevel3X 4 2 6" xfId="38077"/>
    <cellStyle name="SAPBEXHLevel3X 4 3" xfId="38078"/>
    <cellStyle name="SAPBEXHLevel3X 4 3 2" xfId="38079"/>
    <cellStyle name="SAPBEXHLevel3X 4 3 2 2" xfId="38080"/>
    <cellStyle name="SAPBEXHLevel3X 4 3 2 2 2" xfId="38081"/>
    <cellStyle name="SAPBEXHLevel3X 4 3 2 3" xfId="38082"/>
    <cellStyle name="SAPBEXHLevel3X 4 3 3" xfId="38083"/>
    <cellStyle name="SAPBEXHLevel3X 4 3 3 2" xfId="38084"/>
    <cellStyle name="SAPBEXHLevel3X 4 3 4" xfId="38085"/>
    <cellStyle name="SAPBEXHLevel3X 4 3 4 2" xfId="38086"/>
    <cellStyle name="SAPBEXHLevel3X 4 3 5" xfId="38087"/>
    <cellStyle name="SAPBEXHLevel3X 4 3 5 2" xfId="38088"/>
    <cellStyle name="SAPBEXHLevel3X 4 3 6" xfId="38089"/>
    <cellStyle name="SAPBEXHLevel3X 4 3 7" xfId="38090"/>
    <cellStyle name="SAPBEXHLevel3X 4 3 8" xfId="38091"/>
    <cellStyle name="SAPBEXHLevel3X 4 4" xfId="38092"/>
    <cellStyle name="SAPBEXHLevel3X 4 4 2" xfId="38093"/>
    <cellStyle name="SAPBEXHLevel3X 4 4 2 2" xfId="38094"/>
    <cellStyle name="SAPBEXHLevel3X 4 4 3" xfId="38095"/>
    <cellStyle name="SAPBEXHLevel3X 4 4 4" xfId="38096"/>
    <cellStyle name="SAPBEXHLevel3X 4 4 5" xfId="38097"/>
    <cellStyle name="SAPBEXHLevel3X 4 5" xfId="38098"/>
    <cellStyle name="SAPBEXHLevel3X 4 5 2" xfId="38099"/>
    <cellStyle name="SAPBEXHLevel3X 4 5 2 2" xfId="38100"/>
    <cellStyle name="SAPBEXHLevel3X 4 5 3" xfId="38101"/>
    <cellStyle name="SAPBEXHLevel3X 4 5 4" xfId="38102"/>
    <cellStyle name="SAPBEXHLevel3X 4 5 5" xfId="38103"/>
    <cellStyle name="SAPBEXHLevel3X 4 6" xfId="38104"/>
    <cellStyle name="SAPBEXHLevel3X 4 6 2" xfId="38105"/>
    <cellStyle name="SAPBEXHLevel3X 4 6 2 2" xfId="38106"/>
    <cellStyle name="SAPBEXHLevel3X 4 6 3" xfId="38107"/>
    <cellStyle name="SAPBEXHLevel3X 4 6 4" xfId="38108"/>
    <cellStyle name="SAPBEXHLevel3X 4 6 5" xfId="38109"/>
    <cellStyle name="SAPBEXHLevel3X 4 7" xfId="38110"/>
    <cellStyle name="SAPBEXHLevel3X 4 7 2" xfId="38111"/>
    <cellStyle name="SAPBEXHLevel3X 4 7 3" xfId="38112"/>
    <cellStyle name="SAPBEXHLevel3X 4 7 4" xfId="38113"/>
    <cellStyle name="SAPBEXHLevel3X 4 8" xfId="38114"/>
    <cellStyle name="SAPBEXHLevel3X 4 8 2" xfId="38115"/>
    <cellStyle name="SAPBEXHLevel3X 4 8 3" xfId="38116"/>
    <cellStyle name="SAPBEXHLevel3X 4 8 4" xfId="38117"/>
    <cellStyle name="SAPBEXHLevel3X 4 9" xfId="38118"/>
    <cellStyle name="SAPBEXHLevel3X 4 9 2" xfId="38119"/>
    <cellStyle name="SAPBEXHLevel3X 5" xfId="38120"/>
    <cellStyle name="SAPBEXHLevel3X 5 10" xfId="38121"/>
    <cellStyle name="SAPBEXHLevel3X 5 11" xfId="38122"/>
    <cellStyle name="SAPBEXHLevel3X 5 2" xfId="38123"/>
    <cellStyle name="SAPBEXHLevel3X 5 2 2" xfId="38124"/>
    <cellStyle name="SAPBEXHLevel3X 5 2 2 2" xfId="38125"/>
    <cellStyle name="SAPBEXHLevel3X 5 2 2 2 2" xfId="38126"/>
    <cellStyle name="SAPBEXHLevel3X 5 2 2 3" xfId="38127"/>
    <cellStyle name="SAPBEXHLevel3X 5 2 3" xfId="38128"/>
    <cellStyle name="SAPBEXHLevel3X 5 2 3 2" xfId="38129"/>
    <cellStyle name="SAPBEXHLevel3X 5 2 4" xfId="38130"/>
    <cellStyle name="SAPBEXHLevel3X 5 2 4 2" xfId="38131"/>
    <cellStyle name="SAPBEXHLevel3X 5 2 5" xfId="38132"/>
    <cellStyle name="SAPBEXHLevel3X 5 2 5 2" xfId="38133"/>
    <cellStyle name="SAPBEXHLevel3X 5 2 6" xfId="38134"/>
    <cellStyle name="SAPBEXHLevel3X 5 3" xfId="38135"/>
    <cellStyle name="SAPBEXHLevel3X 5 3 2" xfId="38136"/>
    <cellStyle name="SAPBEXHLevel3X 5 3 2 2" xfId="38137"/>
    <cellStyle name="SAPBEXHLevel3X 5 3 2 2 2" xfId="38138"/>
    <cellStyle name="SAPBEXHLevel3X 5 3 2 3" xfId="38139"/>
    <cellStyle name="SAPBEXHLevel3X 5 3 3" xfId="38140"/>
    <cellStyle name="SAPBEXHLevel3X 5 3 3 2" xfId="38141"/>
    <cellStyle name="SAPBEXHLevel3X 5 3 4" xfId="38142"/>
    <cellStyle name="SAPBEXHLevel3X 5 3 4 2" xfId="38143"/>
    <cellStyle name="SAPBEXHLevel3X 5 3 5" xfId="38144"/>
    <cellStyle name="SAPBEXHLevel3X 5 3 5 2" xfId="38145"/>
    <cellStyle name="SAPBEXHLevel3X 5 3 6" xfId="38146"/>
    <cellStyle name="SAPBEXHLevel3X 5 3 7" xfId="38147"/>
    <cellStyle name="SAPBEXHLevel3X 5 3 8" xfId="38148"/>
    <cellStyle name="SAPBEXHLevel3X 5 4" xfId="38149"/>
    <cellStyle name="SAPBEXHLevel3X 5 4 2" xfId="38150"/>
    <cellStyle name="SAPBEXHLevel3X 5 4 2 2" xfId="38151"/>
    <cellStyle name="SAPBEXHLevel3X 5 4 3" xfId="38152"/>
    <cellStyle name="SAPBEXHLevel3X 5 4 4" xfId="38153"/>
    <cellStyle name="SAPBEXHLevel3X 5 4 5" xfId="38154"/>
    <cellStyle name="SAPBEXHLevel3X 5 5" xfId="38155"/>
    <cellStyle name="SAPBEXHLevel3X 5 5 2" xfId="38156"/>
    <cellStyle name="SAPBEXHLevel3X 5 5 2 2" xfId="38157"/>
    <cellStyle name="SAPBEXHLevel3X 5 5 3" xfId="38158"/>
    <cellStyle name="SAPBEXHLevel3X 5 5 4" xfId="38159"/>
    <cellStyle name="SAPBEXHLevel3X 5 5 5" xfId="38160"/>
    <cellStyle name="SAPBEXHLevel3X 5 6" xfId="38161"/>
    <cellStyle name="SAPBEXHLevel3X 5 6 2" xfId="38162"/>
    <cellStyle name="SAPBEXHLevel3X 5 6 2 2" xfId="38163"/>
    <cellStyle name="SAPBEXHLevel3X 5 6 3" xfId="38164"/>
    <cellStyle name="SAPBEXHLevel3X 5 6 4" xfId="38165"/>
    <cellStyle name="SAPBEXHLevel3X 5 6 5" xfId="38166"/>
    <cellStyle name="SAPBEXHLevel3X 5 7" xfId="38167"/>
    <cellStyle name="SAPBEXHLevel3X 5 7 2" xfId="38168"/>
    <cellStyle name="SAPBEXHLevel3X 5 7 3" xfId="38169"/>
    <cellStyle name="SAPBEXHLevel3X 5 7 4" xfId="38170"/>
    <cellStyle name="SAPBEXHLevel3X 5 8" xfId="38171"/>
    <cellStyle name="SAPBEXHLevel3X 5 8 2" xfId="38172"/>
    <cellStyle name="SAPBEXHLevel3X 5 8 3" xfId="38173"/>
    <cellStyle name="SAPBEXHLevel3X 5 8 4" xfId="38174"/>
    <cellStyle name="SAPBEXHLevel3X 5 9" xfId="38175"/>
    <cellStyle name="SAPBEXHLevel3X 5 9 2" xfId="38176"/>
    <cellStyle name="SAPBEXHLevel3X 6" xfId="38177"/>
    <cellStyle name="SAPBEXHLevel3X 6 10" xfId="38178"/>
    <cellStyle name="SAPBEXHLevel3X 6 11" xfId="38179"/>
    <cellStyle name="SAPBEXHLevel3X 6 2" xfId="38180"/>
    <cellStyle name="SAPBEXHLevel3X 6 2 2" xfId="38181"/>
    <cellStyle name="SAPBEXHLevel3X 6 2 2 2" xfId="38182"/>
    <cellStyle name="SAPBEXHLevel3X 6 2 2 2 2" xfId="38183"/>
    <cellStyle name="SAPBEXHLevel3X 6 2 2 3" xfId="38184"/>
    <cellStyle name="SAPBEXHLevel3X 6 2 3" xfId="38185"/>
    <cellStyle name="SAPBEXHLevel3X 6 2 3 2" xfId="38186"/>
    <cellStyle name="SAPBEXHLevel3X 6 2 4" xfId="38187"/>
    <cellStyle name="SAPBEXHLevel3X 6 2 4 2" xfId="38188"/>
    <cellStyle name="SAPBEXHLevel3X 6 2 5" xfId="38189"/>
    <cellStyle name="SAPBEXHLevel3X 6 2 5 2" xfId="38190"/>
    <cellStyle name="SAPBEXHLevel3X 6 2 6" xfId="38191"/>
    <cellStyle name="SAPBEXHLevel3X 6 3" xfId="38192"/>
    <cellStyle name="SAPBEXHLevel3X 6 3 2" xfId="38193"/>
    <cellStyle name="SAPBEXHLevel3X 6 3 2 2" xfId="38194"/>
    <cellStyle name="SAPBEXHLevel3X 6 3 2 2 2" xfId="38195"/>
    <cellStyle name="SAPBEXHLevel3X 6 3 2 3" xfId="38196"/>
    <cellStyle name="SAPBEXHLevel3X 6 3 3" xfId="38197"/>
    <cellStyle name="SAPBEXHLevel3X 6 3 3 2" xfId="38198"/>
    <cellStyle name="SAPBEXHLevel3X 6 3 4" xfId="38199"/>
    <cellStyle name="SAPBEXHLevel3X 6 3 4 2" xfId="38200"/>
    <cellStyle name="SAPBEXHLevel3X 6 3 5" xfId="38201"/>
    <cellStyle name="SAPBEXHLevel3X 6 3 5 2" xfId="38202"/>
    <cellStyle name="SAPBEXHLevel3X 6 3 6" xfId="38203"/>
    <cellStyle name="SAPBEXHLevel3X 6 3 7" xfId="38204"/>
    <cellStyle name="SAPBEXHLevel3X 6 3 8" xfId="38205"/>
    <cellStyle name="SAPBEXHLevel3X 6 4" xfId="38206"/>
    <cellStyle name="SAPBEXHLevel3X 6 4 2" xfId="38207"/>
    <cellStyle name="SAPBEXHLevel3X 6 4 2 2" xfId="38208"/>
    <cellStyle name="SAPBEXHLevel3X 6 4 3" xfId="38209"/>
    <cellStyle name="SAPBEXHLevel3X 6 4 4" xfId="38210"/>
    <cellStyle name="SAPBEXHLevel3X 6 4 5" xfId="38211"/>
    <cellStyle name="SAPBEXHLevel3X 6 5" xfId="38212"/>
    <cellStyle name="SAPBEXHLevel3X 6 5 2" xfId="38213"/>
    <cellStyle name="SAPBEXHLevel3X 6 5 2 2" xfId="38214"/>
    <cellStyle name="SAPBEXHLevel3X 6 5 3" xfId="38215"/>
    <cellStyle name="SAPBEXHLevel3X 6 5 4" xfId="38216"/>
    <cellStyle name="SAPBEXHLevel3X 6 5 5" xfId="38217"/>
    <cellStyle name="SAPBEXHLevel3X 6 6" xfId="38218"/>
    <cellStyle name="SAPBEXHLevel3X 6 6 2" xfId="38219"/>
    <cellStyle name="SAPBEXHLevel3X 6 6 2 2" xfId="38220"/>
    <cellStyle name="SAPBEXHLevel3X 6 6 3" xfId="38221"/>
    <cellStyle name="SAPBEXHLevel3X 6 6 4" xfId="38222"/>
    <cellStyle name="SAPBEXHLevel3X 6 6 5" xfId="38223"/>
    <cellStyle name="SAPBEXHLevel3X 6 7" xfId="38224"/>
    <cellStyle name="SAPBEXHLevel3X 6 7 2" xfId="38225"/>
    <cellStyle name="SAPBEXHLevel3X 6 7 3" xfId="38226"/>
    <cellStyle name="SAPBEXHLevel3X 6 7 4" xfId="38227"/>
    <cellStyle name="SAPBEXHLevel3X 6 8" xfId="38228"/>
    <cellStyle name="SAPBEXHLevel3X 6 8 2" xfId="38229"/>
    <cellStyle name="SAPBEXHLevel3X 6 8 3" xfId="38230"/>
    <cellStyle name="SAPBEXHLevel3X 6 8 4" xfId="38231"/>
    <cellStyle name="SAPBEXHLevel3X 6 9" xfId="38232"/>
    <cellStyle name="SAPBEXHLevel3X 6 9 2" xfId="38233"/>
    <cellStyle name="SAPBEXHLevel3X 7" xfId="38234"/>
    <cellStyle name="SAPBEXHLevel3X 7 10" xfId="38235"/>
    <cellStyle name="SAPBEXHLevel3X 7 11" xfId="38236"/>
    <cellStyle name="SAPBEXHLevel3X 7 2" xfId="38237"/>
    <cellStyle name="SAPBEXHLevel3X 7 2 2" xfId="38238"/>
    <cellStyle name="SAPBEXHLevel3X 7 2 2 2" xfId="38239"/>
    <cellStyle name="SAPBEXHLevel3X 7 2 2 2 2" xfId="38240"/>
    <cellStyle name="SAPBEXHLevel3X 7 2 2 3" xfId="38241"/>
    <cellStyle name="SAPBEXHLevel3X 7 2 3" xfId="38242"/>
    <cellStyle name="SAPBEXHLevel3X 7 2 3 2" xfId="38243"/>
    <cellStyle name="SAPBEXHLevel3X 7 2 4" xfId="38244"/>
    <cellStyle name="SAPBEXHLevel3X 7 2 4 2" xfId="38245"/>
    <cellStyle name="SAPBEXHLevel3X 7 2 5" xfId="38246"/>
    <cellStyle name="SAPBEXHLevel3X 7 2 5 2" xfId="38247"/>
    <cellStyle name="SAPBEXHLevel3X 7 2 6" xfId="38248"/>
    <cellStyle name="SAPBEXHLevel3X 7 3" xfId="38249"/>
    <cellStyle name="SAPBEXHLevel3X 7 3 2" xfId="38250"/>
    <cellStyle name="SAPBEXHLevel3X 7 3 2 2" xfId="38251"/>
    <cellStyle name="SAPBEXHLevel3X 7 3 2 2 2" xfId="38252"/>
    <cellStyle name="SAPBEXHLevel3X 7 3 2 3" xfId="38253"/>
    <cellStyle name="SAPBEXHLevel3X 7 3 3" xfId="38254"/>
    <cellStyle name="SAPBEXHLevel3X 7 3 3 2" xfId="38255"/>
    <cellStyle name="SAPBEXHLevel3X 7 3 4" xfId="38256"/>
    <cellStyle name="SAPBEXHLevel3X 7 3 4 2" xfId="38257"/>
    <cellStyle name="SAPBEXHLevel3X 7 3 5" xfId="38258"/>
    <cellStyle name="SAPBEXHLevel3X 7 3 5 2" xfId="38259"/>
    <cellStyle name="SAPBEXHLevel3X 7 3 6" xfId="38260"/>
    <cellStyle name="SAPBEXHLevel3X 7 3 7" xfId="38261"/>
    <cellStyle name="SAPBEXHLevel3X 7 3 8" xfId="38262"/>
    <cellStyle name="SAPBEXHLevel3X 7 4" xfId="38263"/>
    <cellStyle name="SAPBEXHLevel3X 7 4 2" xfId="38264"/>
    <cellStyle name="SAPBEXHLevel3X 7 4 2 2" xfId="38265"/>
    <cellStyle name="SAPBEXHLevel3X 7 4 3" xfId="38266"/>
    <cellStyle name="SAPBEXHLevel3X 7 4 4" xfId="38267"/>
    <cellStyle name="SAPBEXHLevel3X 7 4 5" xfId="38268"/>
    <cellStyle name="SAPBEXHLevel3X 7 5" xfId="38269"/>
    <cellStyle name="SAPBEXHLevel3X 7 5 2" xfId="38270"/>
    <cellStyle name="SAPBEXHLevel3X 7 5 2 2" xfId="38271"/>
    <cellStyle name="SAPBEXHLevel3X 7 5 3" xfId="38272"/>
    <cellStyle name="SAPBEXHLevel3X 7 5 4" xfId="38273"/>
    <cellStyle name="SAPBEXHLevel3X 7 5 5" xfId="38274"/>
    <cellStyle name="SAPBEXHLevel3X 7 6" xfId="38275"/>
    <cellStyle name="SAPBEXHLevel3X 7 6 2" xfId="38276"/>
    <cellStyle name="SAPBEXHLevel3X 7 6 2 2" xfId="38277"/>
    <cellStyle name="SAPBEXHLevel3X 7 6 3" xfId="38278"/>
    <cellStyle name="SAPBEXHLevel3X 7 6 4" xfId="38279"/>
    <cellStyle name="SAPBEXHLevel3X 7 6 5" xfId="38280"/>
    <cellStyle name="SAPBEXHLevel3X 7 7" xfId="38281"/>
    <cellStyle name="SAPBEXHLevel3X 7 7 2" xfId="38282"/>
    <cellStyle name="SAPBEXHLevel3X 7 7 3" xfId="38283"/>
    <cellStyle name="SAPBEXHLevel3X 7 7 4" xfId="38284"/>
    <cellStyle name="SAPBEXHLevel3X 7 8" xfId="38285"/>
    <cellStyle name="SAPBEXHLevel3X 7 8 2" xfId="38286"/>
    <cellStyle name="SAPBEXHLevel3X 7 8 3" xfId="38287"/>
    <cellStyle name="SAPBEXHLevel3X 7 8 4" xfId="38288"/>
    <cellStyle name="SAPBEXHLevel3X 7 9" xfId="38289"/>
    <cellStyle name="SAPBEXHLevel3X 7 9 2" xfId="38290"/>
    <cellStyle name="SAPBEXHLevel3X 8" xfId="38291"/>
    <cellStyle name="SAPBEXHLevel3X 8 10" xfId="38292"/>
    <cellStyle name="SAPBEXHLevel3X 8 11" xfId="38293"/>
    <cellStyle name="SAPBEXHLevel3X 8 2" xfId="38294"/>
    <cellStyle name="SAPBEXHLevel3X 8 2 2" xfId="38295"/>
    <cellStyle name="SAPBEXHLevel3X 8 2 2 2" xfId="38296"/>
    <cellStyle name="SAPBEXHLevel3X 8 2 2 2 2" xfId="38297"/>
    <cellStyle name="SAPBEXHLevel3X 8 2 2 3" xfId="38298"/>
    <cellStyle name="SAPBEXHLevel3X 8 2 3" xfId="38299"/>
    <cellStyle name="SAPBEXHLevel3X 8 2 3 2" xfId="38300"/>
    <cellStyle name="SAPBEXHLevel3X 8 2 4" xfId="38301"/>
    <cellStyle name="SAPBEXHLevel3X 8 2 4 2" xfId="38302"/>
    <cellStyle name="SAPBEXHLevel3X 8 2 5" xfId="38303"/>
    <cellStyle name="SAPBEXHLevel3X 8 2 5 2" xfId="38304"/>
    <cellStyle name="SAPBEXHLevel3X 8 2 6" xfId="38305"/>
    <cellStyle name="SAPBEXHLevel3X 8 3" xfId="38306"/>
    <cellStyle name="SAPBEXHLevel3X 8 3 2" xfId="38307"/>
    <cellStyle name="SAPBEXHLevel3X 8 3 2 2" xfId="38308"/>
    <cellStyle name="SAPBEXHLevel3X 8 3 2 2 2" xfId="38309"/>
    <cellStyle name="SAPBEXHLevel3X 8 3 2 3" xfId="38310"/>
    <cellStyle name="SAPBEXHLevel3X 8 3 3" xfId="38311"/>
    <cellStyle name="SAPBEXHLevel3X 8 3 3 2" xfId="38312"/>
    <cellStyle name="SAPBEXHLevel3X 8 3 4" xfId="38313"/>
    <cellStyle name="SAPBEXHLevel3X 8 3 4 2" xfId="38314"/>
    <cellStyle name="SAPBEXHLevel3X 8 3 5" xfId="38315"/>
    <cellStyle name="SAPBEXHLevel3X 8 3 5 2" xfId="38316"/>
    <cellStyle name="SAPBEXHLevel3X 8 3 6" xfId="38317"/>
    <cellStyle name="SAPBEXHLevel3X 8 3 7" xfId="38318"/>
    <cellStyle name="SAPBEXHLevel3X 8 3 8" xfId="38319"/>
    <cellStyle name="SAPBEXHLevel3X 8 4" xfId="38320"/>
    <cellStyle name="SAPBEXHLevel3X 8 4 2" xfId="38321"/>
    <cellStyle name="SAPBEXHLevel3X 8 4 2 2" xfId="38322"/>
    <cellStyle name="SAPBEXHLevel3X 8 4 3" xfId="38323"/>
    <cellStyle name="SAPBEXHLevel3X 8 4 4" xfId="38324"/>
    <cellStyle name="SAPBEXHLevel3X 8 4 5" xfId="38325"/>
    <cellStyle name="SAPBEXHLevel3X 8 5" xfId="38326"/>
    <cellStyle name="SAPBEXHLevel3X 8 5 2" xfId="38327"/>
    <cellStyle name="SAPBEXHLevel3X 8 5 2 2" xfId="38328"/>
    <cellStyle name="SAPBEXHLevel3X 8 5 3" xfId="38329"/>
    <cellStyle name="SAPBEXHLevel3X 8 5 4" xfId="38330"/>
    <cellStyle name="SAPBEXHLevel3X 8 5 5" xfId="38331"/>
    <cellStyle name="SAPBEXHLevel3X 8 6" xfId="38332"/>
    <cellStyle name="SAPBEXHLevel3X 8 6 2" xfId="38333"/>
    <cellStyle name="SAPBEXHLevel3X 8 6 2 2" xfId="38334"/>
    <cellStyle name="SAPBEXHLevel3X 8 6 3" xfId="38335"/>
    <cellStyle name="SAPBEXHLevel3X 8 6 4" xfId="38336"/>
    <cellStyle name="SAPBEXHLevel3X 8 6 5" xfId="38337"/>
    <cellStyle name="SAPBEXHLevel3X 8 7" xfId="38338"/>
    <cellStyle name="SAPBEXHLevel3X 8 7 2" xfId="38339"/>
    <cellStyle name="SAPBEXHLevel3X 8 7 3" xfId="38340"/>
    <cellStyle name="SAPBEXHLevel3X 8 7 4" xfId="38341"/>
    <cellStyle name="SAPBEXHLevel3X 8 8" xfId="38342"/>
    <cellStyle name="SAPBEXHLevel3X 8 8 2" xfId="38343"/>
    <cellStyle name="SAPBEXHLevel3X 8 8 3" xfId="38344"/>
    <cellStyle name="SAPBEXHLevel3X 8 8 4" xfId="38345"/>
    <cellStyle name="SAPBEXHLevel3X 8 9" xfId="38346"/>
    <cellStyle name="SAPBEXHLevel3X 8 9 2" xfId="38347"/>
    <cellStyle name="SAPBEXHLevel3X 9" xfId="38348"/>
    <cellStyle name="SAPBEXHLevel3X 9 2" xfId="38349"/>
    <cellStyle name="SAPBEXHLevel3X 9 2 2" xfId="38350"/>
    <cellStyle name="SAPBEXHLevel3X 9 2 2 2" xfId="38351"/>
    <cellStyle name="SAPBEXHLevel3X 9 2 3" xfId="38352"/>
    <cellStyle name="SAPBEXHLevel3X 9 3" xfId="38353"/>
    <cellStyle name="SAPBEXHLevel3X 9 3 2" xfId="38354"/>
    <cellStyle name="SAPBEXHLevel3X 9 4" xfId="38355"/>
    <cellStyle name="SAPBEXHLevel3X 9 4 2" xfId="38356"/>
    <cellStyle name="SAPBEXHLevel3X 9 5" xfId="38357"/>
    <cellStyle name="SAPBEXHLevel3X 9 5 2" xfId="38358"/>
    <cellStyle name="SAPBEXHLevel3X 9 6" xfId="38359"/>
    <cellStyle name="SAPBEXHLevel3X 9 7" xfId="38360"/>
    <cellStyle name="SAPBEXHLevel3X 9 8" xfId="38361"/>
    <cellStyle name="SAPBEXHLevel3X_2011-10-03 DSA EL with PSI Oct" xfId="38362"/>
    <cellStyle name="SAPBEXinputData" xfId="38363"/>
    <cellStyle name="SAPBEXinputData 10" xfId="38364"/>
    <cellStyle name="SAPBEXinputData 10 2" xfId="38365"/>
    <cellStyle name="SAPBEXinputData 11" xfId="38366"/>
    <cellStyle name="SAPBEXinputData 11 2" xfId="38367"/>
    <cellStyle name="SAPBEXinputData 12" xfId="38368"/>
    <cellStyle name="SAPBEXinputData 12 2" xfId="38369"/>
    <cellStyle name="SAPBEXinputData 13" xfId="38370"/>
    <cellStyle name="SAPBEXinputData 14" xfId="38371"/>
    <cellStyle name="SAPBEXinputData 15" xfId="38372"/>
    <cellStyle name="SAPBEXinputData 16" xfId="38373"/>
    <cellStyle name="SAPBEXinputData 17" xfId="38374"/>
    <cellStyle name="SAPBEXinputData 2" xfId="38375"/>
    <cellStyle name="SAPBEXinputData 2 10" xfId="38376"/>
    <cellStyle name="SAPBEXinputData 2 10 2" xfId="38377"/>
    <cellStyle name="SAPBEXinputData 2 11" xfId="38378"/>
    <cellStyle name="SAPBEXinputData 2 11 2" xfId="38379"/>
    <cellStyle name="SAPBEXinputData 2 12" xfId="38380"/>
    <cellStyle name="SAPBEXinputData 2 13" xfId="38381"/>
    <cellStyle name="SAPBEXinputData 2 14" xfId="38382"/>
    <cellStyle name="SAPBEXinputData 2 15" xfId="38383"/>
    <cellStyle name="SAPBEXinputData 2 2" xfId="38384"/>
    <cellStyle name="SAPBEXinputData 2 2 10" xfId="38385"/>
    <cellStyle name="SAPBEXinputData 2 2 10 2" xfId="38386"/>
    <cellStyle name="SAPBEXinputData 2 2 11" xfId="38387"/>
    <cellStyle name="SAPBEXinputData 2 2 12" xfId="38388"/>
    <cellStyle name="SAPBEXinputData 2 2 13" xfId="38389"/>
    <cellStyle name="SAPBEXinputData 2 2 2" xfId="38390"/>
    <cellStyle name="SAPBEXinputData 2 2 2 2" xfId="38391"/>
    <cellStyle name="SAPBEXinputData 2 2 2 2 2" xfId="38392"/>
    <cellStyle name="SAPBEXinputData 2 2 2 2 2 2" xfId="38393"/>
    <cellStyle name="SAPBEXinputData 2 2 2 2 2 2 2" xfId="38394"/>
    <cellStyle name="SAPBEXinputData 2 2 2 2 2 3" xfId="38395"/>
    <cellStyle name="SAPBEXinputData 2 2 2 2 2 3 2" xfId="38396"/>
    <cellStyle name="SAPBEXinputData 2 2 2 2 2 4" xfId="38397"/>
    <cellStyle name="SAPBEXinputData 2 2 2 2 3" xfId="38398"/>
    <cellStyle name="SAPBEXinputData 2 2 2 2 3 2" xfId="38399"/>
    <cellStyle name="SAPBEXinputData 2 2 2 2 4" xfId="38400"/>
    <cellStyle name="SAPBEXinputData 2 2 2 2 4 2" xfId="38401"/>
    <cellStyle name="SAPBEXinputData 2 2 2 2 5" xfId="38402"/>
    <cellStyle name="SAPBEXinputData 2 2 2 2 5 2" xfId="38403"/>
    <cellStyle name="SAPBEXinputData 2 2 2 2 6" xfId="38404"/>
    <cellStyle name="SAPBEXinputData 2 2 2 3" xfId="38405"/>
    <cellStyle name="SAPBEXinputData 2 2 2 3 2" xfId="38406"/>
    <cellStyle name="SAPBEXinputData 2 2 2 3 2 2" xfId="38407"/>
    <cellStyle name="SAPBEXinputData 2 2 2 3 3" xfId="38408"/>
    <cellStyle name="SAPBEXinputData 2 2 2 3 3 2" xfId="38409"/>
    <cellStyle name="SAPBEXinputData 2 2 2 3 4" xfId="38410"/>
    <cellStyle name="SAPBEXinputData 2 2 2 4" xfId="38411"/>
    <cellStyle name="SAPBEXinputData 2 2 2 4 2" xfId="38412"/>
    <cellStyle name="SAPBEXinputData 2 2 2 4 2 2" xfId="38413"/>
    <cellStyle name="SAPBEXinputData 2 2 2 4 3" xfId="38414"/>
    <cellStyle name="SAPBEXinputData 2 2 2 4 3 2" xfId="38415"/>
    <cellStyle name="SAPBEXinputData 2 2 2 4 4" xfId="38416"/>
    <cellStyle name="SAPBEXinputData 2 2 2 5" xfId="38417"/>
    <cellStyle name="SAPBEXinputData 2 2 2 5 2" xfId="38418"/>
    <cellStyle name="SAPBEXinputData 2 2 2 6" xfId="38419"/>
    <cellStyle name="SAPBEXinputData 2 2 2 6 2" xfId="38420"/>
    <cellStyle name="SAPBEXinputData 2 2 2 7" xfId="38421"/>
    <cellStyle name="SAPBEXinputData 2 2 2 7 2" xfId="38422"/>
    <cellStyle name="SAPBEXinputData 2 2 2 8" xfId="38423"/>
    <cellStyle name="SAPBEXinputData 2 2 3" xfId="38424"/>
    <cellStyle name="SAPBEXinputData 2 2 3 2" xfId="38425"/>
    <cellStyle name="SAPBEXinputData 2 2 3 2 2" xfId="38426"/>
    <cellStyle name="SAPBEXinputData 2 2 3 2 2 2" xfId="38427"/>
    <cellStyle name="SAPBEXinputData 2 2 3 2 3" xfId="38428"/>
    <cellStyle name="SAPBEXinputData 2 2 3 2 3 2" xfId="38429"/>
    <cellStyle name="SAPBEXinputData 2 2 3 2 4" xfId="38430"/>
    <cellStyle name="SAPBEXinputData 2 2 3 3" xfId="38431"/>
    <cellStyle name="SAPBEXinputData 2 2 3 3 2" xfId="38432"/>
    <cellStyle name="SAPBEXinputData 2 2 3 4" xfId="38433"/>
    <cellStyle name="SAPBEXinputData 2 2 3 4 2" xfId="38434"/>
    <cellStyle name="SAPBEXinputData 2 2 3 5" xfId="38435"/>
    <cellStyle name="SAPBEXinputData 2 2 4" xfId="38436"/>
    <cellStyle name="SAPBEXinputData 2 2 4 2" xfId="38437"/>
    <cellStyle name="SAPBEXinputData 2 2 4 2 2" xfId="38438"/>
    <cellStyle name="SAPBEXinputData 2 2 4 2 2 2" xfId="38439"/>
    <cellStyle name="SAPBEXinputData 2 2 4 2 3" xfId="38440"/>
    <cellStyle name="SAPBEXinputData 2 2 4 2 3 2" xfId="38441"/>
    <cellStyle name="SAPBEXinputData 2 2 4 2 4" xfId="38442"/>
    <cellStyle name="SAPBEXinputData 2 2 4 3" xfId="38443"/>
    <cellStyle name="SAPBEXinputData 2 2 4 3 2" xfId="38444"/>
    <cellStyle name="SAPBEXinputData 2 2 4 4" xfId="38445"/>
    <cellStyle name="SAPBEXinputData 2 2 4 4 2" xfId="38446"/>
    <cellStyle name="SAPBEXinputData 2 2 4 5" xfId="38447"/>
    <cellStyle name="SAPBEXinputData 2 2 5" xfId="38448"/>
    <cellStyle name="SAPBEXinputData 2 2 5 2" xfId="38449"/>
    <cellStyle name="SAPBEXinputData 2 2 5 2 2" xfId="38450"/>
    <cellStyle name="SAPBEXinputData 2 2 5 2 2 2" xfId="38451"/>
    <cellStyle name="SAPBEXinputData 2 2 5 2 3" xfId="38452"/>
    <cellStyle name="SAPBEXinputData 2 2 5 2 3 2" xfId="38453"/>
    <cellStyle name="SAPBEXinputData 2 2 5 2 4" xfId="38454"/>
    <cellStyle name="SAPBEXinputData 2 2 5 3" xfId="38455"/>
    <cellStyle name="SAPBEXinputData 2 2 5 3 2" xfId="38456"/>
    <cellStyle name="SAPBEXinputData 2 2 5 4" xfId="38457"/>
    <cellStyle name="SAPBEXinputData 2 2 5 4 2" xfId="38458"/>
    <cellStyle name="SAPBEXinputData 2 2 5 5" xfId="38459"/>
    <cellStyle name="SAPBEXinputData 2 2 5 5 2" xfId="38460"/>
    <cellStyle name="SAPBEXinputData 2 2 5 6" xfId="38461"/>
    <cellStyle name="SAPBEXinputData 2 2 6" xfId="38462"/>
    <cellStyle name="SAPBEXinputData 2 2 6 2" xfId="38463"/>
    <cellStyle name="SAPBEXinputData 2 2 6 2 2" xfId="38464"/>
    <cellStyle name="SAPBEXinputData 2 2 6 3" xfId="38465"/>
    <cellStyle name="SAPBEXinputData 2 2 6 3 2" xfId="38466"/>
    <cellStyle name="SAPBEXinputData 2 2 6 4" xfId="38467"/>
    <cellStyle name="SAPBEXinputData 2 2 7" xfId="38468"/>
    <cellStyle name="SAPBEXinputData 2 2 7 2" xfId="38469"/>
    <cellStyle name="SAPBEXinputData 2 2 7 2 2" xfId="38470"/>
    <cellStyle name="SAPBEXinputData 2 2 7 3" xfId="38471"/>
    <cellStyle name="SAPBEXinputData 2 2 7 3 2" xfId="38472"/>
    <cellStyle name="SAPBEXinputData 2 2 7 4" xfId="38473"/>
    <cellStyle name="SAPBEXinputData 2 2 8" xfId="38474"/>
    <cellStyle name="SAPBEXinputData 2 2 8 2" xfId="38475"/>
    <cellStyle name="SAPBEXinputData 2 2 9" xfId="38476"/>
    <cellStyle name="SAPBEXinputData 2 2 9 2" xfId="38477"/>
    <cellStyle name="SAPBEXinputData 2 3" xfId="38478"/>
    <cellStyle name="SAPBEXinputData 2 3 2" xfId="38479"/>
    <cellStyle name="SAPBEXinputData 2 3 2 2" xfId="38480"/>
    <cellStyle name="SAPBEXinputData 2 3 2 2 2" xfId="38481"/>
    <cellStyle name="SAPBEXinputData 2 3 2 2 2 2" xfId="38482"/>
    <cellStyle name="SAPBEXinputData 2 3 2 2 3" xfId="38483"/>
    <cellStyle name="SAPBEXinputData 2 3 2 2 3 2" xfId="38484"/>
    <cellStyle name="SAPBEXinputData 2 3 2 2 4" xfId="38485"/>
    <cellStyle name="SAPBEXinputData 2 3 2 3" xfId="38486"/>
    <cellStyle name="SAPBEXinputData 2 3 2 3 2" xfId="38487"/>
    <cellStyle name="SAPBEXinputData 2 3 2 4" xfId="38488"/>
    <cellStyle name="SAPBEXinputData 2 3 2 4 2" xfId="38489"/>
    <cellStyle name="SAPBEXinputData 2 3 2 5" xfId="38490"/>
    <cellStyle name="SAPBEXinputData 2 3 2 5 2" xfId="38491"/>
    <cellStyle name="SAPBEXinputData 2 3 2 6" xfId="38492"/>
    <cellStyle name="SAPBEXinputData 2 3 3" xfId="38493"/>
    <cellStyle name="SAPBEXinputData 2 3 3 2" xfId="38494"/>
    <cellStyle name="SAPBEXinputData 2 3 3 2 2" xfId="38495"/>
    <cellStyle name="SAPBEXinputData 2 3 3 3" xfId="38496"/>
    <cellStyle name="SAPBEXinputData 2 3 3 3 2" xfId="38497"/>
    <cellStyle name="SAPBEXinputData 2 3 3 4" xfId="38498"/>
    <cellStyle name="SAPBEXinputData 2 3 4" xfId="38499"/>
    <cellStyle name="SAPBEXinputData 2 3 4 2" xfId="38500"/>
    <cellStyle name="SAPBEXinputData 2 3 4 2 2" xfId="38501"/>
    <cellStyle name="SAPBEXinputData 2 3 4 3" xfId="38502"/>
    <cellStyle name="SAPBEXinputData 2 3 4 3 2" xfId="38503"/>
    <cellStyle name="SAPBEXinputData 2 3 4 4" xfId="38504"/>
    <cellStyle name="SAPBEXinputData 2 3 5" xfId="38505"/>
    <cellStyle name="SAPBEXinputData 2 3 5 2" xfId="38506"/>
    <cellStyle name="SAPBEXinputData 2 3 6" xfId="38507"/>
    <cellStyle name="SAPBEXinputData 2 3 6 2" xfId="38508"/>
    <cellStyle name="SAPBEXinputData 2 3 7" xfId="38509"/>
    <cellStyle name="SAPBEXinputData 2 3 7 2" xfId="38510"/>
    <cellStyle name="SAPBEXinputData 2 3 8" xfId="38511"/>
    <cellStyle name="SAPBEXinputData 2 4" xfId="38512"/>
    <cellStyle name="SAPBEXinputData 2 4 2" xfId="38513"/>
    <cellStyle name="SAPBEXinputData 2 4 2 2" xfId="38514"/>
    <cellStyle name="SAPBEXinputData 2 4 2 2 2" xfId="38515"/>
    <cellStyle name="SAPBEXinputData 2 4 2 3" xfId="38516"/>
    <cellStyle name="SAPBEXinputData 2 4 2 3 2" xfId="38517"/>
    <cellStyle name="SAPBEXinputData 2 4 2 4" xfId="38518"/>
    <cellStyle name="SAPBEXinputData 2 4 3" xfId="38519"/>
    <cellStyle name="SAPBEXinputData 2 4 3 2" xfId="38520"/>
    <cellStyle name="SAPBEXinputData 2 4 4" xfId="38521"/>
    <cellStyle name="SAPBEXinputData 2 4 4 2" xfId="38522"/>
    <cellStyle name="SAPBEXinputData 2 4 5" xfId="38523"/>
    <cellStyle name="SAPBEXinputData 2 5" xfId="38524"/>
    <cellStyle name="SAPBEXinputData 2 5 2" xfId="38525"/>
    <cellStyle name="SAPBEXinputData 2 5 2 2" xfId="38526"/>
    <cellStyle name="SAPBEXinputData 2 5 2 2 2" xfId="38527"/>
    <cellStyle name="SAPBEXinputData 2 5 2 3" xfId="38528"/>
    <cellStyle name="SAPBEXinputData 2 5 2 3 2" xfId="38529"/>
    <cellStyle name="SAPBEXinputData 2 5 2 4" xfId="38530"/>
    <cellStyle name="SAPBEXinputData 2 5 3" xfId="38531"/>
    <cellStyle name="SAPBEXinputData 2 5 3 2" xfId="38532"/>
    <cellStyle name="SAPBEXinputData 2 5 4" xfId="38533"/>
    <cellStyle name="SAPBEXinputData 2 5 4 2" xfId="38534"/>
    <cellStyle name="SAPBEXinputData 2 5 5" xfId="38535"/>
    <cellStyle name="SAPBEXinputData 2 6" xfId="38536"/>
    <cellStyle name="SAPBEXinputData 2 6 2" xfId="38537"/>
    <cellStyle name="SAPBEXinputData 2 6 2 2" xfId="38538"/>
    <cellStyle name="SAPBEXinputData 2 6 2 2 2" xfId="38539"/>
    <cellStyle name="SAPBEXinputData 2 6 2 3" xfId="38540"/>
    <cellStyle name="SAPBEXinputData 2 6 2 3 2" xfId="38541"/>
    <cellStyle name="SAPBEXinputData 2 6 2 4" xfId="38542"/>
    <cellStyle name="SAPBEXinputData 2 6 3" xfId="38543"/>
    <cellStyle name="SAPBEXinputData 2 6 3 2" xfId="38544"/>
    <cellStyle name="SAPBEXinputData 2 6 4" xfId="38545"/>
    <cellStyle name="SAPBEXinputData 2 6 4 2" xfId="38546"/>
    <cellStyle name="SAPBEXinputData 2 6 5" xfId="38547"/>
    <cellStyle name="SAPBEXinputData 2 6 5 2" xfId="38548"/>
    <cellStyle name="SAPBEXinputData 2 6 6" xfId="38549"/>
    <cellStyle name="SAPBEXinputData 2 7" xfId="38550"/>
    <cellStyle name="SAPBEXinputData 2 7 2" xfId="38551"/>
    <cellStyle name="SAPBEXinputData 2 7 2 2" xfId="38552"/>
    <cellStyle name="SAPBEXinputData 2 7 3" xfId="38553"/>
    <cellStyle name="SAPBEXinputData 2 7 3 2" xfId="38554"/>
    <cellStyle name="SAPBEXinputData 2 7 4" xfId="38555"/>
    <cellStyle name="SAPBEXinputData 2 8" xfId="38556"/>
    <cellStyle name="SAPBEXinputData 2 8 2" xfId="38557"/>
    <cellStyle name="SAPBEXinputData 2 8 2 2" xfId="38558"/>
    <cellStyle name="SAPBEXinputData 2 8 3" xfId="38559"/>
    <cellStyle name="SAPBEXinputData 2 8 3 2" xfId="38560"/>
    <cellStyle name="SAPBEXinputData 2 8 4" xfId="38561"/>
    <cellStyle name="SAPBEXinputData 2 9" xfId="38562"/>
    <cellStyle name="SAPBEXinputData 2 9 2" xfId="38563"/>
    <cellStyle name="SAPBEXinputData 2_20120313_final_participating_bonds_mar2012_interest_calc" xfId="38564"/>
    <cellStyle name="SAPBEXinputData 3" xfId="38565"/>
    <cellStyle name="SAPBEXinputData 3 10" xfId="38566"/>
    <cellStyle name="SAPBEXinputData 3 10 2" xfId="38567"/>
    <cellStyle name="SAPBEXinputData 3 11" xfId="38568"/>
    <cellStyle name="SAPBEXinputData 3 12" xfId="38569"/>
    <cellStyle name="SAPBEXinputData 3 13" xfId="38570"/>
    <cellStyle name="SAPBEXinputData 3 2" xfId="38571"/>
    <cellStyle name="SAPBEXinputData 3 2 2" xfId="38572"/>
    <cellStyle name="SAPBEXinputData 3 2 2 2" xfId="38573"/>
    <cellStyle name="SAPBEXinputData 3 2 2 2 2" xfId="38574"/>
    <cellStyle name="SAPBEXinputData 3 2 2 2 2 2" xfId="38575"/>
    <cellStyle name="SAPBEXinputData 3 2 2 2 3" xfId="38576"/>
    <cellStyle name="SAPBEXinputData 3 2 2 2 3 2" xfId="38577"/>
    <cellStyle name="SAPBEXinputData 3 2 2 2 4" xfId="38578"/>
    <cellStyle name="SAPBEXinputData 3 2 2 3" xfId="38579"/>
    <cellStyle name="SAPBEXinputData 3 2 2 3 2" xfId="38580"/>
    <cellStyle name="SAPBEXinputData 3 2 2 4" xfId="38581"/>
    <cellStyle name="SAPBEXinputData 3 2 2 4 2" xfId="38582"/>
    <cellStyle name="SAPBEXinputData 3 2 2 5" xfId="38583"/>
    <cellStyle name="SAPBEXinputData 3 2 2 5 2" xfId="38584"/>
    <cellStyle name="SAPBEXinputData 3 2 2 6" xfId="38585"/>
    <cellStyle name="SAPBEXinputData 3 2 3" xfId="38586"/>
    <cellStyle name="SAPBEXinputData 3 2 3 2" xfId="38587"/>
    <cellStyle name="SAPBEXinputData 3 2 3 2 2" xfId="38588"/>
    <cellStyle name="SAPBEXinputData 3 2 3 3" xfId="38589"/>
    <cellStyle name="SAPBEXinputData 3 2 3 3 2" xfId="38590"/>
    <cellStyle name="SAPBEXinputData 3 2 3 4" xfId="38591"/>
    <cellStyle name="SAPBEXinputData 3 2 4" xfId="38592"/>
    <cellStyle name="SAPBEXinputData 3 2 4 2" xfId="38593"/>
    <cellStyle name="SAPBEXinputData 3 2 4 2 2" xfId="38594"/>
    <cellStyle name="SAPBEXinputData 3 2 4 3" xfId="38595"/>
    <cellStyle name="SAPBEXinputData 3 2 4 3 2" xfId="38596"/>
    <cellStyle name="SAPBEXinputData 3 2 4 4" xfId="38597"/>
    <cellStyle name="SAPBEXinputData 3 2 5" xfId="38598"/>
    <cellStyle name="SAPBEXinputData 3 2 5 2" xfId="38599"/>
    <cellStyle name="SAPBEXinputData 3 2 6" xfId="38600"/>
    <cellStyle name="SAPBEXinputData 3 2 6 2" xfId="38601"/>
    <cellStyle name="SAPBEXinputData 3 2 7" xfId="38602"/>
    <cellStyle name="SAPBEXinputData 3 2 7 2" xfId="38603"/>
    <cellStyle name="SAPBEXinputData 3 2 8" xfId="38604"/>
    <cellStyle name="SAPBEXinputData 3 3" xfId="38605"/>
    <cellStyle name="SAPBEXinputData 3 3 2" xfId="38606"/>
    <cellStyle name="SAPBEXinputData 3 3 2 2" xfId="38607"/>
    <cellStyle name="SAPBEXinputData 3 3 2 2 2" xfId="38608"/>
    <cellStyle name="SAPBEXinputData 3 3 2 3" xfId="38609"/>
    <cellStyle name="SAPBEXinputData 3 3 2 3 2" xfId="38610"/>
    <cellStyle name="SAPBEXinputData 3 3 2 4" xfId="38611"/>
    <cellStyle name="SAPBEXinputData 3 3 3" xfId="38612"/>
    <cellStyle name="SAPBEXinputData 3 3 3 2" xfId="38613"/>
    <cellStyle name="SAPBEXinputData 3 3 4" xfId="38614"/>
    <cellStyle name="SAPBEXinputData 3 3 4 2" xfId="38615"/>
    <cellStyle name="SAPBEXinputData 3 3 5" xfId="38616"/>
    <cellStyle name="SAPBEXinputData 3 4" xfId="38617"/>
    <cellStyle name="SAPBEXinputData 3 4 2" xfId="38618"/>
    <cellStyle name="SAPBEXinputData 3 4 2 2" xfId="38619"/>
    <cellStyle name="SAPBEXinputData 3 4 2 2 2" xfId="38620"/>
    <cellStyle name="SAPBEXinputData 3 4 2 3" xfId="38621"/>
    <cellStyle name="SAPBEXinputData 3 4 2 3 2" xfId="38622"/>
    <cellStyle name="SAPBEXinputData 3 4 2 4" xfId="38623"/>
    <cellStyle name="SAPBEXinputData 3 4 3" xfId="38624"/>
    <cellStyle name="SAPBEXinputData 3 4 3 2" xfId="38625"/>
    <cellStyle name="SAPBEXinputData 3 4 4" xfId="38626"/>
    <cellStyle name="SAPBEXinputData 3 4 4 2" xfId="38627"/>
    <cellStyle name="SAPBEXinputData 3 4 5" xfId="38628"/>
    <cellStyle name="SAPBEXinputData 3 5" xfId="38629"/>
    <cellStyle name="SAPBEXinputData 3 5 2" xfId="38630"/>
    <cellStyle name="SAPBEXinputData 3 5 2 2" xfId="38631"/>
    <cellStyle name="SAPBEXinputData 3 5 2 2 2" xfId="38632"/>
    <cellStyle name="SAPBEXinputData 3 5 2 3" xfId="38633"/>
    <cellStyle name="SAPBEXinputData 3 5 2 3 2" xfId="38634"/>
    <cellStyle name="SAPBEXinputData 3 5 2 4" xfId="38635"/>
    <cellStyle name="SAPBEXinputData 3 5 3" xfId="38636"/>
    <cellStyle name="SAPBEXinputData 3 5 3 2" xfId="38637"/>
    <cellStyle name="SAPBEXinputData 3 5 4" xfId="38638"/>
    <cellStyle name="SAPBEXinputData 3 5 4 2" xfId="38639"/>
    <cellStyle name="SAPBEXinputData 3 5 5" xfId="38640"/>
    <cellStyle name="SAPBEXinputData 3 5 5 2" xfId="38641"/>
    <cellStyle name="SAPBEXinputData 3 5 6" xfId="38642"/>
    <cellStyle name="SAPBEXinputData 3 6" xfId="38643"/>
    <cellStyle name="SAPBEXinputData 3 6 2" xfId="38644"/>
    <cellStyle name="SAPBEXinputData 3 6 2 2" xfId="38645"/>
    <cellStyle name="SAPBEXinputData 3 6 3" xfId="38646"/>
    <cellStyle name="SAPBEXinputData 3 6 3 2" xfId="38647"/>
    <cellStyle name="SAPBEXinputData 3 6 4" xfId="38648"/>
    <cellStyle name="SAPBEXinputData 3 7" xfId="38649"/>
    <cellStyle name="SAPBEXinputData 3 7 2" xfId="38650"/>
    <cellStyle name="SAPBEXinputData 3 7 2 2" xfId="38651"/>
    <cellStyle name="SAPBEXinputData 3 7 3" xfId="38652"/>
    <cellStyle name="SAPBEXinputData 3 7 3 2" xfId="38653"/>
    <cellStyle name="SAPBEXinputData 3 7 4" xfId="38654"/>
    <cellStyle name="SAPBEXinputData 3 8" xfId="38655"/>
    <cellStyle name="SAPBEXinputData 3 8 2" xfId="38656"/>
    <cellStyle name="SAPBEXinputData 3 9" xfId="38657"/>
    <cellStyle name="SAPBEXinputData 3 9 2" xfId="38658"/>
    <cellStyle name="SAPBEXinputData 4" xfId="38659"/>
    <cellStyle name="SAPBEXinputData 4 2" xfId="38660"/>
    <cellStyle name="SAPBEXinputData 4 2 2" xfId="38661"/>
    <cellStyle name="SAPBEXinputData 4 2 2 2" xfId="38662"/>
    <cellStyle name="SAPBEXinputData 4 2 2 2 2" xfId="38663"/>
    <cellStyle name="SAPBEXinputData 4 2 2 3" xfId="38664"/>
    <cellStyle name="SAPBEXinputData 4 2 2 3 2" xfId="38665"/>
    <cellStyle name="SAPBEXinputData 4 2 2 4" xfId="38666"/>
    <cellStyle name="SAPBEXinputData 4 2 3" xfId="38667"/>
    <cellStyle name="SAPBEXinputData 4 2 3 2" xfId="38668"/>
    <cellStyle name="SAPBEXinputData 4 2 4" xfId="38669"/>
    <cellStyle name="SAPBEXinputData 4 2 4 2" xfId="38670"/>
    <cellStyle name="SAPBEXinputData 4 2 5" xfId="38671"/>
    <cellStyle name="SAPBEXinputData 4 2 5 2" xfId="38672"/>
    <cellStyle name="SAPBEXinputData 4 2 6" xfId="38673"/>
    <cellStyle name="SAPBEXinputData 4 3" xfId="38674"/>
    <cellStyle name="SAPBEXinputData 4 3 2" xfId="38675"/>
    <cellStyle name="SAPBEXinputData 4 3 2 2" xfId="38676"/>
    <cellStyle name="SAPBEXinputData 4 3 3" xfId="38677"/>
    <cellStyle name="SAPBEXinputData 4 3 3 2" xfId="38678"/>
    <cellStyle name="SAPBEXinputData 4 3 4" xfId="38679"/>
    <cellStyle name="SAPBEXinputData 4 4" xfId="38680"/>
    <cellStyle name="SAPBEXinputData 4 4 2" xfId="38681"/>
    <cellStyle name="SAPBEXinputData 4 4 2 2" xfId="38682"/>
    <cellStyle name="SAPBEXinputData 4 4 3" xfId="38683"/>
    <cellStyle name="SAPBEXinputData 4 4 3 2" xfId="38684"/>
    <cellStyle name="SAPBEXinputData 4 4 4" xfId="38685"/>
    <cellStyle name="SAPBEXinputData 4 5" xfId="38686"/>
    <cellStyle name="SAPBEXinputData 4 5 2" xfId="38687"/>
    <cellStyle name="SAPBEXinputData 4 6" xfId="38688"/>
    <cellStyle name="SAPBEXinputData 4 6 2" xfId="38689"/>
    <cellStyle name="SAPBEXinputData 4 7" xfId="38690"/>
    <cellStyle name="SAPBEXinputData 4 7 2" xfId="38691"/>
    <cellStyle name="SAPBEXinputData 4 8" xfId="38692"/>
    <cellStyle name="SAPBEXinputData 5" xfId="38693"/>
    <cellStyle name="SAPBEXinputData 5 2" xfId="38694"/>
    <cellStyle name="SAPBEXinputData 5 2 2" xfId="38695"/>
    <cellStyle name="SAPBEXinputData 5 2 2 2" xfId="38696"/>
    <cellStyle name="SAPBEXinputData 5 2 3" xfId="38697"/>
    <cellStyle name="SAPBEXinputData 5 2 3 2" xfId="38698"/>
    <cellStyle name="SAPBEXinputData 5 2 4" xfId="38699"/>
    <cellStyle name="SAPBEXinputData 5 3" xfId="38700"/>
    <cellStyle name="SAPBEXinputData 5 3 2" xfId="38701"/>
    <cellStyle name="SAPBEXinputData 5 4" xfId="38702"/>
    <cellStyle name="SAPBEXinputData 5 4 2" xfId="38703"/>
    <cellStyle name="SAPBEXinputData 5 5" xfId="38704"/>
    <cellStyle name="SAPBEXinputData 6" xfId="38705"/>
    <cellStyle name="SAPBEXinputData 6 2" xfId="38706"/>
    <cellStyle name="SAPBEXinputData 6 2 2" xfId="38707"/>
    <cellStyle name="SAPBEXinputData 6 2 2 2" xfId="38708"/>
    <cellStyle name="SAPBEXinputData 6 2 3" xfId="38709"/>
    <cellStyle name="SAPBEXinputData 6 2 3 2" xfId="38710"/>
    <cellStyle name="SAPBEXinputData 6 2 4" xfId="38711"/>
    <cellStyle name="SAPBEXinputData 6 3" xfId="38712"/>
    <cellStyle name="SAPBEXinputData 6 3 2" xfId="38713"/>
    <cellStyle name="SAPBEXinputData 6 4" xfId="38714"/>
    <cellStyle name="SAPBEXinputData 6 4 2" xfId="38715"/>
    <cellStyle name="SAPBEXinputData 6 5" xfId="38716"/>
    <cellStyle name="SAPBEXinputData 7" xfId="38717"/>
    <cellStyle name="SAPBEXinputData 7 2" xfId="38718"/>
    <cellStyle name="SAPBEXinputData 7 2 2" xfId="38719"/>
    <cellStyle name="SAPBEXinputData 7 2 2 2" xfId="38720"/>
    <cellStyle name="SAPBEXinputData 7 2 3" xfId="38721"/>
    <cellStyle name="SAPBEXinputData 7 2 3 2" xfId="38722"/>
    <cellStyle name="SAPBEXinputData 7 2 4" xfId="38723"/>
    <cellStyle name="SAPBEXinputData 7 3" xfId="38724"/>
    <cellStyle name="SAPBEXinputData 7 3 2" xfId="38725"/>
    <cellStyle name="SAPBEXinputData 7 4" xfId="38726"/>
    <cellStyle name="SAPBEXinputData 7 4 2" xfId="38727"/>
    <cellStyle name="SAPBEXinputData 7 5" xfId="38728"/>
    <cellStyle name="SAPBEXinputData 7 5 2" xfId="38729"/>
    <cellStyle name="SAPBEXinputData 7 6" xfId="38730"/>
    <cellStyle name="SAPBEXinputData 8" xfId="38731"/>
    <cellStyle name="SAPBEXinputData 8 2" xfId="38732"/>
    <cellStyle name="SAPBEXinputData 8 2 2" xfId="38733"/>
    <cellStyle name="SAPBEXinputData 8 3" xfId="38734"/>
    <cellStyle name="SAPBEXinputData 8 3 2" xfId="38735"/>
    <cellStyle name="SAPBEXinputData 8 4" xfId="38736"/>
    <cellStyle name="SAPBEXinputData 9" xfId="38737"/>
    <cellStyle name="SAPBEXinputData 9 2" xfId="38738"/>
    <cellStyle name="SAPBEXinputData 9 2 2" xfId="38739"/>
    <cellStyle name="SAPBEXinputData 9 3" xfId="38740"/>
    <cellStyle name="SAPBEXinputData 9 3 2" xfId="38741"/>
    <cellStyle name="SAPBEXinputData 9 4" xfId="38742"/>
    <cellStyle name="SAPBEXinputData_2011-10-03 DSA EL with PSI Oct" xfId="38743"/>
    <cellStyle name="SAPBEXItemHeader" xfId="38744"/>
    <cellStyle name="SAPBEXresData" xfId="38745"/>
    <cellStyle name="SAPBEXresDataEmph" xfId="38746"/>
    <cellStyle name="SAPBEXresItem" xfId="38747"/>
    <cellStyle name="SAPBEXresItemX" xfId="38748"/>
    <cellStyle name="SAPBEXresItemX 10" xfId="38749"/>
    <cellStyle name="SAPBEXresItemX 10 2" xfId="38750"/>
    <cellStyle name="SAPBEXresItemX 10 2 2" xfId="38751"/>
    <cellStyle name="SAPBEXresItemX 10 2 2 2" xfId="38752"/>
    <cellStyle name="SAPBEXresItemX 10 2 3" xfId="38753"/>
    <cellStyle name="SAPBEXresItemX 10 3" xfId="38754"/>
    <cellStyle name="SAPBEXresItemX 10 3 2" xfId="38755"/>
    <cellStyle name="SAPBEXresItemX 10 4" xfId="38756"/>
    <cellStyle name="SAPBEXresItemX 10 4 2" xfId="38757"/>
    <cellStyle name="SAPBEXresItemX 10 5" xfId="38758"/>
    <cellStyle name="SAPBEXresItemX 10 5 2" xfId="38759"/>
    <cellStyle name="SAPBEXresItemX 10 6" xfId="38760"/>
    <cellStyle name="SAPBEXresItemX 10 7" xfId="38761"/>
    <cellStyle name="SAPBEXresItemX 10 8" xfId="38762"/>
    <cellStyle name="SAPBEXresItemX 11" xfId="38763"/>
    <cellStyle name="SAPBEXresItemX 11 2" xfId="38764"/>
    <cellStyle name="SAPBEXresItemX 11 2 2" xfId="38765"/>
    <cellStyle name="SAPBEXresItemX 11 2 2 2" xfId="38766"/>
    <cellStyle name="SAPBEXresItemX 11 2 3" xfId="38767"/>
    <cellStyle name="SAPBEXresItemX 11 3" xfId="38768"/>
    <cellStyle name="SAPBEXresItemX 11 3 2" xfId="38769"/>
    <cellStyle name="SAPBEXresItemX 11 4" xfId="38770"/>
    <cellStyle name="SAPBEXresItemX 11 4 2" xfId="38771"/>
    <cellStyle name="SAPBEXresItemX 11 5" xfId="38772"/>
    <cellStyle name="SAPBEXresItemX 11 5 2" xfId="38773"/>
    <cellStyle name="SAPBEXresItemX 11 6" xfId="38774"/>
    <cellStyle name="SAPBEXresItemX 11 7" xfId="38775"/>
    <cellStyle name="SAPBEXresItemX 12" xfId="38776"/>
    <cellStyle name="SAPBEXresItemX 12 2" xfId="38777"/>
    <cellStyle name="SAPBEXresItemX 12 2 2" xfId="38778"/>
    <cellStyle name="SAPBEXresItemX 12 3" xfId="38779"/>
    <cellStyle name="SAPBEXresItemX 12 4" xfId="38780"/>
    <cellStyle name="SAPBEXresItemX 13" xfId="38781"/>
    <cellStyle name="SAPBEXresItemX 13 2" xfId="38782"/>
    <cellStyle name="SAPBEXresItemX 13 2 2" xfId="38783"/>
    <cellStyle name="SAPBEXresItemX 13 3" xfId="38784"/>
    <cellStyle name="SAPBEXresItemX 13 4" xfId="38785"/>
    <cellStyle name="SAPBEXresItemX 13 5" xfId="38786"/>
    <cellStyle name="SAPBEXresItemX 14" xfId="38787"/>
    <cellStyle name="SAPBEXresItemX 14 2" xfId="38788"/>
    <cellStyle name="SAPBEXresItemX 14 2 2" xfId="38789"/>
    <cellStyle name="SAPBEXresItemX 14 3" xfId="38790"/>
    <cellStyle name="SAPBEXresItemX 14 4" xfId="38791"/>
    <cellStyle name="SAPBEXresItemX 14 5" xfId="38792"/>
    <cellStyle name="SAPBEXresItemX 15" xfId="38793"/>
    <cellStyle name="SAPBEXresItemX 15 2" xfId="38794"/>
    <cellStyle name="SAPBEXresItemX 15 3" xfId="38795"/>
    <cellStyle name="SAPBEXresItemX 15 4" xfId="38796"/>
    <cellStyle name="SAPBEXresItemX 16" xfId="38797"/>
    <cellStyle name="SAPBEXresItemX 16 2" xfId="38798"/>
    <cellStyle name="SAPBEXresItemX 17" xfId="38799"/>
    <cellStyle name="SAPBEXresItemX 17 2" xfId="38800"/>
    <cellStyle name="SAPBEXresItemX 18" xfId="38801"/>
    <cellStyle name="SAPBEXresItemX 19" xfId="38802"/>
    <cellStyle name="SAPBEXresItemX 2" xfId="38803"/>
    <cellStyle name="SAPBEXresItemX 2 10" xfId="38804"/>
    <cellStyle name="SAPBEXresItemX 2 10 10" xfId="38805"/>
    <cellStyle name="SAPBEXresItemX 2 10 11" xfId="38806"/>
    <cellStyle name="SAPBEXresItemX 2 10 12" xfId="38807"/>
    <cellStyle name="SAPBEXresItemX 2 10 13" xfId="38808"/>
    <cellStyle name="SAPBEXresItemX 2 10 2" xfId="38809"/>
    <cellStyle name="SAPBEXresItemX 2 10 2 2" xfId="38810"/>
    <cellStyle name="SAPBEXresItemX 2 10 2 2 2" xfId="38811"/>
    <cellStyle name="SAPBEXresItemX 2 10 2 2 2 2" xfId="38812"/>
    <cellStyle name="SAPBEXresItemX 2 10 2 2 3" xfId="38813"/>
    <cellStyle name="SAPBEXresItemX 2 10 2 3" xfId="38814"/>
    <cellStyle name="SAPBEXresItemX 2 10 2 3 2" xfId="38815"/>
    <cellStyle name="SAPBEXresItemX 2 10 2 4" xfId="38816"/>
    <cellStyle name="SAPBEXresItemX 2 10 2 4 2" xfId="38817"/>
    <cellStyle name="SAPBEXresItemX 2 10 2 5" xfId="38818"/>
    <cellStyle name="SAPBEXresItemX 2 10 2 5 2" xfId="38819"/>
    <cellStyle name="SAPBEXresItemX 2 10 2 6" xfId="38820"/>
    <cellStyle name="SAPBEXresItemX 2 10 2 7" xfId="38821"/>
    <cellStyle name="SAPBEXresItemX 2 10 2 8" xfId="38822"/>
    <cellStyle name="SAPBEXresItemX 2 10 3" xfId="38823"/>
    <cellStyle name="SAPBEXresItemX 2 10 3 2" xfId="38824"/>
    <cellStyle name="SAPBEXresItemX 2 10 3 2 2" xfId="38825"/>
    <cellStyle name="SAPBEXresItemX 2 10 3 2 2 2" xfId="38826"/>
    <cellStyle name="SAPBEXresItemX 2 10 3 2 3" xfId="38827"/>
    <cellStyle name="SAPBEXresItemX 2 10 3 3" xfId="38828"/>
    <cellStyle name="SAPBEXresItemX 2 10 3 3 2" xfId="38829"/>
    <cellStyle name="SAPBEXresItemX 2 10 3 4" xfId="38830"/>
    <cellStyle name="SAPBEXresItemX 2 10 3 4 2" xfId="38831"/>
    <cellStyle name="SAPBEXresItemX 2 10 3 5" xfId="38832"/>
    <cellStyle name="SAPBEXresItemX 2 10 3 5 2" xfId="38833"/>
    <cellStyle name="SAPBEXresItemX 2 10 3 6" xfId="38834"/>
    <cellStyle name="SAPBEXresItemX 2 10 3 7" xfId="38835"/>
    <cellStyle name="SAPBEXresItemX 2 10 3 8" xfId="38836"/>
    <cellStyle name="SAPBEXresItemX 2 10 4" xfId="38837"/>
    <cellStyle name="SAPBEXresItemX 2 10 4 2" xfId="38838"/>
    <cellStyle name="SAPBEXresItemX 2 10 4 2 2" xfId="38839"/>
    <cellStyle name="SAPBEXresItemX 2 10 4 3" xfId="38840"/>
    <cellStyle name="SAPBEXresItemX 2 10 4 4" xfId="38841"/>
    <cellStyle name="SAPBEXresItemX 2 10 4 5" xfId="38842"/>
    <cellStyle name="SAPBEXresItemX 2 10 5" xfId="38843"/>
    <cellStyle name="SAPBEXresItemX 2 10 5 2" xfId="38844"/>
    <cellStyle name="SAPBEXresItemX 2 10 5 2 2" xfId="38845"/>
    <cellStyle name="SAPBEXresItemX 2 10 5 3" xfId="38846"/>
    <cellStyle name="SAPBEXresItemX 2 10 5 4" xfId="38847"/>
    <cellStyle name="SAPBEXresItemX 2 10 5 5" xfId="38848"/>
    <cellStyle name="SAPBEXresItemX 2 10 6" xfId="38849"/>
    <cellStyle name="SAPBEXresItemX 2 10 6 2" xfId="38850"/>
    <cellStyle name="SAPBEXresItemX 2 10 6 2 2" xfId="38851"/>
    <cellStyle name="SAPBEXresItemX 2 10 6 3" xfId="38852"/>
    <cellStyle name="SAPBEXresItemX 2 10 6 4" xfId="38853"/>
    <cellStyle name="SAPBEXresItemX 2 10 6 5" xfId="38854"/>
    <cellStyle name="SAPBEXresItemX 2 10 7" xfId="38855"/>
    <cellStyle name="SAPBEXresItemX 2 10 7 2" xfId="38856"/>
    <cellStyle name="SAPBEXresItemX 2 10 7 3" xfId="38857"/>
    <cellStyle name="SAPBEXresItemX 2 10 7 4" xfId="38858"/>
    <cellStyle name="SAPBEXresItemX 2 10 8" xfId="38859"/>
    <cellStyle name="SAPBEXresItemX 2 10 8 2" xfId="38860"/>
    <cellStyle name="SAPBEXresItemX 2 10 8 3" xfId="38861"/>
    <cellStyle name="SAPBEXresItemX 2 10 8 4" xfId="38862"/>
    <cellStyle name="SAPBEXresItemX 2 10 9" xfId="38863"/>
    <cellStyle name="SAPBEXresItemX 2 10 9 2" xfId="38864"/>
    <cellStyle name="SAPBEXresItemX 2 11" xfId="38865"/>
    <cellStyle name="SAPBEXresItemX 2 11 10" xfId="38866"/>
    <cellStyle name="SAPBEXresItemX 2 11 11" xfId="38867"/>
    <cellStyle name="SAPBEXresItemX 2 11 12" xfId="38868"/>
    <cellStyle name="SAPBEXresItemX 2 11 13" xfId="38869"/>
    <cellStyle name="SAPBEXresItemX 2 11 2" xfId="38870"/>
    <cellStyle name="SAPBEXresItemX 2 11 2 2" xfId="38871"/>
    <cellStyle name="SAPBEXresItemX 2 11 2 2 2" xfId="38872"/>
    <cellStyle name="SAPBEXresItemX 2 11 2 2 2 2" xfId="38873"/>
    <cellStyle name="SAPBEXresItemX 2 11 2 2 3" xfId="38874"/>
    <cellStyle name="SAPBEXresItemX 2 11 2 3" xfId="38875"/>
    <cellStyle name="SAPBEXresItemX 2 11 2 3 2" xfId="38876"/>
    <cellStyle name="SAPBEXresItemX 2 11 2 4" xfId="38877"/>
    <cellStyle name="SAPBEXresItemX 2 11 2 4 2" xfId="38878"/>
    <cellStyle name="SAPBEXresItemX 2 11 2 5" xfId="38879"/>
    <cellStyle name="SAPBEXresItemX 2 11 2 5 2" xfId="38880"/>
    <cellStyle name="SAPBEXresItemX 2 11 2 6" xfId="38881"/>
    <cellStyle name="SAPBEXresItemX 2 11 2 7" xfId="38882"/>
    <cellStyle name="SAPBEXresItemX 2 11 2 8" xfId="38883"/>
    <cellStyle name="SAPBEXresItemX 2 11 3" xfId="38884"/>
    <cellStyle name="SAPBEXresItemX 2 11 3 2" xfId="38885"/>
    <cellStyle name="SAPBEXresItemX 2 11 3 2 2" xfId="38886"/>
    <cellStyle name="SAPBEXresItemX 2 11 3 2 2 2" xfId="38887"/>
    <cellStyle name="SAPBEXresItemX 2 11 3 2 3" xfId="38888"/>
    <cellStyle name="SAPBEXresItemX 2 11 3 3" xfId="38889"/>
    <cellStyle name="SAPBEXresItemX 2 11 3 3 2" xfId="38890"/>
    <cellStyle name="SAPBEXresItemX 2 11 3 4" xfId="38891"/>
    <cellStyle name="SAPBEXresItemX 2 11 3 4 2" xfId="38892"/>
    <cellStyle name="SAPBEXresItemX 2 11 3 5" xfId="38893"/>
    <cellStyle name="SAPBEXresItemX 2 11 3 5 2" xfId="38894"/>
    <cellStyle name="SAPBEXresItemX 2 11 3 6" xfId="38895"/>
    <cellStyle name="SAPBEXresItemX 2 11 3 7" xfId="38896"/>
    <cellStyle name="SAPBEXresItemX 2 11 3 8" xfId="38897"/>
    <cellStyle name="SAPBEXresItemX 2 11 4" xfId="38898"/>
    <cellStyle name="SAPBEXresItemX 2 11 4 2" xfId="38899"/>
    <cellStyle name="SAPBEXresItemX 2 11 4 2 2" xfId="38900"/>
    <cellStyle name="SAPBEXresItemX 2 11 4 3" xfId="38901"/>
    <cellStyle name="SAPBEXresItemX 2 11 4 4" xfId="38902"/>
    <cellStyle name="SAPBEXresItemX 2 11 4 5" xfId="38903"/>
    <cellStyle name="SAPBEXresItemX 2 11 5" xfId="38904"/>
    <cellStyle name="SAPBEXresItemX 2 11 5 2" xfId="38905"/>
    <cellStyle name="SAPBEXresItemX 2 11 5 2 2" xfId="38906"/>
    <cellStyle name="SAPBEXresItemX 2 11 5 3" xfId="38907"/>
    <cellStyle name="SAPBEXresItemX 2 11 5 4" xfId="38908"/>
    <cellStyle name="SAPBEXresItemX 2 11 5 5" xfId="38909"/>
    <cellStyle name="SAPBEXresItemX 2 11 6" xfId="38910"/>
    <cellStyle name="SAPBEXresItemX 2 11 6 2" xfId="38911"/>
    <cellStyle name="SAPBEXresItemX 2 11 6 2 2" xfId="38912"/>
    <cellStyle name="SAPBEXresItemX 2 11 6 3" xfId="38913"/>
    <cellStyle name="SAPBEXresItemX 2 11 6 4" xfId="38914"/>
    <cellStyle name="SAPBEXresItemX 2 11 6 5" xfId="38915"/>
    <cellStyle name="SAPBEXresItemX 2 11 7" xfId="38916"/>
    <cellStyle name="SAPBEXresItemX 2 11 7 2" xfId="38917"/>
    <cellStyle name="SAPBEXresItemX 2 11 7 3" xfId="38918"/>
    <cellStyle name="SAPBEXresItemX 2 11 7 4" xfId="38919"/>
    <cellStyle name="SAPBEXresItemX 2 11 8" xfId="38920"/>
    <cellStyle name="SAPBEXresItemX 2 11 8 2" xfId="38921"/>
    <cellStyle name="SAPBEXresItemX 2 11 8 3" xfId="38922"/>
    <cellStyle name="SAPBEXresItemX 2 11 8 4" xfId="38923"/>
    <cellStyle name="SAPBEXresItemX 2 11 9" xfId="38924"/>
    <cellStyle name="SAPBEXresItemX 2 11 9 2" xfId="38925"/>
    <cellStyle name="SAPBEXresItemX 2 12" xfId="38926"/>
    <cellStyle name="SAPBEXresItemX 2 12 10" xfId="38927"/>
    <cellStyle name="SAPBEXresItemX 2 12 11" xfId="38928"/>
    <cellStyle name="SAPBEXresItemX 2 12 12" xfId="38929"/>
    <cellStyle name="SAPBEXresItemX 2 12 13" xfId="38930"/>
    <cellStyle name="SAPBEXresItemX 2 12 2" xfId="38931"/>
    <cellStyle name="SAPBEXresItemX 2 12 2 2" xfId="38932"/>
    <cellStyle name="SAPBEXresItemX 2 12 2 2 2" xfId="38933"/>
    <cellStyle name="SAPBEXresItemX 2 12 2 2 2 2" xfId="38934"/>
    <cellStyle name="SAPBEXresItemX 2 12 2 2 3" xfId="38935"/>
    <cellStyle name="SAPBEXresItemX 2 12 2 3" xfId="38936"/>
    <cellStyle name="SAPBEXresItemX 2 12 2 3 2" xfId="38937"/>
    <cellStyle name="SAPBEXresItemX 2 12 2 4" xfId="38938"/>
    <cellStyle name="SAPBEXresItemX 2 12 2 4 2" xfId="38939"/>
    <cellStyle name="SAPBEXresItemX 2 12 2 5" xfId="38940"/>
    <cellStyle name="SAPBEXresItemX 2 12 2 5 2" xfId="38941"/>
    <cellStyle name="SAPBEXresItemX 2 12 2 6" xfId="38942"/>
    <cellStyle name="SAPBEXresItemX 2 12 2 7" xfId="38943"/>
    <cellStyle name="SAPBEXresItemX 2 12 2 8" xfId="38944"/>
    <cellStyle name="SAPBEXresItemX 2 12 3" xfId="38945"/>
    <cellStyle name="SAPBEXresItemX 2 12 3 2" xfId="38946"/>
    <cellStyle name="SAPBEXresItemX 2 12 3 2 2" xfId="38947"/>
    <cellStyle name="SAPBEXresItemX 2 12 3 2 2 2" xfId="38948"/>
    <cellStyle name="SAPBEXresItemX 2 12 3 2 3" xfId="38949"/>
    <cellStyle name="SAPBEXresItemX 2 12 3 3" xfId="38950"/>
    <cellStyle name="SAPBEXresItemX 2 12 3 3 2" xfId="38951"/>
    <cellStyle name="SAPBEXresItemX 2 12 3 4" xfId="38952"/>
    <cellStyle name="SAPBEXresItemX 2 12 3 4 2" xfId="38953"/>
    <cellStyle name="SAPBEXresItemX 2 12 3 5" xfId="38954"/>
    <cellStyle name="SAPBEXresItemX 2 12 3 5 2" xfId="38955"/>
    <cellStyle name="SAPBEXresItemX 2 12 3 6" xfId="38956"/>
    <cellStyle name="SAPBEXresItemX 2 12 3 7" xfId="38957"/>
    <cellStyle name="SAPBEXresItemX 2 12 3 8" xfId="38958"/>
    <cellStyle name="SAPBEXresItemX 2 12 4" xfId="38959"/>
    <cellStyle name="SAPBEXresItemX 2 12 4 2" xfId="38960"/>
    <cellStyle name="SAPBEXresItemX 2 12 4 2 2" xfId="38961"/>
    <cellStyle name="SAPBEXresItemX 2 12 4 3" xfId="38962"/>
    <cellStyle name="SAPBEXresItemX 2 12 4 4" xfId="38963"/>
    <cellStyle name="SAPBEXresItemX 2 12 4 5" xfId="38964"/>
    <cellStyle name="SAPBEXresItemX 2 12 5" xfId="38965"/>
    <cellStyle name="SAPBEXresItemX 2 12 5 2" xfId="38966"/>
    <cellStyle name="SAPBEXresItemX 2 12 5 2 2" xfId="38967"/>
    <cellStyle name="SAPBEXresItemX 2 12 5 3" xfId="38968"/>
    <cellStyle name="SAPBEXresItemX 2 12 5 4" xfId="38969"/>
    <cellStyle name="SAPBEXresItemX 2 12 5 5" xfId="38970"/>
    <cellStyle name="SAPBEXresItemX 2 12 6" xfId="38971"/>
    <cellStyle name="SAPBEXresItemX 2 12 6 2" xfId="38972"/>
    <cellStyle name="SAPBEXresItemX 2 12 6 2 2" xfId="38973"/>
    <cellStyle name="SAPBEXresItemX 2 12 6 3" xfId="38974"/>
    <cellStyle name="SAPBEXresItemX 2 12 6 4" xfId="38975"/>
    <cellStyle name="SAPBEXresItemX 2 12 6 5" xfId="38976"/>
    <cellStyle name="SAPBEXresItemX 2 12 7" xfId="38977"/>
    <cellStyle name="SAPBEXresItemX 2 12 7 2" xfId="38978"/>
    <cellStyle name="SAPBEXresItemX 2 12 7 3" xfId="38979"/>
    <cellStyle name="SAPBEXresItemX 2 12 7 4" xfId="38980"/>
    <cellStyle name="SAPBEXresItemX 2 12 8" xfId="38981"/>
    <cellStyle name="SAPBEXresItemX 2 12 8 2" xfId="38982"/>
    <cellStyle name="SAPBEXresItemX 2 12 8 3" xfId="38983"/>
    <cellStyle name="SAPBEXresItemX 2 12 8 4" xfId="38984"/>
    <cellStyle name="SAPBEXresItemX 2 12 9" xfId="38985"/>
    <cellStyle name="SAPBEXresItemX 2 12 9 2" xfId="38986"/>
    <cellStyle name="SAPBEXresItemX 2 13" xfId="38987"/>
    <cellStyle name="SAPBEXresItemX 2 13 10" xfId="38988"/>
    <cellStyle name="SAPBEXresItemX 2 13 11" xfId="38989"/>
    <cellStyle name="SAPBEXresItemX 2 13 12" xfId="38990"/>
    <cellStyle name="SAPBEXresItemX 2 13 13" xfId="38991"/>
    <cellStyle name="SAPBEXresItemX 2 13 2" xfId="38992"/>
    <cellStyle name="SAPBEXresItemX 2 13 2 2" xfId="38993"/>
    <cellStyle name="SAPBEXresItemX 2 13 2 2 2" xfId="38994"/>
    <cellStyle name="SAPBEXresItemX 2 13 2 2 2 2" xfId="38995"/>
    <cellStyle name="SAPBEXresItemX 2 13 2 2 3" xfId="38996"/>
    <cellStyle name="SAPBEXresItemX 2 13 2 3" xfId="38997"/>
    <cellStyle name="SAPBEXresItemX 2 13 2 3 2" xfId="38998"/>
    <cellStyle name="SAPBEXresItemX 2 13 2 4" xfId="38999"/>
    <cellStyle name="SAPBEXresItemX 2 13 2 4 2" xfId="39000"/>
    <cellStyle name="SAPBEXresItemX 2 13 2 5" xfId="39001"/>
    <cellStyle name="SAPBEXresItemX 2 13 2 5 2" xfId="39002"/>
    <cellStyle name="SAPBEXresItemX 2 13 2 6" xfId="39003"/>
    <cellStyle name="SAPBEXresItemX 2 13 2 7" xfId="39004"/>
    <cellStyle name="SAPBEXresItemX 2 13 2 8" xfId="39005"/>
    <cellStyle name="SAPBEXresItemX 2 13 3" xfId="39006"/>
    <cellStyle name="SAPBEXresItemX 2 13 3 2" xfId="39007"/>
    <cellStyle name="SAPBEXresItemX 2 13 3 2 2" xfId="39008"/>
    <cellStyle name="SAPBEXresItemX 2 13 3 2 2 2" xfId="39009"/>
    <cellStyle name="SAPBEXresItemX 2 13 3 2 3" xfId="39010"/>
    <cellStyle name="SAPBEXresItemX 2 13 3 3" xfId="39011"/>
    <cellStyle name="SAPBEXresItemX 2 13 3 3 2" xfId="39012"/>
    <cellStyle name="SAPBEXresItemX 2 13 3 4" xfId="39013"/>
    <cellStyle name="SAPBEXresItemX 2 13 3 4 2" xfId="39014"/>
    <cellStyle name="SAPBEXresItemX 2 13 3 5" xfId="39015"/>
    <cellStyle name="SAPBEXresItemX 2 13 3 5 2" xfId="39016"/>
    <cellStyle name="SAPBEXresItemX 2 13 3 6" xfId="39017"/>
    <cellStyle name="SAPBEXresItemX 2 13 3 7" xfId="39018"/>
    <cellStyle name="SAPBEXresItemX 2 13 3 8" xfId="39019"/>
    <cellStyle name="SAPBEXresItemX 2 13 4" xfId="39020"/>
    <cellStyle name="SAPBEXresItemX 2 13 4 2" xfId="39021"/>
    <cellStyle name="SAPBEXresItemX 2 13 4 2 2" xfId="39022"/>
    <cellStyle name="SAPBEXresItemX 2 13 4 3" xfId="39023"/>
    <cellStyle name="SAPBEXresItemX 2 13 4 4" xfId="39024"/>
    <cellStyle name="SAPBEXresItemX 2 13 4 5" xfId="39025"/>
    <cellStyle name="SAPBEXresItemX 2 13 5" xfId="39026"/>
    <cellStyle name="SAPBEXresItemX 2 13 5 2" xfId="39027"/>
    <cellStyle name="SAPBEXresItemX 2 13 5 2 2" xfId="39028"/>
    <cellStyle name="SAPBEXresItemX 2 13 5 3" xfId="39029"/>
    <cellStyle name="SAPBEXresItemX 2 13 5 4" xfId="39030"/>
    <cellStyle name="SAPBEXresItemX 2 13 5 5" xfId="39031"/>
    <cellStyle name="SAPBEXresItemX 2 13 6" xfId="39032"/>
    <cellStyle name="SAPBEXresItemX 2 13 6 2" xfId="39033"/>
    <cellStyle name="SAPBEXresItemX 2 13 6 2 2" xfId="39034"/>
    <cellStyle name="SAPBEXresItemX 2 13 6 3" xfId="39035"/>
    <cellStyle name="SAPBEXresItemX 2 13 6 4" xfId="39036"/>
    <cellStyle name="SAPBEXresItemX 2 13 6 5" xfId="39037"/>
    <cellStyle name="SAPBEXresItemX 2 13 7" xfId="39038"/>
    <cellStyle name="SAPBEXresItemX 2 13 7 2" xfId="39039"/>
    <cellStyle name="SAPBEXresItemX 2 13 7 3" xfId="39040"/>
    <cellStyle name="SAPBEXresItemX 2 13 7 4" xfId="39041"/>
    <cellStyle name="SAPBEXresItemX 2 13 8" xfId="39042"/>
    <cellStyle name="SAPBEXresItemX 2 13 8 2" xfId="39043"/>
    <cellStyle name="SAPBEXresItemX 2 13 8 3" xfId="39044"/>
    <cellStyle name="SAPBEXresItemX 2 13 8 4" xfId="39045"/>
    <cellStyle name="SAPBEXresItemX 2 13 9" xfId="39046"/>
    <cellStyle name="SAPBEXresItemX 2 13 9 2" xfId="39047"/>
    <cellStyle name="SAPBEXresItemX 2 14" xfId="39048"/>
    <cellStyle name="SAPBEXresItemX 2 14 10" xfId="39049"/>
    <cellStyle name="SAPBEXresItemX 2 14 11" xfId="39050"/>
    <cellStyle name="SAPBEXresItemX 2 14 12" xfId="39051"/>
    <cellStyle name="SAPBEXresItemX 2 14 13" xfId="39052"/>
    <cellStyle name="SAPBEXresItemX 2 14 2" xfId="39053"/>
    <cellStyle name="SAPBEXresItemX 2 14 2 2" xfId="39054"/>
    <cellStyle name="SAPBEXresItemX 2 14 2 2 2" xfId="39055"/>
    <cellStyle name="SAPBEXresItemX 2 14 2 2 2 2" xfId="39056"/>
    <cellStyle name="SAPBEXresItemX 2 14 2 2 3" xfId="39057"/>
    <cellStyle name="SAPBEXresItemX 2 14 2 3" xfId="39058"/>
    <cellStyle name="SAPBEXresItemX 2 14 2 3 2" xfId="39059"/>
    <cellStyle name="SAPBEXresItemX 2 14 2 4" xfId="39060"/>
    <cellStyle name="SAPBEXresItemX 2 14 2 4 2" xfId="39061"/>
    <cellStyle name="SAPBEXresItemX 2 14 2 5" xfId="39062"/>
    <cellStyle name="SAPBEXresItemX 2 14 2 5 2" xfId="39063"/>
    <cellStyle name="SAPBEXresItemX 2 14 2 6" xfId="39064"/>
    <cellStyle name="SAPBEXresItemX 2 14 2 7" xfId="39065"/>
    <cellStyle name="SAPBEXresItemX 2 14 2 8" xfId="39066"/>
    <cellStyle name="SAPBEXresItemX 2 14 3" xfId="39067"/>
    <cellStyle name="SAPBEXresItemX 2 14 3 2" xfId="39068"/>
    <cellStyle name="SAPBEXresItemX 2 14 3 2 2" xfId="39069"/>
    <cellStyle name="SAPBEXresItemX 2 14 3 2 2 2" xfId="39070"/>
    <cellStyle name="SAPBEXresItemX 2 14 3 2 3" xfId="39071"/>
    <cellStyle name="SAPBEXresItemX 2 14 3 3" xfId="39072"/>
    <cellStyle name="SAPBEXresItemX 2 14 3 3 2" xfId="39073"/>
    <cellStyle name="SAPBEXresItemX 2 14 3 4" xfId="39074"/>
    <cellStyle name="SAPBEXresItemX 2 14 3 4 2" xfId="39075"/>
    <cellStyle name="SAPBEXresItemX 2 14 3 5" xfId="39076"/>
    <cellStyle name="SAPBEXresItemX 2 14 3 5 2" xfId="39077"/>
    <cellStyle name="SAPBEXresItemX 2 14 3 6" xfId="39078"/>
    <cellStyle name="SAPBEXresItemX 2 14 3 7" xfId="39079"/>
    <cellStyle name="SAPBEXresItemX 2 14 3 8" xfId="39080"/>
    <cellStyle name="SAPBEXresItemX 2 14 4" xfId="39081"/>
    <cellStyle name="SAPBEXresItemX 2 14 4 2" xfId="39082"/>
    <cellStyle name="SAPBEXresItemX 2 14 4 2 2" xfId="39083"/>
    <cellStyle name="SAPBEXresItemX 2 14 4 3" xfId="39084"/>
    <cellStyle name="SAPBEXresItemX 2 14 4 4" xfId="39085"/>
    <cellStyle name="SAPBEXresItemX 2 14 4 5" xfId="39086"/>
    <cellStyle name="SAPBEXresItemX 2 14 5" xfId="39087"/>
    <cellStyle name="SAPBEXresItemX 2 14 5 2" xfId="39088"/>
    <cellStyle name="SAPBEXresItemX 2 14 5 2 2" xfId="39089"/>
    <cellStyle name="SAPBEXresItemX 2 14 5 3" xfId="39090"/>
    <cellStyle name="SAPBEXresItemX 2 14 5 4" xfId="39091"/>
    <cellStyle name="SAPBEXresItemX 2 14 5 5" xfId="39092"/>
    <cellStyle name="SAPBEXresItemX 2 14 6" xfId="39093"/>
    <cellStyle name="SAPBEXresItemX 2 14 6 2" xfId="39094"/>
    <cellStyle name="SAPBEXresItemX 2 14 6 2 2" xfId="39095"/>
    <cellStyle name="SAPBEXresItemX 2 14 6 3" xfId="39096"/>
    <cellStyle name="SAPBEXresItemX 2 14 6 4" xfId="39097"/>
    <cellStyle name="SAPBEXresItemX 2 14 6 5" xfId="39098"/>
    <cellStyle name="SAPBEXresItemX 2 14 7" xfId="39099"/>
    <cellStyle name="SAPBEXresItemX 2 14 7 2" xfId="39100"/>
    <cellStyle name="SAPBEXresItemX 2 14 7 3" xfId="39101"/>
    <cellStyle name="SAPBEXresItemX 2 14 7 4" xfId="39102"/>
    <cellStyle name="SAPBEXresItemX 2 14 8" xfId="39103"/>
    <cellStyle name="SAPBEXresItemX 2 14 8 2" xfId="39104"/>
    <cellStyle name="SAPBEXresItemX 2 14 8 3" xfId="39105"/>
    <cellStyle name="SAPBEXresItemX 2 14 8 4" xfId="39106"/>
    <cellStyle name="SAPBEXresItemX 2 14 9" xfId="39107"/>
    <cellStyle name="SAPBEXresItemX 2 14 9 2" xfId="39108"/>
    <cellStyle name="SAPBEXresItemX 2 15" xfId="39109"/>
    <cellStyle name="SAPBEXresItemX 2 15 10" xfId="39110"/>
    <cellStyle name="SAPBEXresItemX 2 15 11" xfId="39111"/>
    <cellStyle name="SAPBEXresItemX 2 15 12" xfId="39112"/>
    <cellStyle name="SAPBEXresItemX 2 15 13" xfId="39113"/>
    <cellStyle name="SAPBEXresItemX 2 15 2" xfId="39114"/>
    <cellStyle name="SAPBEXresItemX 2 15 2 2" xfId="39115"/>
    <cellStyle name="SAPBEXresItemX 2 15 2 2 2" xfId="39116"/>
    <cellStyle name="SAPBEXresItemX 2 15 2 2 2 2" xfId="39117"/>
    <cellStyle name="SAPBEXresItemX 2 15 2 2 3" xfId="39118"/>
    <cellStyle name="SAPBEXresItemX 2 15 2 3" xfId="39119"/>
    <cellStyle name="SAPBEXresItemX 2 15 2 3 2" xfId="39120"/>
    <cellStyle name="SAPBEXresItemX 2 15 2 4" xfId="39121"/>
    <cellStyle name="SAPBEXresItemX 2 15 2 4 2" xfId="39122"/>
    <cellStyle name="SAPBEXresItemX 2 15 2 5" xfId="39123"/>
    <cellStyle name="SAPBEXresItemX 2 15 2 5 2" xfId="39124"/>
    <cellStyle name="SAPBEXresItemX 2 15 2 6" xfId="39125"/>
    <cellStyle name="SAPBEXresItemX 2 15 2 7" xfId="39126"/>
    <cellStyle name="SAPBEXresItemX 2 15 2 8" xfId="39127"/>
    <cellStyle name="SAPBEXresItemX 2 15 3" xfId="39128"/>
    <cellStyle name="SAPBEXresItemX 2 15 3 2" xfId="39129"/>
    <cellStyle name="SAPBEXresItemX 2 15 3 2 2" xfId="39130"/>
    <cellStyle name="SAPBEXresItemX 2 15 3 2 2 2" xfId="39131"/>
    <cellStyle name="SAPBEXresItemX 2 15 3 2 3" xfId="39132"/>
    <cellStyle name="SAPBEXresItemX 2 15 3 3" xfId="39133"/>
    <cellStyle name="SAPBEXresItemX 2 15 3 3 2" xfId="39134"/>
    <cellStyle name="SAPBEXresItemX 2 15 3 4" xfId="39135"/>
    <cellStyle name="SAPBEXresItemX 2 15 3 4 2" xfId="39136"/>
    <cellStyle name="SAPBEXresItemX 2 15 3 5" xfId="39137"/>
    <cellStyle name="SAPBEXresItemX 2 15 3 5 2" xfId="39138"/>
    <cellStyle name="SAPBEXresItemX 2 15 3 6" xfId="39139"/>
    <cellStyle name="SAPBEXresItemX 2 15 3 7" xfId="39140"/>
    <cellStyle name="SAPBEXresItemX 2 15 3 8" xfId="39141"/>
    <cellStyle name="SAPBEXresItemX 2 15 4" xfId="39142"/>
    <cellStyle name="SAPBEXresItemX 2 15 4 2" xfId="39143"/>
    <cellStyle name="SAPBEXresItemX 2 15 4 2 2" xfId="39144"/>
    <cellStyle name="SAPBEXresItemX 2 15 4 3" xfId="39145"/>
    <cellStyle name="SAPBEXresItemX 2 15 4 4" xfId="39146"/>
    <cellStyle name="SAPBEXresItemX 2 15 4 5" xfId="39147"/>
    <cellStyle name="SAPBEXresItemX 2 15 5" xfId="39148"/>
    <cellStyle name="SAPBEXresItemX 2 15 5 2" xfId="39149"/>
    <cellStyle name="SAPBEXresItemX 2 15 5 2 2" xfId="39150"/>
    <cellStyle name="SAPBEXresItemX 2 15 5 3" xfId="39151"/>
    <cellStyle name="SAPBEXresItemX 2 15 5 4" xfId="39152"/>
    <cellStyle name="SAPBEXresItemX 2 15 5 5" xfId="39153"/>
    <cellStyle name="SAPBEXresItemX 2 15 6" xfId="39154"/>
    <cellStyle name="SAPBEXresItemX 2 15 6 2" xfId="39155"/>
    <cellStyle name="SAPBEXresItemX 2 15 6 2 2" xfId="39156"/>
    <cellStyle name="SAPBEXresItemX 2 15 6 3" xfId="39157"/>
    <cellStyle name="SAPBEXresItemX 2 15 6 4" xfId="39158"/>
    <cellStyle name="SAPBEXresItemX 2 15 6 5" xfId="39159"/>
    <cellStyle name="SAPBEXresItemX 2 15 7" xfId="39160"/>
    <cellStyle name="SAPBEXresItemX 2 15 7 2" xfId="39161"/>
    <cellStyle name="SAPBEXresItemX 2 15 7 3" xfId="39162"/>
    <cellStyle name="SAPBEXresItemX 2 15 7 4" xfId="39163"/>
    <cellStyle name="SAPBEXresItemX 2 15 8" xfId="39164"/>
    <cellStyle name="SAPBEXresItemX 2 15 8 2" xfId="39165"/>
    <cellStyle name="SAPBEXresItemX 2 15 8 3" xfId="39166"/>
    <cellStyle name="SAPBEXresItemX 2 15 8 4" xfId="39167"/>
    <cellStyle name="SAPBEXresItemX 2 15 9" xfId="39168"/>
    <cellStyle name="SAPBEXresItemX 2 15 9 2" xfId="39169"/>
    <cellStyle name="SAPBEXresItemX 2 16" xfId="39170"/>
    <cellStyle name="SAPBEXresItemX 2 16 10" xfId="39171"/>
    <cellStyle name="SAPBEXresItemX 2 16 11" xfId="39172"/>
    <cellStyle name="SAPBEXresItemX 2 16 12" xfId="39173"/>
    <cellStyle name="SAPBEXresItemX 2 16 13" xfId="39174"/>
    <cellStyle name="SAPBEXresItemX 2 16 2" xfId="39175"/>
    <cellStyle name="SAPBEXresItemX 2 16 2 2" xfId="39176"/>
    <cellStyle name="SAPBEXresItemX 2 16 2 2 2" xfId="39177"/>
    <cellStyle name="SAPBEXresItemX 2 16 2 2 2 2" xfId="39178"/>
    <cellStyle name="SAPBEXresItemX 2 16 2 2 3" xfId="39179"/>
    <cellStyle name="SAPBEXresItemX 2 16 2 3" xfId="39180"/>
    <cellStyle name="SAPBEXresItemX 2 16 2 3 2" xfId="39181"/>
    <cellStyle name="SAPBEXresItemX 2 16 2 4" xfId="39182"/>
    <cellStyle name="SAPBEXresItemX 2 16 2 4 2" xfId="39183"/>
    <cellStyle name="SAPBEXresItemX 2 16 2 5" xfId="39184"/>
    <cellStyle name="SAPBEXresItemX 2 16 2 5 2" xfId="39185"/>
    <cellStyle name="SAPBEXresItemX 2 16 2 6" xfId="39186"/>
    <cellStyle name="SAPBEXresItemX 2 16 2 7" xfId="39187"/>
    <cellStyle name="SAPBEXresItemX 2 16 2 8" xfId="39188"/>
    <cellStyle name="SAPBEXresItemX 2 16 3" xfId="39189"/>
    <cellStyle name="SAPBEXresItemX 2 16 3 2" xfId="39190"/>
    <cellStyle name="SAPBEXresItemX 2 16 3 2 2" xfId="39191"/>
    <cellStyle name="SAPBEXresItemX 2 16 3 2 2 2" xfId="39192"/>
    <cellStyle name="SAPBEXresItemX 2 16 3 2 3" xfId="39193"/>
    <cellStyle name="SAPBEXresItemX 2 16 3 3" xfId="39194"/>
    <cellStyle name="SAPBEXresItemX 2 16 3 3 2" xfId="39195"/>
    <cellStyle name="SAPBEXresItemX 2 16 3 4" xfId="39196"/>
    <cellStyle name="SAPBEXresItemX 2 16 3 4 2" xfId="39197"/>
    <cellStyle name="SAPBEXresItemX 2 16 3 5" xfId="39198"/>
    <cellStyle name="SAPBEXresItemX 2 16 3 5 2" xfId="39199"/>
    <cellStyle name="SAPBEXresItemX 2 16 3 6" xfId="39200"/>
    <cellStyle name="SAPBEXresItemX 2 16 3 7" xfId="39201"/>
    <cellStyle name="SAPBEXresItemX 2 16 3 8" xfId="39202"/>
    <cellStyle name="SAPBEXresItemX 2 16 4" xfId="39203"/>
    <cellStyle name="SAPBEXresItemX 2 16 4 2" xfId="39204"/>
    <cellStyle name="SAPBEXresItemX 2 16 4 2 2" xfId="39205"/>
    <cellStyle name="SAPBEXresItemX 2 16 4 3" xfId="39206"/>
    <cellStyle name="SAPBEXresItemX 2 16 4 4" xfId="39207"/>
    <cellStyle name="SAPBEXresItemX 2 16 4 5" xfId="39208"/>
    <cellStyle name="SAPBEXresItemX 2 16 5" xfId="39209"/>
    <cellStyle name="SAPBEXresItemX 2 16 5 2" xfId="39210"/>
    <cellStyle name="SAPBEXresItemX 2 16 5 2 2" xfId="39211"/>
    <cellStyle name="SAPBEXresItemX 2 16 5 3" xfId="39212"/>
    <cellStyle name="SAPBEXresItemX 2 16 5 4" xfId="39213"/>
    <cellStyle name="SAPBEXresItemX 2 16 5 5" xfId="39214"/>
    <cellStyle name="SAPBEXresItemX 2 16 6" xfId="39215"/>
    <cellStyle name="SAPBEXresItemX 2 16 6 2" xfId="39216"/>
    <cellStyle name="SAPBEXresItemX 2 16 6 2 2" xfId="39217"/>
    <cellStyle name="SAPBEXresItemX 2 16 6 3" xfId="39218"/>
    <cellStyle name="SAPBEXresItemX 2 16 6 4" xfId="39219"/>
    <cellStyle name="SAPBEXresItemX 2 16 6 5" xfId="39220"/>
    <cellStyle name="SAPBEXresItemX 2 16 7" xfId="39221"/>
    <cellStyle name="SAPBEXresItemX 2 16 7 2" xfId="39222"/>
    <cellStyle name="SAPBEXresItemX 2 16 7 3" xfId="39223"/>
    <cellStyle name="SAPBEXresItemX 2 16 7 4" xfId="39224"/>
    <cellStyle name="SAPBEXresItemX 2 16 8" xfId="39225"/>
    <cellStyle name="SAPBEXresItemX 2 16 8 2" xfId="39226"/>
    <cellStyle name="SAPBEXresItemX 2 16 8 3" xfId="39227"/>
    <cellStyle name="SAPBEXresItemX 2 16 8 4" xfId="39228"/>
    <cellStyle name="SAPBEXresItemX 2 16 9" xfId="39229"/>
    <cellStyle name="SAPBEXresItemX 2 16 9 2" xfId="39230"/>
    <cellStyle name="SAPBEXresItemX 2 17" xfId="39231"/>
    <cellStyle name="SAPBEXresItemX 2 17 10" xfId="39232"/>
    <cellStyle name="SAPBEXresItemX 2 17 11" xfId="39233"/>
    <cellStyle name="SAPBEXresItemX 2 17 12" xfId="39234"/>
    <cellStyle name="SAPBEXresItemX 2 17 13" xfId="39235"/>
    <cellStyle name="SAPBEXresItemX 2 17 2" xfId="39236"/>
    <cellStyle name="SAPBEXresItemX 2 17 2 2" xfId="39237"/>
    <cellStyle name="SAPBEXresItemX 2 17 2 2 2" xfId="39238"/>
    <cellStyle name="SAPBEXresItemX 2 17 2 2 2 2" xfId="39239"/>
    <cellStyle name="SAPBEXresItemX 2 17 2 2 3" xfId="39240"/>
    <cellStyle name="SAPBEXresItemX 2 17 2 3" xfId="39241"/>
    <cellStyle name="SAPBEXresItemX 2 17 2 3 2" xfId="39242"/>
    <cellStyle name="SAPBEXresItemX 2 17 2 4" xfId="39243"/>
    <cellStyle name="SAPBEXresItemX 2 17 2 4 2" xfId="39244"/>
    <cellStyle name="SAPBEXresItemX 2 17 2 5" xfId="39245"/>
    <cellStyle name="SAPBEXresItemX 2 17 2 5 2" xfId="39246"/>
    <cellStyle name="SAPBEXresItemX 2 17 2 6" xfId="39247"/>
    <cellStyle name="SAPBEXresItemX 2 17 2 7" xfId="39248"/>
    <cellStyle name="SAPBEXresItemX 2 17 2 8" xfId="39249"/>
    <cellStyle name="SAPBEXresItemX 2 17 3" xfId="39250"/>
    <cellStyle name="SAPBEXresItemX 2 17 3 2" xfId="39251"/>
    <cellStyle name="SAPBEXresItemX 2 17 3 2 2" xfId="39252"/>
    <cellStyle name="SAPBEXresItemX 2 17 3 2 2 2" xfId="39253"/>
    <cellStyle name="SAPBEXresItemX 2 17 3 2 3" xfId="39254"/>
    <cellStyle name="SAPBEXresItemX 2 17 3 3" xfId="39255"/>
    <cellStyle name="SAPBEXresItemX 2 17 3 3 2" xfId="39256"/>
    <cellStyle name="SAPBEXresItemX 2 17 3 4" xfId="39257"/>
    <cellStyle name="SAPBEXresItemX 2 17 3 4 2" xfId="39258"/>
    <cellStyle name="SAPBEXresItemX 2 17 3 5" xfId="39259"/>
    <cellStyle name="SAPBEXresItemX 2 17 3 5 2" xfId="39260"/>
    <cellStyle name="SAPBEXresItemX 2 17 3 6" xfId="39261"/>
    <cellStyle name="SAPBEXresItemX 2 17 3 7" xfId="39262"/>
    <cellStyle name="SAPBEXresItemX 2 17 3 8" xfId="39263"/>
    <cellStyle name="SAPBEXresItemX 2 17 4" xfId="39264"/>
    <cellStyle name="SAPBEXresItemX 2 17 4 2" xfId="39265"/>
    <cellStyle name="SAPBEXresItemX 2 17 4 2 2" xfId="39266"/>
    <cellStyle name="SAPBEXresItemX 2 17 4 3" xfId="39267"/>
    <cellStyle name="SAPBEXresItemX 2 17 4 4" xfId="39268"/>
    <cellStyle name="SAPBEXresItemX 2 17 4 5" xfId="39269"/>
    <cellStyle name="SAPBEXresItemX 2 17 5" xfId="39270"/>
    <cellStyle name="SAPBEXresItemX 2 17 5 2" xfId="39271"/>
    <cellStyle name="SAPBEXresItemX 2 17 5 2 2" xfId="39272"/>
    <cellStyle name="SAPBEXresItemX 2 17 5 3" xfId="39273"/>
    <cellStyle name="SAPBEXresItemX 2 17 5 4" xfId="39274"/>
    <cellStyle name="SAPBEXresItemX 2 17 5 5" xfId="39275"/>
    <cellStyle name="SAPBEXresItemX 2 17 6" xfId="39276"/>
    <cellStyle name="SAPBEXresItemX 2 17 6 2" xfId="39277"/>
    <cellStyle name="SAPBEXresItemX 2 17 6 2 2" xfId="39278"/>
    <cellStyle name="SAPBEXresItemX 2 17 6 3" xfId="39279"/>
    <cellStyle name="SAPBEXresItemX 2 17 6 4" xfId="39280"/>
    <cellStyle name="SAPBEXresItemX 2 17 6 5" xfId="39281"/>
    <cellStyle name="SAPBEXresItemX 2 17 7" xfId="39282"/>
    <cellStyle name="SAPBEXresItemX 2 17 7 2" xfId="39283"/>
    <cellStyle name="SAPBEXresItemX 2 17 7 3" xfId="39284"/>
    <cellStyle name="SAPBEXresItemX 2 17 7 4" xfId="39285"/>
    <cellStyle name="SAPBEXresItemX 2 17 8" xfId="39286"/>
    <cellStyle name="SAPBEXresItemX 2 17 8 2" xfId="39287"/>
    <cellStyle name="SAPBEXresItemX 2 17 8 3" xfId="39288"/>
    <cellStyle name="SAPBEXresItemX 2 17 8 4" xfId="39289"/>
    <cellStyle name="SAPBEXresItemX 2 17 9" xfId="39290"/>
    <cellStyle name="SAPBEXresItemX 2 17 9 2" xfId="39291"/>
    <cellStyle name="SAPBEXresItemX 2 18" xfId="39292"/>
    <cellStyle name="SAPBEXresItemX 2 18 2" xfId="39293"/>
    <cellStyle name="SAPBEXresItemX 2 18 2 2" xfId="39294"/>
    <cellStyle name="SAPBEXresItemX 2 18 2 2 2" xfId="39295"/>
    <cellStyle name="SAPBEXresItemX 2 18 2 3" xfId="39296"/>
    <cellStyle name="SAPBEXresItemX 2 18 3" xfId="39297"/>
    <cellStyle name="SAPBEXresItemX 2 18 3 2" xfId="39298"/>
    <cellStyle name="SAPBEXresItemX 2 18 4" xfId="39299"/>
    <cellStyle name="SAPBEXresItemX 2 18 4 2" xfId="39300"/>
    <cellStyle name="SAPBEXresItemX 2 18 5" xfId="39301"/>
    <cellStyle name="SAPBEXresItemX 2 18 5 2" xfId="39302"/>
    <cellStyle name="SAPBEXresItemX 2 18 6" xfId="39303"/>
    <cellStyle name="SAPBEXresItemX 2 18 7" xfId="39304"/>
    <cellStyle name="SAPBEXresItemX 2 18 8" xfId="39305"/>
    <cellStyle name="SAPBEXresItemX 2 19" xfId="39306"/>
    <cellStyle name="SAPBEXresItemX 2 19 2" xfId="39307"/>
    <cellStyle name="SAPBEXresItemX 2 19 2 2" xfId="39308"/>
    <cellStyle name="SAPBEXresItemX 2 19 2 2 2" xfId="39309"/>
    <cellStyle name="SAPBEXresItemX 2 19 2 3" xfId="39310"/>
    <cellStyle name="SAPBEXresItemX 2 19 3" xfId="39311"/>
    <cellStyle name="SAPBEXresItemX 2 19 3 2" xfId="39312"/>
    <cellStyle name="SAPBEXresItemX 2 19 4" xfId="39313"/>
    <cellStyle name="SAPBEXresItemX 2 19 4 2" xfId="39314"/>
    <cellStyle name="SAPBEXresItemX 2 19 5" xfId="39315"/>
    <cellStyle name="SAPBEXresItemX 2 19 5 2" xfId="39316"/>
    <cellStyle name="SAPBEXresItemX 2 19 6" xfId="39317"/>
    <cellStyle name="SAPBEXresItemX 2 19 7" xfId="39318"/>
    <cellStyle name="SAPBEXresItemX 2 19 8" xfId="39319"/>
    <cellStyle name="SAPBEXresItemX 2 2" xfId="39320"/>
    <cellStyle name="SAPBEXresItemX 2 2 10" xfId="39321"/>
    <cellStyle name="SAPBEXresItemX 2 2 10 2" xfId="39322"/>
    <cellStyle name="SAPBEXresItemX 2 2 11" xfId="39323"/>
    <cellStyle name="SAPBEXresItemX 2 2 12" xfId="39324"/>
    <cellStyle name="SAPBEXresItemX 2 2 13" xfId="39325"/>
    <cellStyle name="SAPBEXresItemX 2 2 14" xfId="39326"/>
    <cellStyle name="SAPBEXresItemX 2 2 2" xfId="39327"/>
    <cellStyle name="SAPBEXresItemX 2 2 2 2" xfId="39328"/>
    <cellStyle name="SAPBEXresItemX 2 2 2 2 2" xfId="39329"/>
    <cellStyle name="SAPBEXresItemX 2 2 2 2 2 2" xfId="39330"/>
    <cellStyle name="SAPBEXresItemX 2 2 2 2 3" xfId="39331"/>
    <cellStyle name="SAPBEXresItemX 2 2 2 3" xfId="39332"/>
    <cellStyle name="SAPBEXresItemX 2 2 2 3 2" xfId="39333"/>
    <cellStyle name="SAPBEXresItemX 2 2 2 4" xfId="39334"/>
    <cellStyle name="SAPBEXresItemX 2 2 2 4 2" xfId="39335"/>
    <cellStyle name="SAPBEXresItemX 2 2 2 5" xfId="39336"/>
    <cellStyle name="SAPBEXresItemX 2 2 2 5 2" xfId="39337"/>
    <cellStyle name="SAPBEXresItemX 2 2 2 6" xfId="39338"/>
    <cellStyle name="SAPBEXresItemX 2 2 2 7" xfId="39339"/>
    <cellStyle name="SAPBEXresItemX 2 2 2 8" xfId="39340"/>
    <cellStyle name="SAPBEXresItemX 2 2 3" xfId="39341"/>
    <cellStyle name="SAPBEXresItemX 2 2 3 2" xfId="39342"/>
    <cellStyle name="SAPBEXresItemX 2 2 3 2 2" xfId="39343"/>
    <cellStyle name="SAPBEXresItemX 2 2 3 2 2 2" xfId="39344"/>
    <cellStyle name="SAPBEXresItemX 2 2 3 2 3" xfId="39345"/>
    <cellStyle name="SAPBEXresItemX 2 2 3 3" xfId="39346"/>
    <cellStyle name="SAPBEXresItemX 2 2 3 3 2" xfId="39347"/>
    <cellStyle name="SAPBEXresItemX 2 2 3 4" xfId="39348"/>
    <cellStyle name="SAPBEXresItemX 2 2 3 4 2" xfId="39349"/>
    <cellStyle name="SAPBEXresItemX 2 2 3 5" xfId="39350"/>
    <cellStyle name="SAPBEXresItemX 2 2 3 5 2" xfId="39351"/>
    <cellStyle name="SAPBEXresItemX 2 2 3 6" xfId="39352"/>
    <cellStyle name="SAPBEXresItemX 2 2 3 7" xfId="39353"/>
    <cellStyle name="SAPBEXresItemX 2 2 3 8" xfId="39354"/>
    <cellStyle name="SAPBEXresItemX 2 2 4" xfId="39355"/>
    <cellStyle name="SAPBEXresItemX 2 2 4 2" xfId="39356"/>
    <cellStyle name="SAPBEXresItemX 2 2 4 2 2" xfId="39357"/>
    <cellStyle name="SAPBEXresItemX 2 2 4 2 2 2" xfId="39358"/>
    <cellStyle name="SAPBEXresItemX 2 2 4 2 3" xfId="39359"/>
    <cellStyle name="SAPBEXresItemX 2 2 4 3" xfId="39360"/>
    <cellStyle name="SAPBEXresItemX 2 2 4 3 2" xfId="39361"/>
    <cellStyle name="SAPBEXresItemX 2 2 4 4" xfId="39362"/>
    <cellStyle name="SAPBEXresItemX 2 2 4 4 2" xfId="39363"/>
    <cellStyle name="SAPBEXresItemX 2 2 4 5" xfId="39364"/>
    <cellStyle name="SAPBEXresItemX 2 2 4 5 2" xfId="39365"/>
    <cellStyle name="SAPBEXresItemX 2 2 4 6" xfId="39366"/>
    <cellStyle name="SAPBEXresItemX 2 2 4 7" xfId="39367"/>
    <cellStyle name="SAPBEXresItemX 2 2 4 8" xfId="39368"/>
    <cellStyle name="SAPBEXresItemX 2 2 5" xfId="39369"/>
    <cellStyle name="SAPBEXresItemX 2 2 5 2" xfId="39370"/>
    <cellStyle name="SAPBEXresItemX 2 2 5 2 2" xfId="39371"/>
    <cellStyle name="SAPBEXresItemX 2 2 5 3" xfId="39372"/>
    <cellStyle name="SAPBEXresItemX 2 2 5 4" xfId="39373"/>
    <cellStyle name="SAPBEXresItemX 2 2 5 5" xfId="39374"/>
    <cellStyle name="SAPBEXresItemX 2 2 6" xfId="39375"/>
    <cellStyle name="SAPBEXresItemX 2 2 6 2" xfId="39376"/>
    <cellStyle name="SAPBEXresItemX 2 2 6 2 2" xfId="39377"/>
    <cellStyle name="SAPBEXresItemX 2 2 6 3" xfId="39378"/>
    <cellStyle name="SAPBEXresItemX 2 2 6 4" xfId="39379"/>
    <cellStyle name="SAPBEXresItemX 2 2 6 5" xfId="39380"/>
    <cellStyle name="SAPBEXresItemX 2 2 7" xfId="39381"/>
    <cellStyle name="SAPBEXresItemX 2 2 7 2" xfId="39382"/>
    <cellStyle name="SAPBEXresItemX 2 2 7 2 2" xfId="39383"/>
    <cellStyle name="SAPBEXresItemX 2 2 7 3" xfId="39384"/>
    <cellStyle name="SAPBEXresItemX 2 2 7 4" xfId="39385"/>
    <cellStyle name="SAPBEXresItemX 2 2 7 5" xfId="39386"/>
    <cellStyle name="SAPBEXresItemX 2 2 8" xfId="39387"/>
    <cellStyle name="SAPBEXresItemX 2 2 8 2" xfId="39388"/>
    <cellStyle name="SAPBEXresItemX 2 2 8 3" xfId="39389"/>
    <cellStyle name="SAPBEXresItemX 2 2 8 4" xfId="39390"/>
    <cellStyle name="SAPBEXresItemX 2 2 9" xfId="39391"/>
    <cellStyle name="SAPBEXresItemX 2 2 9 2" xfId="39392"/>
    <cellStyle name="SAPBEXresItemX 2 20" xfId="39393"/>
    <cellStyle name="SAPBEXresItemX 2 20 2" xfId="39394"/>
    <cellStyle name="SAPBEXresItemX 2 20 2 2" xfId="39395"/>
    <cellStyle name="SAPBEXresItemX 2 20 2 2 2" xfId="39396"/>
    <cellStyle name="SAPBEXresItemX 2 20 2 3" xfId="39397"/>
    <cellStyle name="SAPBEXresItemX 2 20 3" xfId="39398"/>
    <cellStyle name="SAPBEXresItemX 2 20 3 2" xfId="39399"/>
    <cellStyle name="SAPBEXresItemX 2 20 4" xfId="39400"/>
    <cellStyle name="SAPBEXresItemX 2 20 4 2" xfId="39401"/>
    <cellStyle name="SAPBEXresItemX 2 20 5" xfId="39402"/>
    <cellStyle name="SAPBEXresItemX 2 20 5 2" xfId="39403"/>
    <cellStyle name="SAPBEXresItemX 2 20 6" xfId="39404"/>
    <cellStyle name="SAPBEXresItemX 2 20 7" xfId="39405"/>
    <cellStyle name="SAPBEXresItemX 2 21" xfId="39406"/>
    <cellStyle name="SAPBEXresItemX 2 21 2" xfId="39407"/>
    <cellStyle name="SAPBEXresItemX 2 21 2 2" xfId="39408"/>
    <cellStyle name="SAPBEXresItemX 2 21 3" xfId="39409"/>
    <cellStyle name="SAPBEXresItemX 2 21 4" xfId="39410"/>
    <cellStyle name="SAPBEXresItemX 2 22" xfId="39411"/>
    <cellStyle name="SAPBEXresItemX 2 22 2" xfId="39412"/>
    <cellStyle name="SAPBEXresItemX 2 22 2 2" xfId="39413"/>
    <cellStyle name="SAPBEXresItemX 2 22 3" xfId="39414"/>
    <cellStyle name="SAPBEXresItemX 2 22 4" xfId="39415"/>
    <cellStyle name="SAPBEXresItemX 2 22 5" xfId="39416"/>
    <cellStyle name="SAPBEXresItemX 2 23" xfId="39417"/>
    <cellStyle name="SAPBEXresItemX 2 23 2" xfId="39418"/>
    <cellStyle name="SAPBEXresItemX 2 23 2 2" xfId="39419"/>
    <cellStyle name="SAPBEXresItemX 2 23 3" xfId="39420"/>
    <cellStyle name="SAPBEXresItemX 2 23 4" xfId="39421"/>
    <cellStyle name="SAPBEXresItemX 2 23 5" xfId="39422"/>
    <cellStyle name="SAPBEXresItemX 2 24" xfId="39423"/>
    <cellStyle name="SAPBEXresItemX 2 24 2" xfId="39424"/>
    <cellStyle name="SAPBEXresItemX 2 24 3" xfId="39425"/>
    <cellStyle name="SAPBEXresItemX 2 24 4" xfId="39426"/>
    <cellStyle name="SAPBEXresItemX 2 25" xfId="39427"/>
    <cellStyle name="SAPBEXresItemX 2 25 2" xfId="39428"/>
    <cellStyle name="SAPBEXresItemX 2 26" xfId="39429"/>
    <cellStyle name="SAPBEXresItemX 2 26 2" xfId="39430"/>
    <cellStyle name="SAPBEXresItemX 2 27" xfId="39431"/>
    <cellStyle name="SAPBEXresItemX 2 28" xfId="39432"/>
    <cellStyle name="SAPBEXresItemX 2 29" xfId="39433"/>
    <cellStyle name="SAPBEXresItemX 2 3" xfId="39434"/>
    <cellStyle name="SAPBEXresItemX 2 3 10" xfId="39435"/>
    <cellStyle name="SAPBEXresItemX 2 3 11" xfId="39436"/>
    <cellStyle name="SAPBEXresItemX 2 3 12" xfId="39437"/>
    <cellStyle name="SAPBEXresItemX 2 3 13" xfId="39438"/>
    <cellStyle name="SAPBEXresItemX 2 3 2" xfId="39439"/>
    <cellStyle name="SAPBEXresItemX 2 3 2 2" xfId="39440"/>
    <cellStyle name="SAPBEXresItemX 2 3 2 2 2" xfId="39441"/>
    <cellStyle name="SAPBEXresItemX 2 3 2 2 2 2" xfId="39442"/>
    <cellStyle name="SAPBEXresItemX 2 3 2 2 3" xfId="39443"/>
    <cellStyle name="SAPBEXresItemX 2 3 2 3" xfId="39444"/>
    <cellStyle name="SAPBEXresItemX 2 3 2 3 2" xfId="39445"/>
    <cellStyle name="SAPBEXresItemX 2 3 2 4" xfId="39446"/>
    <cellStyle name="SAPBEXresItemX 2 3 2 4 2" xfId="39447"/>
    <cellStyle name="SAPBEXresItemX 2 3 2 5" xfId="39448"/>
    <cellStyle name="SAPBEXresItemX 2 3 2 5 2" xfId="39449"/>
    <cellStyle name="SAPBEXresItemX 2 3 2 6" xfId="39450"/>
    <cellStyle name="SAPBEXresItemX 2 3 2 7" xfId="39451"/>
    <cellStyle name="SAPBEXresItemX 2 3 2 8" xfId="39452"/>
    <cellStyle name="SAPBEXresItemX 2 3 3" xfId="39453"/>
    <cellStyle name="SAPBEXresItemX 2 3 3 2" xfId="39454"/>
    <cellStyle name="SAPBEXresItemX 2 3 3 2 2" xfId="39455"/>
    <cellStyle name="SAPBEXresItemX 2 3 3 2 2 2" xfId="39456"/>
    <cellStyle name="SAPBEXresItemX 2 3 3 2 3" xfId="39457"/>
    <cellStyle name="SAPBEXresItemX 2 3 3 3" xfId="39458"/>
    <cellStyle name="SAPBEXresItemX 2 3 3 3 2" xfId="39459"/>
    <cellStyle name="SAPBEXresItemX 2 3 3 4" xfId="39460"/>
    <cellStyle name="SAPBEXresItemX 2 3 3 4 2" xfId="39461"/>
    <cellStyle name="SAPBEXresItemX 2 3 3 5" xfId="39462"/>
    <cellStyle name="SAPBEXresItemX 2 3 3 5 2" xfId="39463"/>
    <cellStyle name="SAPBEXresItemX 2 3 3 6" xfId="39464"/>
    <cellStyle name="SAPBEXresItemX 2 3 3 7" xfId="39465"/>
    <cellStyle name="SAPBEXresItemX 2 3 3 8" xfId="39466"/>
    <cellStyle name="SAPBEXresItemX 2 3 4" xfId="39467"/>
    <cellStyle name="SAPBEXresItemX 2 3 4 2" xfId="39468"/>
    <cellStyle name="SAPBEXresItemX 2 3 4 2 2" xfId="39469"/>
    <cellStyle name="SAPBEXresItemX 2 3 4 3" xfId="39470"/>
    <cellStyle name="SAPBEXresItemX 2 3 4 4" xfId="39471"/>
    <cellStyle name="SAPBEXresItemX 2 3 4 5" xfId="39472"/>
    <cellStyle name="SAPBEXresItemX 2 3 5" xfId="39473"/>
    <cellStyle name="SAPBEXresItemX 2 3 5 2" xfId="39474"/>
    <cellStyle name="SAPBEXresItemX 2 3 5 2 2" xfId="39475"/>
    <cellStyle name="SAPBEXresItemX 2 3 5 3" xfId="39476"/>
    <cellStyle name="SAPBEXresItemX 2 3 5 4" xfId="39477"/>
    <cellStyle name="SAPBEXresItemX 2 3 5 5" xfId="39478"/>
    <cellStyle name="SAPBEXresItemX 2 3 6" xfId="39479"/>
    <cellStyle name="SAPBEXresItemX 2 3 6 2" xfId="39480"/>
    <cellStyle name="SAPBEXresItemX 2 3 6 2 2" xfId="39481"/>
    <cellStyle name="SAPBEXresItemX 2 3 6 3" xfId="39482"/>
    <cellStyle name="SAPBEXresItemX 2 3 6 4" xfId="39483"/>
    <cellStyle name="SAPBEXresItemX 2 3 6 5" xfId="39484"/>
    <cellStyle name="SAPBEXresItemX 2 3 7" xfId="39485"/>
    <cellStyle name="SAPBEXresItemX 2 3 7 2" xfId="39486"/>
    <cellStyle name="SAPBEXresItemX 2 3 7 3" xfId="39487"/>
    <cellStyle name="SAPBEXresItemX 2 3 7 4" xfId="39488"/>
    <cellStyle name="SAPBEXresItemX 2 3 8" xfId="39489"/>
    <cellStyle name="SAPBEXresItemX 2 3 8 2" xfId="39490"/>
    <cellStyle name="SAPBEXresItemX 2 3 8 3" xfId="39491"/>
    <cellStyle name="SAPBEXresItemX 2 3 8 4" xfId="39492"/>
    <cellStyle name="SAPBEXresItemX 2 3 9" xfId="39493"/>
    <cellStyle name="SAPBEXresItemX 2 3 9 2" xfId="39494"/>
    <cellStyle name="SAPBEXresItemX 2 4" xfId="39495"/>
    <cellStyle name="SAPBEXresItemX 2 4 10" xfId="39496"/>
    <cellStyle name="SAPBEXresItemX 2 4 11" xfId="39497"/>
    <cellStyle name="SAPBEXresItemX 2 4 12" xfId="39498"/>
    <cellStyle name="SAPBEXresItemX 2 4 13" xfId="39499"/>
    <cellStyle name="SAPBEXresItemX 2 4 2" xfId="39500"/>
    <cellStyle name="SAPBEXresItemX 2 4 2 2" xfId="39501"/>
    <cellStyle name="SAPBEXresItemX 2 4 2 2 2" xfId="39502"/>
    <cellStyle name="SAPBEXresItemX 2 4 2 2 2 2" xfId="39503"/>
    <cellStyle name="SAPBEXresItemX 2 4 2 2 3" xfId="39504"/>
    <cellStyle name="SAPBEXresItemX 2 4 2 3" xfId="39505"/>
    <cellStyle name="SAPBEXresItemX 2 4 2 3 2" xfId="39506"/>
    <cellStyle name="SAPBEXresItemX 2 4 2 4" xfId="39507"/>
    <cellStyle name="SAPBEXresItemX 2 4 2 4 2" xfId="39508"/>
    <cellStyle name="SAPBEXresItemX 2 4 2 5" xfId="39509"/>
    <cellStyle name="SAPBEXresItemX 2 4 2 5 2" xfId="39510"/>
    <cellStyle name="SAPBEXresItemX 2 4 2 6" xfId="39511"/>
    <cellStyle name="SAPBEXresItemX 2 4 2 7" xfId="39512"/>
    <cellStyle name="SAPBEXresItemX 2 4 2 8" xfId="39513"/>
    <cellStyle name="SAPBEXresItemX 2 4 3" xfId="39514"/>
    <cellStyle name="SAPBEXresItemX 2 4 3 2" xfId="39515"/>
    <cellStyle name="SAPBEXresItemX 2 4 3 2 2" xfId="39516"/>
    <cellStyle name="SAPBEXresItemX 2 4 3 2 2 2" xfId="39517"/>
    <cellStyle name="SAPBEXresItemX 2 4 3 2 3" xfId="39518"/>
    <cellStyle name="SAPBEXresItemX 2 4 3 3" xfId="39519"/>
    <cellStyle name="SAPBEXresItemX 2 4 3 3 2" xfId="39520"/>
    <cellStyle name="SAPBEXresItemX 2 4 3 4" xfId="39521"/>
    <cellStyle name="SAPBEXresItemX 2 4 3 4 2" xfId="39522"/>
    <cellStyle name="SAPBEXresItemX 2 4 3 5" xfId="39523"/>
    <cellStyle name="SAPBEXresItemX 2 4 3 5 2" xfId="39524"/>
    <cellStyle name="SAPBEXresItemX 2 4 3 6" xfId="39525"/>
    <cellStyle name="SAPBEXresItemX 2 4 3 7" xfId="39526"/>
    <cellStyle name="SAPBEXresItemX 2 4 3 8" xfId="39527"/>
    <cellStyle name="SAPBEXresItemX 2 4 4" xfId="39528"/>
    <cellStyle name="SAPBEXresItemX 2 4 4 2" xfId="39529"/>
    <cellStyle name="SAPBEXresItemX 2 4 4 2 2" xfId="39530"/>
    <cellStyle name="SAPBEXresItemX 2 4 4 3" xfId="39531"/>
    <cellStyle name="SAPBEXresItemX 2 4 4 4" xfId="39532"/>
    <cellStyle name="SAPBEXresItemX 2 4 4 5" xfId="39533"/>
    <cellStyle name="SAPBEXresItemX 2 4 5" xfId="39534"/>
    <cellStyle name="SAPBEXresItemX 2 4 5 2" xfId="39535"/>
    <cellStyle name="SAPBEXresItemX 2 4 5 2 2" xfId="39536"/>
    <cellStyle name="SAPBEXresItemX 2 4 5 3" xfId="39537"/>
    <cellStyle name="SAPBEXresItemX 2 4 5 4" xfId="39538"/>
    <cellStyle name="SAPBEXresItemX 2 4 5 5" xfId="39539"/>
    <cellStyle name="SAPBEXresItemX 2 4 6" xfId="39540"/>
    <cellStyle name="SAPBEXresItemX 2 4 6 2" xfId="39541"/>
    <cellStyle name="SAPBEXresItemX 2 4 6 2 2" xfId="39542"/>
    <cellStyle name="SAPBEXresItemX 2 4 6 3" xfId="39543"/>
    <cellStyle name="SAPBEXresItemX 2 4 6 4" xfId="39544"/>
    <cellStyle name="SAPBEXresItemX 2 4 6 5" xfId="39545"/>
    <cellStyle name="SAPBEXresItemX 2 4 7" xfId="39546"/>
    <cellStyle name="SAPBEXresItemX 2 4 7 2" xfId="39547"/>
    <cellStyle name="SAPBEXresItemX 2 4 7 3" xfId="39548"/>
    <cellStyle name="SAPBEXresItemX 2 4 7 4" xfId="39549"/>
    <cellStyle name="SAPBEXresItemX 2 4 8" xfId="39550"/>
    <cellStyle name="SAPBEXresItemX 2 4 8 2" xfId="39551"/>
    <cellStyle name="SAPBEXresItemX 2 4 8 3" xfId="39552"/>
    <cellStyle name="SAPBEXresItemX 2 4 8 4" xfId="39553"/>
    <cellStyle name="SAPBEXresItemX 2 4 9" xfId="39554"/>
    <cellStyle name="SAPBEXresItemX 2 4 9 2" xfId="39555"/>
    <cellStyle name="SAPBEXresItemX 2 5" xfId="39556"/>
    <cellStyle name="SAPBEXresItemX 2 5 10" xfId="39557"/>
    <cellStyle name="SAPBEXresItemX 2 5 11" xfId="39558"/>
    <cellStyle name="SAPBEXresItemX 2 5 12" xfId="39559"/>
    <cellStyle name="SAPBEXresItemX 2 5 13" xfId="39560"/>
    <cellStyle name="SAPBEXresItemX 2 5 2" xfId="39561"/>
    <cellStyle name="SAPBEXresItemX 2 5 2 2" xfId="39562"/>
    <cellStyle name="SAPBEXresItemX 2 5 2 2 2" xfId="39563"/>
    <cellStyle name="SAPBEXresItemX 2 5 2 2 2 2" xfId="39564"/>
    <cellStyle name="SAPBEXresItemX 2 5 2 2 3" xfId="39565"/>
    <cellStyle name="SAPBEXresItemX 2 5 2 3" xfId="39566"/>
    <cellStyle name="SAPBEXresItemX 2 5 2 3 2" xfId="39567"/>
    <cellStyle name="SAPBEXresItemX 2 5 2 4" xfId="39568"/>
    <cellStyle name="SAPBEXresItemX 2 5 2 4 2" xfId="39569"/>
    <cellStyle name="SAPBEXresItemX 2 5 2 5" xfId="39570"/>
    <cellStyle name="SAPBEXresItemX 2 5 2 5 2" xfId="39571"/>
    <cellStyle name="SAPBEXresItemX 2 5 2 6" xfId="39572"/>
    <cellStyle name="SAPBEXresItemX 2 5 2 7" xfId="39573"/>
    <cellStyle name="SAPBEXresItemX 2 5 2 8" xfId="39574"/>
    <cellStyle name="SAPBEXresItemX 2 5 3" xfId="39575"/>
    <cellStyle name="SAPBEXresItemX 2 5 3 2" xfId="39576"/>
    <cellStyle name="SAPBEXresItemX 2 5 3 2 2" xfId="39577"/>
    <cellStyle name="SAPBEXresItemX 2 5 3 2 2 2" xfId="39578"/>
    <cellStyle name="SAPBEXresItemX 2 5 3 2 3" xfId="39579"/>
    <cellStyle name="SAPBEXresItemX 2 5 3 3" xfId="39580"/>
    <cellStyle name="SAPBEXresItemX 2 5 3 3 2" xfId="39581"/>
    <cellStyle name="SAPBEXresItemX 2 5 3 4" xfId="39582"/>
    <cellStyle name="SAPBEXresItemX 2 5 3 4 2" xfId="39583"/>
    <cellStyle name="SAPBEXresItemX 2 5 3 5" xfId="39584"/>
    <cellStyle name="SAPBEXresItemX 2 5 3 5 2" xfId="39585"/>
    <cellStyle name="SAPBEXresItemX 2 5 3 6" xfId="39586"/>
    <cellStyle name="SAPBEXresItemX 2 5 3 7" xfId="39587"/>
    <cellStyle name="SAPBEXresItemX 2 5 3 8" xfId="39588"/>
    <cellStyle name="SAPBEXresItemX 2 5 4" xfId="39589"/>
    <cellStyle name="SAPBEXresItemX 2 5 4 2" xfId="39590"/>
    <cellStyle name="SAPBEXresItemX 2 5 4 2 2" xfId="39591"/>
    <cellStyle name="SAPBEXresItemX 2 5 4 3" xfId="39592"/>
    <cellStyle name="SAPBEXresItemX 2 5 4 4" xfId="39593"/>
    <cellStyle name="SAPBEXresItemX 2 5 4 5" xfId="39594"/>
    <cellStyle name="SAPBEXresItemX 2 5 5" xfId="39595"/>
    <cellStyle name="SAPBEXresItemX 2 5 5 2" xfId="39596"/>
    <cellStyle name="SAPBEXresItemX 2 5 5 2 2" xfId="39597"/>
    <cellStyle name="SAPBEXresItemX 2 5 5 3" xfId="39598"/>
    <cellStyle name="SAPBEXresItemX 2 5 5 4" xfId="39599"/>
    <cellStyle name="SAPBEXresItemX 2 5 5 5" xfId="39600"/>
    <cellStyle name="SAPBEXresItemX 2 5 6" xfId="39601"/>
    <cellStyle name="SAPBEXresItemX 2 5 6 2" xfId="39602"/>
    <cellStyle name="SAPBEXresItemX 2 5 6 2 2" xfId="39603"/>
    <cellStyle name="SAPBEXresItemX 2 5 6 3" xfId="39604"/>
    <cellStyle name="SAPBEXresItemX 2 5 6 4" xfId="39605"/>
    <cellStyle name="SAPBEXresItemX 2 5 6 5" xfId="39606"/>
    <cellStyle name="SAPBEXresItemX 2 5 7" xfId="39607"/>
    <cellStyle name="SAPBEXresItemX 2 5 7 2" xfId="39608"/>
    <cellStyle name="SAPBEXresItemX 2 5 7 3" xfId="39609"/>
    <cellStyle name="SAPBEXresItemX 2 5 7 4" xfId="39610"/>
    <cellStyle name="SAPBEXresItemX 2 5 8" xfId="39611"/>
    <cellStyle name="SAPBEXresItemX 2 5 8 2" xfId="39612"/>
    <cellStyle name="SAPBEXresItemX 2 5 8 3" xfId="39613"/>
    <cellStyle name="SAPBEXresItemX 2 5 8 4" xfId="39614"/>
    <cellStyle name="SAPBEXresItemX 2 5 9" xfId="39615"/>
    <cellStyle name="SAPBEXresItemX 2 5 9 2" xfId="39616"/>
    <cellStyle name="SAPBEXresItemX 2 6" xfId="39617"/>
    <cellStyle name="SAPBEXresItemX 2 6 10" xfId="39618"/>
    <cellStyle name="SAPBEXresItemX 2 6 11" xfId="39619"/>
    <cellStyle name="SAPBEXresItemX 2 6 12" xfId="39620"/>
    <cellStyle name="SAPBEXresItemX 2 6 13" xfId="39621"/>
    <cellStyle name="SAPBEXresItemX 2 6 2" xfId="39622"/>
    <cellStyle name="SAPBEXresItemX 2 6 2 2" xfId="39623"/>
    <cellStyle name="SAPBEXresItemX 2 6 2 2 2" xfId="39624"/>
    <cellStyle name="SAPBEXresItemX 2 6 2 2 2 2" xfId="39625"/>
    <cellStyle name="SAPBEXresItemX 2 6 2 2 3" xfId="39626"/>
    <cellStyle name="SAPBEXresItemX 2 6 2 3" xfId="39627"/>
    <cellStyle name="SAPBEXresItemX 2 6 2 3 2" xfId="39628"/>
    <cellStyle name="SAPBEXresItemX 2 6 2 4" xfId="39629"/>
    <cellStyle name="SAPBEXresItemX 2 6 2 4 2" xfId="39630"/>
    <cellStyle name="SAPBEXresItemX 2 6 2 5" xfId="39631"/>
    <cellStyle name="SAPBEXresItemX 2 6 2 5 2" xfId="39632"/>
    <cellStyle name="SAPBEXresItemX 2 6 2 6" xfId="39633"/>
    <cellStyle name="SAPBEXresItemX 2 6 2 7" xfId="39634"/>
    <cellStyle name="SAPBEXresItemX 2 6 2 8" xfId="39635"/>
    <cellStyle name="SAPBEXresItemX 2 6 3" xfId="39636"/>
    <cellStyle name="SAPBEXresItemX 2 6 3 2" xfId="39637"/>
    <cellStyle name="SAPBEXresItemX 2 6 3 2 2" xfId="39638"/>
    <cellStyle name="SAPBEXresItemX 2 6 3 2 2 2" xfId="39639"/>
    <cellStyle name="SAPBEXresItemX 2 6 3 2 3" xfId="39640"/>
    <cellStyle name="SAPBEXresItemX 2 6 3 3" xfId="39641"/>
    <cellStyle name="SAPBEXresItemX 2 6 3 3 2" xfId="39642"/>
    <cellStyle name="SAPBEXresItemX 2 6 3 4" xfId="39643"/>
    <cellStyle name="SAPBEXresItemX 2 6 3 4 2" xfId="39644"/>
    <cellStyle name="SAPBEXresItemX 2 6 3 5" xfId="39645"/>
    <cellStyle name="SAPBEXresItemX 2 6 3 5 2" xfId="39646"/>
    <cellStyle name="SAPBEXresItemX 2 6 3 6" xfId="39647"/>
    <cellStyle name="SAPBEXresItemX 2 6 3 7" xfId="39648"/>
    <cellStyle name="SAPBEXresItemX 2 6 3 8" xfId="39649"/>
    <cellStyle name="SAPBEXresItemX 2 6 4" xfId="39650"/>
    <cellStyle name="SAPBEXresItemX 2 6 4 2" xfId="39651"/>
    <cellStyle name="SAPBEXresItemX 2 6 4 2 2" xfId="39652"/>
    <cellStyle name="SAPBEXresItemX 2 6 4 3" xfId="39653"/>
    <cellStyle name="SAPBEXresItemX 2 6 4 4" xfId="39654"/>
    <cellStyle name="SAPBEXresItemX 2 6 4 5" xfId="39655"/>
    <cellStyle name="SAPBEXresItemX 2 6 5" xfId="39656"/>
    <cellStyle name="SAPBEXresItemX 2 6 5 2" xfId="39657"/>
    <cellStyle name="SAPBEXresItemX 2 6 5 2 2" xfId="39658"/>
    <cellStyle name="SAPBEXresItemX 2 6 5 3" xfId="39659"/>
    <cellStyle name="SAPBEXresItemX 2 6 5 4" xfId="39660"/>
    <cellStyle name="SAPBEXresItemX 2 6 5 5" xfId="39661"/>
    <cellStyle name="SAPBEXresItemX 2 6 6" xfId="39662"/>
    <cellStyle name="SAPBEXresItemX 2 6 6 2" xfId="39663"/>
    <cellStyle name="SAPBEXresItemX 2 6 6 2 2" xfId="39664"/>
    <cellStyle name="SAPBEXresItemX 2 6 6 3" xfId="39665"/>
    <cellStyle name="SAPBEXresItemX 2 6 6 4" xfId="39666"/>
    <cellStyle name="SAPBEXresItemX 2 6 6 5" xfId="39667"/>
    <cellStyle name="SAPBEXresItemX 2 6 7" xfId="39668"/>
    <cellStyle name="SAPBEXresItemX 2 6 7 2" xfId="39669"/>
    <cellStyle name="SAPBEXresItemX 2 6 7 3" xfId="39670"/>
    <cellStyle name="SAPBEXresItemX 2 6 7 4" xfId="39671"/>
    <cellStyle name="SAPBEXresItemX 2 6 8" xfId="39672"/>
    <cellStyle name="SAPBEXresItemX 2 6 8 2" xfId="39673"/>
    <cellStyle name="SAPBEXresItemX 2 6 8 3" xfId="39674"/>
    <cellStyle name="SAPBEXresItemX 2 6 8 4" xfId="39675"/>
    <cellStyle name="SAPBEXresItemX 2 6 9" xfId="39676"/>
    <cellStyle name="SAPBEXresItemX 2 6 9 2" xfId="39677"/>
    <cellStyle name="SAPBEXresItemX 2 7" xfId="39678"/>
    <cellStyle name="SAPBEXresItemX 2 7 10" xfId="39679"/>
    <cellStyle name="SAPBEXresItemX 2 7 11" xfId="39680"/>
    <cellStyle name="SAPBEXresItemX 2 7 12" xfId="39681"/>
    <cellStyle name="SAPBEXresItemX 2 7 13" xfId="39682"/>
    <cellStyle name="SAPBEXresItemX 2 7 2" xfId="39683"/>
    <cellStyle name="SAPBEXresItemX 2 7 2 2" xfId="39684"/>
    <cellStyle name="SAPBEXresItemX 2 7 2 2 2" xfId="39685"/>
    <cellStyle name="SAPBEXresItemX 2 7 2 2 2 2" xfId="39686"/>
    <cellStyle name="SAPBEXresItemX 2 7 2 2 3" xfId="39687"/>
    <cellStyle name="SAPBEXresItemX 2 7 2 3" xfId="39688"/>
    <cellStyle name="SAPBEXresItemX 2 7 2 3 2" xfId="39689"/>
    <cellStyle name="SAPBEXresItemX 2 7 2 4" xfId="39690"/>
    <cellStyle name="SAPBEXresItemX 2 7 2 4 2" xfId="39691"/>
    <cellStyle name="SAPBEXresItemX 2 7 2 5" xfId="39692"/>
    <cellStyle name="SAPBEXresItemX 2 7 2 5 2" xfId="39693"/>
    <cellStyle name="SAPBEXresItemX 2 7 2 6" xfId="39694"/>
    <cellStyle name="SAPBEXresItemX 2 7 2 7" xfId="39695"/>
    <cellStyle name="SAPBEXresItemX 2 7 2 8" xfId="39696"/>
    <cellStyle name="SAPBEXresItemX 2 7 3" xfId="39697"/>
    <cellStyle name="SAPBEXresItemX 2 7 3 2" xfId="39698"/>
    <cellStyle name="SAPBEXresItemX 2 7 3 2 2" xfId="39699"/>
    <cellStyle name="SAPBEXresItemX 2 7 3 2 2 2" xfId="39700"/>
    <cellStyle name="SAPBEXresItemX 2 7 3 2 3" xfId="39701"/>
    <cellStyle name="SAPBEXresItemX 2 7 3 3" xfId="39702"/>
    <cellStyle name="SAPBEXresItemX 2 7 3 3 2" xfId="39703"/>
    <cellStyle name="SAPBEXresItemX 2 7 3 4" xfId="39704"/>
    <cellStyle name="SAPBEXresItemX 2 7 3 4 2" xfId="39705"/>
    <cellStyle name="SAPBEXresItemX 2 7 3 5" xfId="39706"/>
    <cellStyle name="SAPBEXresItemX 2 7 3 5 2" xfId="39707"/>
    <cellStyle name="SAPBEXresItemX 2 7 3 6" xfId="39708"/>
    <cellStyle name="SAPBEXresItemX 2 7 3 7" xfId="39709"/>
    <cellStyle name="SAPBEXresItemX 2 7 3 8" xfId="39710"/>
    <cellStyle name="SAPBEXresItemX 2 7 4" xfId="39711"/>
    <cellStyle name="SAPBEXresItemX 2 7 4 2" xfId="39712"/>
    <cellStyle name="SAPBEXresItemX 2 7 4 2 2" xfId="39713"/>
    <cellStyle name="SAPBEXresItemX 2 7 4 3" xfId="39714"/>
    <cellStyle name="SAPBEXresItemX 2 7 4 4" xfId="39715"/>
    <cellStyle name="SAPBEXresItemX 2 7 4 5" xfId="39716"/>
    <cellStyle name="SAPBEXresItemX 2 7 5" xfId="39717"/>
    <cellStyle name="SAPBEXresItemX 2 7 5 2" xfId="39718"/>
    <cellStyle name="SAPBEXresItemX 2 7 5 2 2" xfId="39719"/>
    <cellStyle name="SAPBEXresItemX 2 7 5 3" xfId="39720"/>
    <cellStyle name="SAPBEXresItemX 2 7 5 4" xfId="39721"/>
    <cellStyle name="SAPBEXresItemX 2 7 5 5" xfId="39722"/>
    <cellStyle name="SAPBEXresItemX 2 7 6" xfId="39723"/>
    <cellStyle name="SAPBEXresItemX 2 7 6 2" xfId="39724"/>
    <cellStyle name="SAPBEXresItemX 2 7 6 2 2" xfId="39725"/>
    <cellStyle name="SAPBEXresItemX 2 7 6 3" xfId="39726"/>
    <cellStyle name="SAPBEXresItemX 2 7 6 4" xfId="39727"/>
    <cellStyle name="SAPBEXresItemX 2 7 6 5" xfId="39728"/>
    <cellStyle name="SAPBEXresItemX 2 7 7" xfId="39729"/>
    <cellStyle name="SAPBEXresItemX 2 7 7 2" xfId="39730"/>
    <cellStyle name="SAPBEXresItemX 2 7 7 3" xfId="39731"/>
    <cellStyle name="SAPBEXresItemX 2 7 7 4" xfId="39732"/>
    <cellStyle name="SAPBEXresItemX 2 7 8" xfId="39733"/>
    <cellStyle name="SAPBEXresItemX 2 7 8 2" xfId="39734"/>
    <cellStyle name="SAPBEXresItemX 2 7 8 3" xfId="39735"/>
    <cellStyle name="SAPBEXresItemX 2 7 8 4" xfId="39736"/>
    <cellStyle name="SAPBEXresItemX 2 7 9" xfId="39737"/>
    <cellStyle name="SAPBEXresItemX 2 7 9 2" xfId="39738"/>
    <cellStyle name="SAPBEXresItemX 2 8" xfId="39739"/>
    <cellStyle name="SAPBEXresItemX 2 8 10" xfId="39740"/>
    <cellStyle name="SAPBEXresItemX 2 8 11" xfId="39741"/>
    <cellStyle name="SAPBEXresItemX 2 8 12" xfId="39742"/>
    <cellStyle name="SAPBEXresItemX 2 8 13" xfId="39743"/>
    <cellStyle name="SAPBEXresItemX 2 8 2" xfId="39744"/>
    <cellStyle name="SAPBEXresItemX 2 8 2 2" xfId="39745"/>
    <cellStyle name="SAPBEXresItemX 2 8 2 2 2" xfId="39746"/>
    <cellStyle name="SAPBEXresItemX 2 8 2 2 2 2" xfId="39747"/>
    <cellStyle name="SAPBEXresItemX 2 8 2 2 3" xfId="39748"/>
    <cellStyle name="SAPBEXresItemX 2 8 2 3" xfId="39749"/>
    <cellStyle name="SAPBEXresItemX 2 8 2 3 2" xfId="39750"/>
    <cellStyle name="SAPBEXresItemX 2 8 2 4" xfId="39751"/>
    <cellStyle name="SAPBEXresItemX 2 8 2 4 2" xfId="39752"/>
    <cellStyle name="SAPBEXresItemX 2 8 2 5" xfId="39753"/>
    <cellStyle name="SAPBEXresItemX 2 8 2 5 2" xfId="39754"/>
    <cellStyle name="SAPBEXresItemX 2 8 2 6" xfId="39755"/>
    <cellStyle name="SAPBEXresItemX 2 8 2 7" xfId="39756"/>
    <cellStyle name="SAPBEXresItemX 2 8 2 8" xfId="39757"/>
    <cellStyle name="SAPBEXresItemX 2 8 3" xfId="39758"/>
    <cellStyle name="SAPBEXresItemX 2 8 3 2" xfId="39759"/>
    <cellStyle name="SAPBEXresItemX 2 8 3 2 2" xfId="39760"/>
    <cellStyle name="SAPBEXresItemX 2 8 3 2 2 2" xfId="39761"/>
    <cellStyle name="SAPBEXresItemX 2 8 3 2 3" xfId="39762"/>
    <cellStyle name="SAPBEXresItemX 2 8 3 3" xfId="39763"/>
    <cellStyle name="SAPBEXresItemX 2 8 3 3 2" xfId="39764"/>
    <cellStyle name="SAPBEXresItemX 2 8 3 4" xfId="39765"/>
    <cellStyle name="SAPBEXresItemX 2 8 3 4 2" xfId="39766"/>
    <cellStyle name="SAPBEXresItemX 2 8 3 5" xfId="39767"/>
    <cellStyle name="SAPBEXresItemX 2 8 3 5 2" xfId="39768"/>
    <cellStyle name="SAPBEXresItemX 2 8 3 6" xfId="39769"/>
    <cellStyle name="SAPBEXresItemX 2 8 3 7" xfId="39770"/>
    <cellStyle name="SAPBEXresItemX 2 8 3 8" xfId="39771"/>
    <cellStyle name="SAPBEXresItemX 2 8 4" xfId="39772"/>
    <cellStyle name="SAPBEXresItemX 2 8 4 2" xfId="39773"/>
    <cellStyle name="SAPBEXresItemX 2 8 4 2 2" xfId="39774"/>
    <cellStyle name="SAPBEXresItemX 2 8 4 3" xfId="39775"/>
    <cellStyle name="SAPBEXresItemX 2 8 4 4" xfId="39776"/>
    <cellStyle name="SAPBEXresItemX 2 8 4 5" xfId="39777"/>
    <cellStyle name="SAPBEXresItemX 2 8 5" xfId="39778"/>
    <cellStyle name="SAPBEXresItemX 2 8 5 2" xfId="39779"/>
    <cellStyle name="SAPBEXresItemX 2 8 5 2 2" xfId="39780"/>
    <cellStyle name="SAPBEXresItemX 2 8 5 3" xfId="39781"/>
    <cellStyle name="SAPBEXresItemX 2 8 5 4" xfId="39782"/>
    <cellStyle name="SAPBEXresItemX 2 8 5 5" xfId="39783"/>
    <cellStyle name="SAPBEXresItemX 2 8 6" xfId="39784"/>
    <cellStyle name="SAPBEXresItemX 2 8 6 2" xfId="39785"/>
    <cellStyle name="SAPBEXresItemX 2 8 6 2 2" xfId="39786"/>
    <cellStyle name="SAPBEXresItemX 2 8 6 3" xfId="39787"/>
    <cellStyle name="SAPBEXresItemX 2 8 6 4" xfId="39788"/>
    <cellStyle name="SAPBEXresItemX 2 8 6 5" xfId="39789"/>
    <cellStyle name="SAPBEXresItemX 2 8 7" xfId="39790"/>
    <cellStyle name="SAPBEXresItemX 2 8 7 2" xfId="39791"/>
    <cellStyle name="SAPBEXresItemX 2 8 7 3" xfId="39792"/>
    <cellStyle name="SAPBEXresItemX 2 8 7 4" xfId="39793"/>
    <cellStyle name="SAPBEXresItemX 2 8 8" xfId="39794"/>
    <cellStyle name="SAPBEXresItemX 2 8 8 2" xfId="39795"/>
    <cellStyle name="SAPBEXresItemX 2 8 8 3" xfId="39796"/>
    <cellStyle name="SAPBEXresItemX 2 8 8 4" xfId="39797"/>
    <cellStyle name="SAPBEXresItemX 2 8 9" xfId="39798"/>
    <cellStyle name="SAPBEXresItemX 2 8 9 2" xfId="39799"/>
    <cellStyle name="SAPBEXresItemX 2 9" xfId="39800"/>
    <cellStyle name="SAPBEXresItemX 2 9 10" xfId="39801"/>
    <cellStyle name="SAPBEXresItemX 2 9 11" xfId="39802"/>
    <cellStyle name="SAPBEXresItemX 2 9 12" xfId="39803"/>
    <cellStyle name="SAPBEXresItemX 2 9 13" xfId="39804"/>
    <cellStyle name="SAPBEXresItemX 2 9 2" xfId="39805"/>
    <cellStyle name="SAPBEXresItemX 2 9 2 2" xfId="39806"/>
    <cellStyle name="SAPBEXresItemX 2 9 2 2 2" xfId="39807"/>
    <cellStyle name="SAPBEXresItemX 2 9 2 2 2 2" xfId="39808"/>
    <cellStyle name="SAPBEXresItemX 2 9 2 2 3" xfId="39809"/>
    <cellStyle name="SAPBEXresItemX 2 9 2 3" xfId="39810"/>
    <cellStyle name="SAPBEXresItemX 2 9 2 3 2" xfId="39811"/>
    <cellStyle name="SAPBEXresItemX 2 9 2 4" xfId="39812"/>
    <cellStyle name="SAPBEXresItemX 2 9 2 4 2" xfId="39813"/>
    <cellStyle name="SAPBEXresItemX 2 9 2 5" xfId="39814"/>
    <cellStyle name="SAPBEXresItemX 2 9 2 5 2" xfId="39815"/>
    <cellStyle name="SAPBEXresItemX 2 9 2 6" xfId="39816"/>
    <cellStyle name="SAPBEXresItemX 2 9 2 7" xfId="39817"/>
    <cellStyle name="SAPBEXresItemX 2 9 2 8" xfId="39818"/>
    <cellStyle name="SAPBEXresItemX 2 9 3" xfId="39819"/>
    <cellStyle name="SAPBEXresItemX 2 9 3 2" xfId="39820"/>
    <cellStyle name="SAPBEXresItemX 2 9 3 2 2" xfId="39821"/>
    <cellStyle name="SAPBEXresItemX 2 9 3 2 2 2" xfId="39822"/>
    <cellStyle name="SAPBEXresItemX 2 9 3 2 3" xfId="39823"/>
    <cellStyle name="SAPBEXresItemX 2 9 3 3" xfId="39824"/>
    <cellStyle name="SAPBEXresItemX 2 9 3 3 2" xfId="39825"/>
    <cellStyle name="SAPBEXresItemX 2 9 3 4" xfId="39826"/>
    <cellStyle name="SAPBEXresItemX 2 9 3 4 2" xfId="39827"/>
    <cellStyle name="SAPBEXresItemX 2 9 3 5" xfId="39828"/>
    <cellStyle name="SAPBEXresItemX 2 9 3 5 2" xfId="39829"/>
    <cellStyle name="SAPBEXresItemX 2 9 3 6" xfId="39830"/>
    <cellStyle name="SAPBEXresItemX 2 9 3 7" xfId="39831"/>
    <cellStyle name="SAPBEXresItemX 2 9 3 8" xfId="39832"/>
    <cellStyle name="SAPBEXresItemX 2 9 4" xfId="39833"/>
    <cellStyle name="SAPBEXresItemX 2 9 4 2" xfId="39834"/>
    <cellStyle name="SAPBEXresItemX 2 9 4 2 2" xfId="39835"/>
    <cellStyle name="SAPBEXresItemX 2 9 4 3" xfId="39836"/>
    <cellStyle name="SAPBEXresItemX 2 9 4 4" xfId="39837"/>
    <cellStyle name="SAPBEXresItemX 2 9 4 5" xfId="39838"/>
    <cellStyle name="SAPBEXresItemX 2 9 5" xfId="39839"/>
    <cellStyle name="SAPBEXresItemX 2 9 5 2" xfId="39840"/>
    <cellStyle name="SAPBEXresItemX 2 9 5 2 2" xfId="39841"/>
    <cellStyle name="SAPBEXresItemX 2 9 5 3" xfId="39842"/>
    <cellStyle name="SAPBEXresItemX 2 9 5 4" xfId="39843"/>
    <cellStyle name="SAPBEXresItemX 2 9 5 5" xfId="39844"/>
    <cellStyle name="SAPBEXresItemX 2 9 6" xfId="39845"/>
    <cellStyle name="SAPBEXresItemX 2 9 6 2" xfId="39846"/>
    <cellStyle name="SAPBEXresItemX 2 9 6 2 2" xfId="39847"/>
    <cellStyle name="SAPBEXresItemX 2 9 6 3" xfId="39848"/>
    <cellStyle name="SAPBEXresItemX 2 9 6 4" xfId="39849"/>
    <cellStyle name="SAPBEXresItemX 2 9 6 5" xfId="39850"/>
    <cellStyle name="SAPBEXresItemX 2 9 7" xfId="39851"/>
    <cellStyle name="SAPBEXresItemX 2 9 7 2" xfId="39852"/>
    <cellStyle name="SAPBEXresItemX 2 9 7 3" xfId="39853"/>
    <cellStyle name="SAPBEXresItemX 2 9 7 4" xfId="39854"/>
    <cellStyle name="SAPBEXresItemX 2 9 8" xfId="39855"/>
    <cellStyle name="SAPBEXresItemX 2 9 8 2" xfId="39856"/>
    <cellStyle name="SAPBEXresItemX 2 9 8 3" xfId="39857"/>
    <cellStyle name="SAPBEXresItemX 2 9 8 4" xfId="39858"/>
    <cellStyle name="SAPBEXresItemX 2 9 9" xfId="39859"/>
    <cellStyle name="SAPBEXresItemX 2 9 9 2" xfId="39860"/>
    <cellStyle name="SAPBEXresItemX 20" xfId="39861"/>
    <cellStyle name="SAPBEXresItemX 3" xfId="39862"/>
    <cellStyle name="SAPBEXresItemX 3 10" xfId="39863"/>
    <cellStyle name="SAPBEXresItemX 3 10 2" xfId="39864"/>
    <cellStyle name="SAPBEXresItemX 3 11" xfId="39865"/>
    <cellStyle name="SAPBEXresItemX 3 12" xfId="39866"/>
    <cellStyle name="SAPBEXresItemX 3 13" xfId="39867"/>
    <cellStyle name="SAPBEXresItemX 3 14" xfId="39868"/>
    <cellStyle name="SAPBEXresItemX 3 2" xfId="39869"/>
    <cellStyle name="SAPBEXresItemX 3 2 2" xfId="39870"/>
    <cellStyle name="SAPBEXresItemX 3 2 2 2" xfId="39871"/>
    <cellStyle name="SAPBEXresItemX 3 2 2 2 2" xfId="39872"/>
    <cellStyle name="SAPBEXresItemX 3 2 2 3" xfId="39873"/>
    <cellStyle name="SAPBEXresItemX 3 2 3" xfId="39874"/>
    <cellStyle name="SAPBEXresItemX 3 2 3 2" xfId="39875"/>
    <cellStyle name="SAPBEXresItemX 3 2 4" xfId="39876"/>
    <cellStyle name="SAPBEXresItemX 3 2 4 2" xfId="39877"/>
    <cellStyle name="SAPBEXresItemX 3 2 5" xfId="39878"/>
    <cellStyle name="SAPBEXresItemX 3 2 5 2" xfId="39879"/>
    <cellStyle name="SAPBEXresItemX 3 2 6" xfId="39880"/>
    <cellStyle name="SAPBEXresItemX 3 2 7" xfId="39881"/>
    <cellStyle name="SAPBEXresItemX 3 2 8" xfId="39882"/>
    <cellStyle name="SAPBEXresItemX 3 3" xfId="39883"/>
    <cellStyle name="SAPBEXresItemX 3 3 2" xfId="39884"/>
    <cellStyle name="SAPBEXresItemX 3 3 2 2" xfId="39885"/>
    <cellStyle name="SAPBEXresItemX 3 3 2 2 2" xfId="39886"/>
    <cellStyle name="SAPBEXresItemX 3 3 2 3" xfId="39887"/>
    <cellStyle name="SAPBEXresItemX 3 3 3" xfId="39888"/>
    <cellStyle name="SAPBEXresItemX 3 3 3 2" xfId="39889"/>
    <cellStyle name="SAPBEXresItemX 3 3 4" xfId="39890"/>
    <cellStyle name="SAPBEXresItemX 3 3 4 2" xfId="39891"/>
    <cellStyle name="SAPBEXresItemX 3 3 5" xfId="39892"/>
    <cellStyle name="SAPBEXresItemX 3 3 5 2" xfId="39893"/>
    <cellStyle name="SAPBEXresItemX 3 3 6" xfId="39894"/>
    <cellStyle name="SAPBEXresItemX 3 3 7" xfId="39895"/>
    <cellStyle name="SAPBEXresItemX 3 3 8" xfId="39896"/>
    <cellStyle name="SAPBEXresItemX 3 4" xfId="39897"/>
    <cellStyle name="SAPBEXresItemX 3 4 2" xfId="39898"/>
    <cellStyle name="SAPBEXresItemX 3 4 2 2" xfId="39899"/>
    <cellStyle name="SAPBEXresItemX 3 4 2 2 2" xfId="39900"/>
    <cellStyle name="SAPBEXresItemX 3 4 2 3" xfId="39901"/>
    <cellStyle name="SAPBEXresItemX 3 4 3" xfId="39902"/>
    <cellStyle name="SAPBEXresItemX 3 4 3 2" xfId="39903"/>
    <cellStyle name="SAPBEXresItemX 3 4 4" xfId="39904"/>
    <cellStyle name="SAPBEXresItemX 3 4 4 2" xfId="39905"/>
    <cellStyle name="SAPBEXresItemX 3 4 5" xfId="39906"/>
    <cellStyle name="SAPBEXresItemX 3 4 5 2" xfId="39907"/>
    <cellStyle name="SAPBEXresItemX 3 4 6" xfId="39908"/>
    <cellStyle name="SAPBEXresItemX 3 4 7" xfId="39909"/>
    <cellStyle name="SAPBEXresItemX 3 4 8" xfId="39910"/>
    <cellStyle name="SAPBEXresItemX 3 5" xfId="39911"/>
    <cellStyle name="SAPBEXresItemX 3 5 2" xfId="39912"/>
    <cellStyle name="SAPBEXresItemX 3 5 2 2" xfId="39913"/>
    <cellStyle name="SAPBEXresItemX 3 5 3" xfId="39914"/>
    <cellStyle name="SAPBEXresItemX 3 5 4" xfId="39915"/>
    <cellStyle name="SAPBEXresItemX 3 5 5" xfId="39916"/>
    <cellStyle name="SAPBEXresItemX 3 6" xfId="39917"/>
    <cellStyle name="SAPBEXresItemX 3 6 2" xfId="39918"/>
    <cellStyle name="SAPBEXresItemX 3 6 2 2" xfId="39919"/>
    <cellStyle name="SAPBEXresItemX 3 6 3" xfId="39920"/>
    <cellStyle name="SAPBEXresItemX 3 6 4" xfId="39921"/>
    <cellStyle name="SAPBEXresItemX 3 6 5" xfId="39922"/>
    <cellStyle name="SAPBEXresItemX 3 7" xfId="39923"/>
    <cellStyle name="SAPBEXresItemX 3 7 2" xfId="39924"/>
    <cellStyle name="SAPBEXresItemX 3 7 2 2" xfId="39925"/>
    <cellStyle name="SAPBEXresItemX 3 7 3" xfId="39926"/>
    <cellStyle name="SAPBEXresItemX 3 7 4" xfId="39927"/>
    <cellStyle name="SAPBEXresItemX 3 7 5" xfId="39928"/>
    <cellStyle name="SAPBEXresItemX 3 8" xfId="39929"/>
    <cellStyle name="SAPBEXresItemX 3 8 2" xfId="39930"/>
    <cellStyle name="SAPBEXresItemX 3 8 3" xfId="39931"/>
    <cellStyle name="SAPBEXresItemX 3 8 4" xfId="39932"/>
    <cellStyle name="SAPBEXresItemX 3 9" xfId="39933"/>
    <cellStyle name="SAPBEXresItemX 3 9 2" xfId="39934"/>
    <cellStyle name="SAPBEXresItemX 4" xfId="39935"/>
    <cellStyle name="SAPBEXresItemX 4 10" xfId="39936"/>
    <cellStyle name="SAPBEXresItemX 4 11" xfId="39937"/>
    <cellStyle name="SAPBEXresItemX 4 12" xfId="39938"/>
    <cellStyle name="SAPBEXresItemX 4 13" xfId="39939"/>
    <cellStyle name="SAPBEXresItemX 4 2" xfId="39940"/>
    <cellStyle name="SAPBEXresItemX 4 2 2" xfId="39941"/>
    <cellStyle name="SAPBEXresItemX 4 2 2 2" xfId="39942"/>
    <cellStyle name="SAPBEXresItemX 4 2 2 2 2" xfId="39943"/>
    <cellStyle name="SAPBEXresItemX 4 2 2 3" xfId="39944"/>
    <cellStyle name="SAPBEXresItemX 4 2 3" xfId="39945"/>
    <cellStyle name="SAPBEXresItemX 4 2 3 2" xfId="39946"/>
    <cellStyle name="SAPBEXresItemX 4 2 4" xfId="39947"/>
    <cellStyle name="SAPBEXresItemX 4 2 4 2" xfId="39948"/>
    <cellStyle name="SAPBEXresItemX 4 2 5" xfId="39949"/>
    <cellStyle name="SAPBEXresItemX 4 2 5 2" xfId="39950"/>
    <cellStyle name="SAPBEXresItemX 4 2 6" xfId="39951"/>
    <cellStyle name="SAPBEXresItemX 4 2 7" xfId="39952"/>
    <cellStyle name="SAPBEXresItemX 4 2 8" xfId="39953"/>
    <cellStyle name="SAPBEXresItemX 4 3" xfId="39954"/>
    <cellStyle name="SAPBEXresItemX 4 3 2" xfId="39955"/>
    <cellStyle name="SAPBEXresItemX 4 3 2 2" xfId="39956"/>
    <cellStyle name="SAPBEXresItemX 4 3 2 2 2" xfId="39957"/>
    <cellStyle name="SAPBEXresItemX 4 3 2 3" xfId="39958"/>
    <cellStyle name="SAPBEXresItemX 4 3 3" xfId="39959"/>
    <cellStyle name="SAPBEXresItemX 4 3 3 2" xfId="39960"/>
    <cellStyle name="SAPBEXresItemX 4 3 4" xfId="39961"/>
    <cellStyle name="SAPBEXresItemX 4 3 4 2" xfId="39962"/>
    <cellStyle name="SAPBEXresItemX 4 3 5" xfId="39963"/>
    <cellStyle name="SAPBEXresItemX 4 3 5 2" xfId="39964"/>
    <cellStyle name="SAPBEXresItemX 4 3 6" xfId="39965"/>
    <cellStyle name="SAPBEXresItemX 4 3 7" xfId="39966"/>
    <cellStyle name="SAPBEXresItemX 4 3 8" xfId="39967"/>
    <cellStyle name="SAPBEXresItemX 4 4" xfId="39968"/>
    <cellStyle name="SAPBEXresItemX 4 4 2" xfId="39969"/>
    <cellStyle name="SAPBEXresItemX 4 4 2 2" xfId="39970"/>
    <cellStyle name="SAPBEXresItemX 4 4 3" xfId="39971"/>
    <cellStyle name="SAPBEXresItemX 4 4 4" xfId="39972"/>
    <cellStyle name="SAPBEXresItemX 4 4 5" xfId="39973"/>
    <cellStyle name="SAPBEXresItemX 4 5" xfId="39974"/>
    <cellStyle name="SAPBEXresItemX 4 5 2" xfId="39975"/>
    <cellStyle name="SAPBEXresItemX 4 5 2 2" xfId="39976"/>
    <cellStyle name="SAPBEXresItemX 4 5 3" xfId="39977"/>
    <cellStyle name="SAPBEXresItemX 4 5 4" xfId="39978"/>
    <cellStyle name="SAPBEXresItemX 4 5 5" xfId="39979"/>
    <cellStyle name="SAPBEXresItemX 4 6" xfId="39980"/>
    <cellStyle name="SAPBEXresItemX 4 6 2" xfId="39981"/>
    <cellStyle name="SAPBEXresItemX 4 6 2 2" xfId="39982"/>
    <cellStyle name="SAPBEXresItemX 4 6 3" xfId="39983"/>
    <cellStyle name="SAPBEXresItemX 4 6 4" xfId="39984"/>
    <cellStyle name="SAPBEXresItemX 4 6 5" xfId="39985"/>
    <cellStyle name="SAPBEXresItemX 4 7" xfId="39986"/>
    <cellStyle name="SAPBEXresItemX 4 7 2" xfId="39987"/>
    <cellStyle name="SAPBEXresItemX 4 7 3" xfId="39988"/>
    <cellStyle name="SAPBEXresItemX 4 7 4" xfId="39989"/>
    <cellStyle name="SAPBEXresItemX 4 8" xfId="39990"/>
    <cellStyle name="SAPBEXresItemX 4 8 2" xfId="39991"/>
    <cellStyle name="SAPBEXresItemX 4 8 3" xfId="39992"/>
    <cellStyle name="SAPBEXresItemX 4 8 4" xfId="39993"/>
    <cellStyle name="SAPBEXresItemX 4 9" xfId="39994"/>
    <cellStyle name="SAPBEXresItemX 4 9 2" xfId="39995"/>
    <cellStyle name="SAPBEXresItemX 5" xfId="39996"/>
    <cellStyle name="SAPBEXresItemX 5 10" xfId="39997"/>
    <cellStyle name="SAPBEXresItemX 5 11" xfId="39998"/>
    <cellStyle name="SAPBEXresItemX 5 12" xfId="39999"/>
    <cellStyle name="SAPBEXresItemX 5 13" xfId="40000"/>
    <cellStyle name="SAPBEXresItemX 5 2" xfId="40001"/>
    <cellStyle name="SAPBEXresItemX 5 2 2" xfId="40002"/>
    <cellStyle name="SAPBEXresItemX 5 2 2 2" xfId="40003"/>
    <cellStyle name="SAPBEXresItemX 5 2 2 2 2" xfId="40004"/>
    <cellStyle name="SAPBEXresItemX 5 2 2 3" xfId="40005"/>
    <cellStyle name="SAPBEXresItemX 5 2 3" xfId="40006"/>
    <cellStyle name="SAPBEXresItemX 5 2 3 2" xfId="40007"/>
    <cellStyle name="SAPBEXresItemX 5 2 4" xfId="40008"/>
    <cellStyle name="SAPBEXresItemX 5 2 4 2" xfId="40009"/>
    <cellStyle name="SAPBEXresItemX 5 2 5" xfId="40010"/>
    <cellStyle name="SAPBEXresItemX 5 2 5 2" xfId="40011"/>
    <cellStyle name="SAPBEXresItemX 5 2 6" xfId="40012"/>
    <cellStyle name="SAPBEXresItemX 5 2 7" xfId="40013"/>
    <cellStyle name="SAPBEXresItemX 5 2 8" xfId="40014"/>
    <cellStyle name="SAPBEXresItemX 5 3" xfId="40015"/>
    <cellStyle name="SAPBEXresItemX 5 3 2" xfId="40016"/>
    <cellStyle name="SAPBEXresItemX 5 3 2 2" xfId="40017"/>
    <cellStyle name="SAPBEXresItemX 5 3 2 2 2" xfId="40018"/>
    <cellStyle name="SAPBEXresItemX 5 3 2 3" xfId="40019"/>
    <cellStyle name="SAPBEXresItemX 5 3 3" xfId="40020"/>
    <cellStyle name="SAPBEXresItemX 5 3 3 2" xfId="40021"/>
    <cellStyle name="SAPBEXresItemX 5 3 4" xfId="40022"/>
    <cellStyle name="SAPBEXresItemX 5 3 4 2" xfId="40023"/>
    <cellStyle name="SAPBEXresItemX 5 3 5" xfId="40024"/>
    <cellStyle name="SAPBEXresItemX 5 3 5 2" xfId="40025"/>
    <cellStyle name="SAPBEXresItemX 5 3 6" xfId="40026"/>
    <cellStyle name="SAPBEXresItemX 5 3 7" xfId="40027"/>
    <cellStyle name="SAPBEXresItemX 5 3 8" xfId="40028"/>
    <cellStyle name="SAPBEXresItemX 5 4" xfId="40029"/>
    <cellStyle name="SAPBEXresItemX 5 4 2" xfId="40030"/>
    <cellStyle name="SAPBEXresItemX 5 4 2 2" xfId="40031"/>
    <cellStyle name="SAPBEXresItemX 5 4 3" xfId="40032"/>
    <cellStyle name="SAPBEXresItemX 5 4 4" xfId="40033"/>
    <cellStyle name="SAPBEXresItemX 5 4 5" xfId="40034"/>
    <cellStyle name="SAPBEXresItemX 5 5" xfId="40035"/>
    <cellStyle name="SAPBEXresItemX 5 5 2" xfId="40036"/>
    <cellStyle name="SAPBEXresItemX 5 5 2 2" xfId="40037"/>
    <cellStyle name="SAPBEXresItemX 5 5 3" xfId="40038"/>
    <cellStyle name="SAPBEXresItemX 5 5 4" xfId="40039"/>
    <cellStyle name="SAPBEXresItemX 5 5 5" xfId="40040"/>
    <cellStyle name="SAPBEXresItemX 5 6" xfId="40041"/>
    <cellStyle name="SAPBEXresItemX 5 6 2" xfId="40042"/>
    <cellStyle name="SAPBEXresItemX 5 6 2 2" xfId="40043"/>
    <cellStyle name="SAPBEXresItemX 5 6 3" xfId="40044"/>
    <cellStyle name="SAPBEXresItemX 5 6 4" xfId="40045"/>
    <cellStyle name="SAPBEXresItemX 5 6 5" xfId="40046"/>
    <cellStyle name="SAPBEXresItemX 5 7" xfId="40047"/>
    <cellStyle name="SAPBEXresItemX 5 7 2" xfId="40048"/>
    <cellStyle name="SAPBEXresItemX 5 7 3" xfId="40049"/>
    <cellStyle name="SAPBEXresItemX 5 7 4" xfId="40050"/>
    <cellStyle name="SAPBEXresItemX 5 8" xfId="40051"/>
    <cellStyle name="SAPBEXresItemX 5 8 2" xfId="40052"/>
    <cellStyle name="SAPBEXresItemX 5 8 3" xfId="40053"/>
    <cellStyle name="SAPBEXresItemX 5 8 4" xfId="40054"/>
    <cellStyle name="SAPBEXresItemX 5 9" xfId="40055"/>
    <cellStyle name="SAPBEXresItemX 5 9 2" xfId="40056"/>
    <cellStyle name="SAPBEXresItemX 6" xfId="40057"/>
    <cellStyle name="SAPBEXresItemX 6 10" xfId="40058"/>
    <cellStyle name="SAPBEXresItemX 6 11" xfId="40059"/>
    <cellStyle name="SAPBEXresItemX 6 12" xfId="40060"/>
    <cellStyle name="SAPBEXresItemX 6 13" xfId="40061"/>
    <cellStyle name="SAPBEXresItemX 6 2" xfId="40062"/>
    <cellStyle name="SAPBEXresItemX 6 2 2" xfId="40063"/>
    <cellStyle name="SAPBEXresItemX 6 2 2 2" xfId="40064"/>
    <cellStyle name="SAPBEXresItemX 6 2 2 2 2" xfId="40065"/>
    <cellStyle name="SAPBEXresItemX 6 2 2 3" xfId="40066"/>
    <cellStyle name="SAPBEXresItemX 6 2 3" xfId="40067"/>
    <cellStyle name="SAPBEXresItemX 6 2 3 2" xfId="40068"/>
    <cellStyle name="SAPBEXresItemX 6 2 4" xfId="40069"/>
    <cellStyle name="SAPBEXresItemX 6 2 4 2" xfId="40070"/>
    <cellStyle name="SAPBEXresItemX 6 2 5" xfId="40071"/>
    <cellStyle name="SAPBEXresItemX 6 2 5 2" xfId="40072"/>
    <cellStyle name="SAPBEXresItemX 6 2 6" xfId="40073"/>
    <cellStyle name="SAPBEXresItemX 6 2 7" xfId="40074"/>
    <cellStyle name="SAPBEXresItemX 6 2 8" xfId="40075"/>
    <cellStyle name="SAPBEXresItemX 6 3" xfId="40076"/>
    <cellStyle name="SAPBEXresItemX 6 3 2" xfId="40077"/>
    <cellStyle name="SAPBEXresItemX 6 3 2 2" xfId="40078"/>
    <cellStyle name="SAPBEXresItemX 6 3 2 2 2" xfId="40079"/>
    <cellStyle name="SAPBEXresItemX 6 3 2 3" xfId="40080"/>
    <cellStyle name="SAPBEXresItemX 6 3 3" xfId="40081"/>
    <cellStyle name="SAPBEXresItemX 6 3 3 2" xfId="40082"/>
    <cellStyle name="SAPBEXresItemX 6 3 4" xfId="40083"/>
    <cellStyle name="SAPBEXresItemX 6 3 4 2" xfId="40084"/>
    <cellStyle name="SAPBEXresItemX 6 3 5" xfId="40085"/>
    <cellStyle name="SAPBEXresItemX 6 3 5 2" xfId="40086"/>
    <cellStyle name="SAPBEXresItemX 6 3 6" xfId="40087"/>
    <cellStyle name="SAPBEXresItemX 6 3 7" xfId="40088"/>
    <cellStyle name="SAPBEXresItemX 6 3 8" xfId="40089"/>
    <cellStyle name="SAPBEXresItemX 6 4" xfId="40090"/>
    <cellStyle name="SAPBEXresItemX 6 4 2" xfId="40091"/>
    <cellStyle name="SAPBEXresItemX 6 4 2 2" xfId="40092"/>
    <cellStyle name="SAPBEXresItemX 6 4 3" xfId="40093"/>
    <cellStyle name="SAPBEXresItemX 6 4 4" xfId="40094"/>
    <cellStyle name="SAPBEXresItemX 6 4 5" xfId="40095"/>
    <cellStyle name="SAPBEXresItemX 6 5" xfId="40096"/>
    <cellStyle name="SAPBEXresItemX 6 5 2" xfId="40097"/>
    <cellStyle name="SAPBEXresItemX 6 5 2 2" xfId="40098"/>
    <cellStyle name="SAPBEXresItemX 6 5 3" xfId="40099"/>
    <cellStyle name="SAPBEXresItemX 6 5 4" xfId="40100"/>
    <cellStyle name="SAPBEXresItemX 6 5 5" xfId="40101"/>
    <cellStyle name="SAPBEXresItemX 6 6" xfId="40102"/>
    <cellStyle name="SAPBEXresItemX 6 6 2" xfId="40103"/>
    <cellStyle name="SAPBEXresItemX 6 6 2 2" xfId="40104"/>
    <cellStyle name="SAPBEXresItemX 6 6 3" xfId="40105"/>
    <cellStyle name="SAPBEXresItemX 6 6 4" xfId="40106"/>
    <cellStyle name="SAPBEXresItemX 6 6 5" xfId="40107"/>
    <cellStyle name="SAPBEXresItemX 6 7" xfId="40108"/>
    <cellStyle name="SAPBEXresItemX 6 7 2" xfId="40109"/>
    <cellStyle name="SAPBEXresItemX 6 7 3" xfId="40110"/>
    <cellStyle name="SAPBEXresItemX 6 7 4" xfId="40111"/>
    <cellStyle name="SAPBEXresItemX 6 8" xfId="40112"/>
    <cellStyle name="SAPBEXresItemX 6 8 2" xfId="40113"/>
    <cellStyle name="SAPBEXresItemX 6 8 3" xfId="40114"/>
    <cellStyle name="SAPBEXresItemX 6 8 4" xfId="40115"/>
    <cellStyle name="SAPBEXresItemX 6 9" xfId="40116"/>
    <cellStyle name="SAPBEXresItemX 6 9 2" xfId="40117"/>
    <cellStyle name="SAPBEXresItemX 7" xfId="40118"/>
    <cellStyle name="SAPBEXresItemX 7 10" xfId="40119"/>
    <cellStyle name="SAPBEXresItemX 7 11" xfId="40120"/>
    <cellStyle name="SAPBEXresItemX 7 12" xfId="40121"/>
    <cellStyle name="SAPBEXresItemX 7 13" xfId="40122"/>
    <cellStyle name="SAPBEXresItemX 7 2" xfId="40123"/>
    <cellStyle name="SAPBEXresItemX 7 2 2" xfId="40124"/>
    <cellStyle name="SAPBEXresItemX 7 2 2 2" xfId="40125"/>
    <cellStyle name="SAPBEXresItemX 7 2 2 2 2" xfId="40126"/>
    <cellStyle name="SAPBEXresItemX 7 2 2 3" xfId="40127"/>
    <cellStyle name="SAPBEXresItemX 7 2 3" xfId="40128"/>
    <cellStyle name="SAPBEXresItemX 7 2 3 2" xfId="40129"/>
    <cellStyle name="SAPBEXresItemX 7 2 4" xfId="40130"/>
    <cellStyle name="SAPBEXresItemX 7 2 4 2" xfId="40131"/>
    <cellStyle name="SAPBEXresItemX 7 2 5" xfId="40132"/>
    <cellStyle name="SAPBEXresItemX 7 2 5 2" xfId="40133"/>
    <cellStyle name="SAPBEXresItemX 7 2 6" xfId="40134"/>
    <cellStyle name="SAPBEXresItemX 7 2 7" xfId="40135"/>
    <cellStyle name="SAPBEXresItemX 7 2 8" xfId="40136"/>
    <cellStyle name="SAPBEXresItemX 7 3" xfId="40137"/>
    <cellStyle name="SAPBEXresItemX 7 3 2" xfId="40138"/>
    <cellStyle name="SAPBEXresItemX 7 3 2 2" xfId="40139"/>
    <cellStyle name="SAPBEXresItemX 7 3 2 2 2" xfId="40140"/>
    <cellStyle name="SAPBEXresItemX 7 3 2 3" xfId="40141"/>
    <cellStyle name="SAPBEXresItemX 7 3 3" xfId="40142"/>
    <cellStyle name="SAPBEXresItemX 7 3 3 2" xfId="40143"/>
    <cellStyle name="SAPBEXresItemX 7 3 4" xfId="40144"/>
    <cellStyle name="SAPBEXresItemX 7 3 4 2" xfId="40145"/>
    <cellStyle name="SAPBEXresItemX 7 3 5" xfId="40146"/>
    <cellStyle name="SAPBEXresItemX 7 3 5 2" xfId="40147"/>
    <cellStyle name="SAPBEXresItemX 7 3 6" xfId="40148"/>
    <cellStyle name="SAPBEXresItemX 7 3 7" xfId="40149"/>
    <cellStyle name="SAPBEXresItemX 7 3 8" xfId="40150"/>
    <cellStyle name="SAPBEXresItemX 7 4" xfId="40151"/>
    <cellStyle name="SAPBEXresItemX 7 4 2" xfId="40152"/>
    <cellStyle name="SAPBEXresItemX 7 4 2 2" xfId="40153"/>
    <cellStyle name="SAPBEXresItemX 7 4 3" xfId="40154"/>
    <cellStyle name="SAPBEXresItemX 7 4 4" xfId="40155"/>
    <cellStyle name="SAPBEXresItemX 7 4 5" xfId="40156"/>
    <cellStyle name="SAPBEXresItemX 7 5" xfId="40157"/>
    <cellStyle name="SAPBEXresItemX 7 5 2" xfId="40158"/>
    <cellStyle name="SAPBEXresItemX 7 5 2 2" xfId="40159"/>
    <cellStyle name="SAPBEXresItemX 7 5 3" xfId="40160"/>
    <cellStyle name="SAPBEXresItemX 7 5 4" xfId="40161"/>
    <cellStyle name="SAPBEXresItemX 7 5 5" xfId="40162"/>
    <cellStyle name="SAPBEXresItemX 7 6" xfId="40163"/>
    <cellStyle name="SAPBEXresItemX 7 6 2" xfId="40164"/>
    <cellStyle name="SAPBEXresItemX 7 6 2 2" xfId="40165"/>
    <cellStyle name="SAPBEXresItemX 7 6 3" xfId="40166"/>
    <cellStyle name="SAPBEXresItemX 7 6 4" xfId="40167"/>
    <cellStyle name="SAPBEXresItemX 7 6 5" xfId="40168"/>
    <cellStyle name="SAPBEXresItemX 7 7" xfId="40169"/>
    <cellStyle name="SAPBEXresItemX 7 7 2" xfId="40170"/>
    <cellStyle name="SAPBEXresItemX 7 7 3" xfId="40171"/>
    <cellStyle name="SAPBEXresItemX 7 7 4" xfId="40172"/>
    <cellStyle name="SAPBEXresItemX 7 8" xfId="40173"/>
    <cellStyle name="SAPBEXresItemX 7 8 2" xfId="40174"/>
    <cellStyle name="SAPBEXresItemX 7 8 3" xfId="40175"/>
    <cellStyle name="SAPBEXresItemX 7 8 4" xfId="40176"/>
    <cellStyle name="SAPBEXresItemX 7 9" xfId="40177"/>
    <cellStyle name="SAPBEXresItemX 7 9 2" xfId="40178"/>
    <cellStyle name="SAPBEXresItemX 8" xfId="40179"/>
    <cellStyle name="SAPBEXresItemX 8 10" xfId="40180"/>
    <cellStyle name="SAPBEXresItemX 8 11" xfId="40181"/>
    <cellStyle name="SAPBEXresItemX 8 12" xfId="40182"/>
    <cellStyle name="SAPBEXresItemX 8 13" xfId="40183"/>
    <cellStyle name="SAPBEXresItemX 8 2" xfId="40184"/>
    <cellStyle name="SAPBEXresItemX 8 2 2" xfId="40185"/>
    <cellStyle name="SAPBEXresItemX 8 2 2 2" xfId="40186"/>
    <cellStyle name="SAPBEXresItemX 8 2 2 2 2" xfId="40187"/>
    <cellStyle name="SAPBEXresItemX 8 2 2 3" xfId="40188"/>
    <cellStyle name="SAPBEXresItemX 8 2 3" xfId="40189"/>
    <cellStyle name="SAPBEXresItemX 8 2 3 2" xfId="40190"/>
    <cellStyle name="SAPBEXresItemX 8 2 4" xfId="40191"/>
    <cellStyle name="SAPBEXresItemX 8 2 4 2" xfId="40192"/>
    <cellStyle name="SAPBEXresItemX 8 2 5" xfId="40193"/>
    <cellStyle name="SAPBEXresItemX 8 2 5 2" xfId="40194"/>
    <cellStyle name="SAPBEXresItemX 8 2 6" xfId="40195"/>
    <cellStyle name="SAPBEXresItemX 8 2 7" xfId="40196"/>
    <cellStyle name="SAPBEXresItemX 8 2 8" xfId="40197"/>
    <cellStyle name="SAPBEXresItemX 8 3" xfId="40198"/>
    <cellStyle name="SAPBEXresItemX 8 3 2" xfId="40199"/>
    <cellStyle name="SAPBEXresItemX 8 3 2 2" xfId="40200"/>
    <cellStyle name="SAPBEXresItemX 8 3 2 2 2" xfId="40201"/>
    <cellStyle name="SAPBEXresItemX 8 3 2 3" xfId="40202"/>
    <cellStyle name="SAPBEXresItemX 8 3 3" xfId="40203"/>
    <cellStyle name="SAPBEXresItemX 8 3 3 2" xfId="40204"/>
    <cellStyle name="SAPBEXresItemX 8 3 4" xfId="40205"/>
    <cellStyle name="SAPBEXresItemX 8 3 4 2" xfId="40206"/>
    <cellStyle name="SAPBEXresItemX 8 3 5" xfId="40207"/>
    <cellStyle name="SAPBEXresItemX 8 3 5 2" xfId="40208"/>
    <cellStyle name="SAPBEXresItemX 8 3 6" xfId="40209"/>
    <cellStyle name="SAPBEXresItemX 8 3 7" xfId="40210"/>
    <cellStyle name="SAPBEXresItemX 8 3 8" xfId="40211"/>
    <cellStyle name="SAPBEXresItemX 8 4" xfId="40212"/>
    <cellStyle name="SAPBEXresItemX 8 4 2" xfId="40213"/>
    <cellStyle name="SAPBEXresItemX 8 4 2 2" xfId="40214"/>
    <cellStyle name="SAPBEXresItemX 8 4 3" xfId="40215"/>
    <cellStyle name="SAPBEXresItemX 8 4 4" xfId="40216"/>
    <cellStyle name="SAPBEXresItemX 8 4 5" xfId="40217"/>
    <cellStyle name="SAPBEXresItemX 8 5" xfId="40218"/>
    <cellStyle name="SAPBEXresItemX 8 5 2" xfId="40219"/>
    <cellStyle name="SAPBEXresItemX 8 5 2 2" xfId="40220"/>
    <cellStyle name="SAPBEXresItemX 8 5 3" xfId="40221"/>
    <cellStyle name="SAPBEXresItemX 8 5 4" xfId="40222"/>
    <cellStyle name="SAPBEXresItemX 8 5 5" xfId="40223"/>
    <cellStyle name="SAPBEXresItemX 8 6" xfId="40224"/>
    <cellStyle name="SAPBEXresItemX 8 6 2" xfId="40225"/>
    <cellStyle name="SAPBEXresItemX 8 6 2 2" xfId="40226"/>
    <cellStyle name="SAPBEXresItemX 8 6 3" xfId="40227"/>
    <cellStyle name="SAPBEXresItemX 8 6 4" xfId="40228"/>
    <cellStyle name="SAPBEXresItemX 8 6 5" xfId="40229"/>
    <cellStyle name="SAPBEXresItemX 8 7" xfId="40230"/>
    <cellStyle name="SAPBEXresItemX 8 7 2" xfId="40231"/>
    <cellStyle name="SAPBEXresItemX 8 7 3" xfId="40232"/>
    <cellStyle name="SAPBEXresItemX 8 7 4" xfId="40233"/>
    <cellStyle name="SAPBEXresItemX 8 8" xfId="40234"/>
    <cellStyle name="SAPBEXresItemX 8 8 2" xfId="40235"/>
    <cellStyle name="SAPBEXresItemX 8 8 3" xfId="40236"/>
    <cellStyle name="SAPBEXresItemX 8 8 4" xfId="40237"/>
    <cellStyle name="SAPBEXresItemX 8 9" xfId="40238"/>
    <cellStyle name="SAPBEXresItemX 8 9 2" xfId="40239"/>
    <cellStyle name="SAPBEXresItemX 9" xfId="40240"/>
    <cellStyle name="SAPBEXresItemX 9 2" xfId="40241"/>
    <cellStyle name="SAPBEXresItemX 9 2 2" xfId="40242"/>
    <cellStyle name="SAPBEXresItemX 9 2 2 2" xfId="40243"/>
    <cellStyle name="SAPBEXresItemX 9 2 3" xfId="40244"/>
    <cellStyle name="SAPBEXresItemX 9 3" xfId="40245"/>
    <cellStyle name="SAPBEXresItemX 9 3 2" xfId="40246"/>
    <cellStyle name="SAPBEXresItemX 9 4" xfId="40247"/>
    <cellStyle name="SAPBEXresItemX 9 4 2" xfId="40248"/>
    <cellStyle name="SAPBEXresItemX 9 5" xfId="40249"/>
    <cellStyle name="SAPBEXresItemX 9 5 2" xfId="40250"/>
    <cellStyle name="SAPBEXresItemX 9 6" xfId="40251"/>
    <cellStyle name="SAPBEXresItemX 9 7" xfId="40252"/>
    <cellStyle name="SAPBEXresItemX 9 8" xfId="40253"/>
    <cellStyle name="SAPBEXresItemX_20110918_Additional measures_ECB" xfId="40254"/>
    <cellStyle name="SAPBEXstdData" xfId="40255"/>
    <cellStyle name="SAPBEXstdDataEmph" xfId="40256"/>
    <cellStyle name="SAPBEXstdItem" xfId="40257"/>
    <cellStyle name="SAPBEXstdItemX" xfId="40258"/>
    <cellStyle name="SAPBEXstdItemX 10" xfId="40259"/>
    <cellStyle name="SAPBEXstdItemX 10 2" xfId="40260"/>
    <cellStyle name="SAPBEXstdItemX 10 2 2" xfId="40261"/>
    <cellStyle name="SAPBEXstdItemX 10 2 2 2" xfId="40262"/>
    <cellStyle name="SAPBEXstdItemX 10 2 3" xfId="40263"/>
    <cellStyle name="SAPBEXstdItemX 10 3" xfId="40264"/>
    <cellStyle name="SAPBEXstdItemX 10 3 2" xfId="40265"/>
    <cellStyle name="SAPBEXstdItemX 10 4" xfId="40266"/>
    <cellStyle name="SAPBEXstdItemX 10 4 2" xfId="40267"/>
    <cellStyle name="SAPBEXstdItemX 10 5" xfId="40268"/>
    <cellStyle name="SAPBEXstdItemX 10 5 2" xfId="40269"/>
    <cellStyle name="SAPBEXstdItemX 10 6" xfId="40270"/>
    <cellStyle name="SAPBEXstdItemX 10 7" xfId="40271"/>
    <cellStyle name="SAPBEXstdItemX 10 8" xfId="40272"/>
    <cellStyle name="SAPBEXstdItemX 11" xfId="40273"/>
    <cellStyle name="SAPBEXstdItemX 11 2" xfId="40274"/>
    <cellStyle name="SAPBEXstdItemX 11 2 2" xfId="40275"/>
    <cellStyle name="SAPBEXstdItemX 11 2 2 2" xfId="40276"/>
    <cellStyle name="SAPBEXstdItemX 11 2 3" xfId="40277"/>
    <cellStyle name="SAPBEXstdItemX 11 3" xfId="40278"/>
    <cellStyle name="SAPBEXstdItemX 11 3 2" xfId="40279"/>
    <cellStyle name="SAPBEXstdItemX 11 4" xfId="40280"/>
    <cellStyle name="SAPBEXstdItemX 11 4 2" xfId="40281"/>
    <cellStyle name="SAPBEXstdItemX 11 5" xfId="40282"/>
    <cellStyle name="SAPBEXstdItemX 11 5 2" xfId="40283"/>
    <cellStyle name="SAPBEXstdItemX 11 6" xfId="40284"/>
    <cellStyle name="SAPBEXstdItemX 11 7" xfId="40285"/>
    <cellStyle name="SAPBEXstdItemX 12" xfId="40286"/>
    <cellStyle name="SAPBEXstdItemX 12 2" xfId="40287"/>
    <cellStyle name="SAPBEXstdItemX 12 2 2" xfId="40288"/>
    <cellStyle name="SAPBEXstdItemX 12 3" xfId="40289"/>
    <cellStyle name="SAPBEXstdItemX 12 4" xfId="40290"/>
    <cellStyle name="SAPBEXstdItemX 13" xfId="40291"/>
    <cellStyle name="SAPBEXstdItemX 13 2" xfId="40292"/>
    <cellStyle name="SAPBEXstdItemX 13 2 2" xfId="40293"/>
    <cellStyle name="SAPBEXstdItemX 13 3" xfId="40294"/>
    <cellStyle name="SAPBEXstdItemX 13 4" xfId="40295"/>
    <cellStyle name="SAPBEXstdItemX 13 5" xfId="40296"/>
    <cellStyle name="SAPBEXstdItemX 14" xfId="40297"/>
    <cellStyle name="SAPBEXstdItemX 14 2" xfId="40298"/>
    <cellStyle name="SAPBEXstdItemX 14 2 2" xfId="40299"/>
    <cellStyle name="SAPBEXstdItemX 14 3" xfId="40300"/>
    <cellStyle name="SAPBEXstdItemX 14 4" xfId="40301"/>
    <cellStyle name="SAPBEXstdItemX 14 5" xfId="40302"/>
    <cellStyle name="SAPBEXstdItemX 15" xfId="40303"/>
    <cellStyle name="SAPBEXstdItemX 15 2" xfId="40304"/>
    <cellStyle name="SAPBEXstdItemX 15 3" xfId="40305"/>
    <cellStyle name="SAPBEXstdItemX 15 4" xfId="40306"/>
    <cellStyle name="SAPBEXstdItemX 16" xfId="40307"/>
    <cellStyle name="SAPBEXstdItemX 16 2" xfId="40308"/>
    <cellStyle name="SAPBEXstdItemX 17" xfId="40309"/>
    <cellStyle name="SAPBEXstdItemX 17 2" xfId="40310"/>
    <cellStyle name="SAPBEXstdItemX 18" xfId="40311"/>
    <cellStyle name="SAPBEXstdItemX 19" xfId="40312"/>
    <cellStyle name="SAPBEXstdItemX 2" xfId="40313"/>
    <cellStyle name="SAPBEXstdItemX 2 10" xfId="40314"/>
    <cellStyle name="SAPBEXstdItemX 2 10 10" xfId="40315"/>
    <cellStyle name="SAPBEXstdItemX 2 10 11" xfId="40316"/>
    <cellStyle name="SAPBEXstdItemX 2 10 12" xfId="40317"/>
    <cellStyle name="SAPBEXstdItemX 2 10 13" xfId="40318"/>
    <cellStyle name="SAPBEXstdItemX 2 10 2" xfId="40319"/>
    <cellStyle name="SAPBEXstdItemX 2 10 2 2" xfId="40320"/>
    <cellStyle name="SAPBEXstdItemX 2 10 2 2 2" xfId="40321"/>
    <cellStyle name="SAPBEXstdItemX 2 10 2 2 2 2" xfId="40322"/>
    <cellStyle name="SAPBEXstdItemX 2 10 2 2 3" xfId="40323"/>
    <cellStyle name="SAPBEXstdItemX 2 10 2 3" xfId="40324"/>
    <cellStyle name="SAPBEXstdItemX 2 10 2 3 2" xfId="40325"/>
    <cellStyle name="SAPBEXstdItemX 2 10 2 4" xfId="40326"/>
    <cellStyle name="SAPBEXstdItemX 2 10 2 4 2" xfId="40327"/>
    <cellStyle name="SAPBEXstdItemX 2 10 2 5" xfId="40328"/>
    <cellStyle name="SAPBEXstdItemX 2 10 2 5 2" xfId="40329"/>
    <cellStyle name="SAPBEXstdItemX 2 10 2 6" xfId="40330"/>
    <cellStyle name="SAPBEXstdItemX 2 10 2 7" xfId="40331"/>
    <cellStyle name="SAPBEXstdItemX 2 10 2 8" xfId="40332"/>
    <cellStyle name="SAPBEXstdItemX 2 10 3" xfId="40333"/>
    <cellStyle name="SAPBEXstdItemX 2 10 3 2" xfId="40334"/>
    <cellStyle name="SAPBEXstdItemX 2 10 3 2 2" xfId="40335"/>
    <cellStyle name="SAPBEXstdItemX 2 10 3 2 2 2" xfId="40336"/>
    <cellStyle name="SAPBEXstdItemX 2 10 3 2 3" xfId="40337"/>
    <cellStyle name="SAPBEXstdItemX 2 10 3 3" xfId="40338"/>
    <cellStyle name="SAPBEXstdItemX 2 10 3 3 2" xfId="40339"/>
    <cellStyle name="SAPBEXstdItemX 2 10 3 4" xfId="40340"/>
    <cellStyle name="SAPBEXstdItemX 2 10 3 4 2" xfId="40341"/>
    <cellStyle name="SAPBEXstdItemX 2 10 3 5" xfId="40342"/>
    <cellStyle name="SAPBEXstdItemX 2 10 3 5 2" xfId="40343"/>
    <cellStyle name="SAPBEXstdItemX 2 10 3 6" xfId="40344"/>
    <cellStyle name="SAPBEXstdItemX 2 10 3 7" xfId="40345"/>
    <cellStyle name="SAPBEXstdItemX 2 10 3 8" xfId="40346"/>
    <cellStyle name="SAPBEXstdItemX 2 10 4" xfId="40347"/>
    <cellStyle name="SAPBEXstdItemX 2 10 4 2" xfId="40348"/>
    <cellStyle name="SAPBEXstdItemX 2 10 4 2 2" xfId="40349"/>
    <cellStyle name="SAPBEXstdItemX 2 10 4 3" xfId="40350"/>
    <cellStyle name="SAPBEXstdItemX 2 10 4 4" xfId="40351"/>
    <cellStyle name="SAPBEXstdItemX 2 10 4 5" xfId="40352"/>
    <cellStyle name="SAPBEXstdItemX 2 10 5" xfId="40353"/>
    <cellStyle name="SAPBEXstdItemX 2 10 5 2" xfId="40354"/>
    <cellStyle name="SAPBEXstdItemX 2 10 5 2 2" xfId="40355"/>
    <cellStyle name="SAPBEXstdItemX 2 10 5 3" xfId="40356"/>
    <cellStyle name="SAPBEXstdItemX 2 10 5 4" xfId="40357"/>
    <cellStyle name="SAPBEXstdItemX 2 10 5 5" xfId="40358"/>
    <cellStyle name="SAPBEXstdItemX 2 10 6" xfId="40359"/>
    <cellStyle name="SAPBEXstdItemX 2 10 6 2" xfId="40360"/>
    <cellStyle name="SAPBEXstdItemX 2 10 6 2 2" xfId="40361"/>
    <cellStyle name="SAPBEXstdItemX 2 10 6 3" xfId="40362"/>
    <cellStyle name="SAPBEXstdItemX 2 10 6 4" xfId="40363"/>
    <cellStyle name="SAPBEXstdItemX 2 10 6 5" xfId="40364"/>
    <cellStyle name="SAPBEXstdItemX 2 10 7" xfId="40365"/>
    <cellStyle name="SAPBEXstdItemX 2 10 7 2" xfId="40366"/>
    <cellStyle name="SAPBEXstdItemX 2 10 7 3" xfId="40367"/>
    <cellStyle name="SAPBEXstdItemX 2 10 7 4" xfId="40368"/>
    <cellStyle name="SAPBEXstdItemX 2 10 8" xfId="40369"/>
    <cellStyle name="SAPBEXstdItemX 2 10 8 2" xfId="40370"/>
    <cellStyle name="SAPBEXstdItemX 2 10 8 3" xfId="40371"/>
    <cellStyle name="SAPBEXstdItemX 2 10 8 4" xfId="40372"/>
    <cellStyle name="SAPBEXstdItemX 2 10 9" xfId="40373"/>
    <cellStyle name="SAPBEXstdItemX 2 10 9 2" xfId="40374"/>
    <cellStyle name="SAPBEXstdItemX 2 11" xfId="40375"/>
    <cellStyle name="SAPBEXstdItemX 2 11 10" xfId="40376"/>
    <cellStyle name="SAPBEXstdItemX 2 11 11" xfId="40377"/>
    <cellStyle name="SAPBEXstdItemX 2 11 12" xfId="40378"/>
    <cellStyle name="SAPBEXstdItemX 2 11 13" xfId="40379"/>
    <cellStyle name="SAPBEXstdItemX 2 11 2" xfId="40380"/>
    <cellStyle name="SAPBEXstdItemX 2 11 2 2" xfId="40381"/>
    <cellStyle name="SAPBEXstdItemX 2 11 2 2 2" xfId="40382"/>
    <cellStyle name="SAPBEXstdItemX 2 11 2 2 2 2" xfId="40383"/>
    <cellStyle name="SAPBEXstdItemX 2 11 2 2 3" xfId="40384"/>
    <cellStyle name="SAPBEXstdItemX 2 11 2 3" xfId="40385"/>
    <cellStyle name="SAPBEXstdItemX 2 11 2 3 2" xfId="40386"/>
    <cellStyle name="SAPBEXstdItemX 2 11 2 4" xfId="40387"/>
    <cellStyle name="SAPBEXstdItemX 2 11 2 4 2" xfId="40388"/>
    <cellStyle name="SAPBEXstdItemX 2 11 2 5" xfId="40389"/>
    <cellStyle name="SAPBEXstdItemX 2 11 2 5 2" xfId="40390"/>
    <cellStyle name="SAPBEXstdItemX 2 11 2 6" xfId="40391"/>
    <cellStyle name="SAPBEXstdItemX 2 11 2 7" xfId="40392"/>
    <cellStyle name="SAPBEXstdItemX 2 11 2 8" xfId="40393"/>
    <cellStyle name="SAPBEXstdItemX 2 11 3" xfId="40394"/>
    <cellStyle name="SAPBEXstdItemX 2 11 3 2" xfId="40395"/>
    <cellStyle name="SAPBEXstdItemX 2 11 3 2 2" xfId="40396"/>
    <cellStyle name="SAPBEXstdItemX 2 11 3 2 2 2" xfId="40397"/>
    <cellStyle name="SAPBEXstdItemX 2 11 3 2 3" xfId="40398"/>
    <cellStyle name="SAPBEXstdItemX 2 11 3 3" xfId="40399"/>
    <cellStyle name="SAPBEXstdItemX 2 11 3 3 2" xfId="40400"/>
    <cellStyle name="SAPBEXstdItemX 2 11 3 4" xfId="40401"/>
    <cellStyle name="SAPBEXstdItemX 2 11 3 4 2" xfId="40402"/>
    <cellStyle name="SAPBEXstdItemX 2 11 3 5" xfId="40403"/>
    <cellStyle name="SAPBEXstdItemX 2 11 3 5 2" xfId="40404"/>
    <cellStyle name="SAPBEXstdItemX 2 11 3 6" xfId="40405"/>
    <cellStyle name="SAPBEXstdItemX 2 11 3 7" xfId="40406"/>
    <cellStyle name="SAPBEXstdItemX 2 11 3 8" xfId="40407"/>
    <cellStyle name="SAPBEXstdItemX 2 11 4" xfId="40408"/>
    <cellStyle name="SAPBEXstdItemX 2 11 4 2" xfId="40409"/>
    <cellStyle name="SAPBEXstdItemX 2 11 4 2 2" xfId="40410"/>
    <cellStyle name="SAPBEXstdItemX 2 11 4 3" xfId="40411"/>
    <cellStyle name="SAPBEXstdItemX 2 11 4 4" xfId="40412"/>
    <cellStyle name="SAPBEXstdItemX 2 11 4 5" xfId="40413"/>
    <cellStyle name="SAPBEXstdItemX 2 11 5" xfId="40414"/>
    <cellStyle name="SAPBEXstdItemX 2 11 5 2" xfId="40415"/>
    <cellStyle name="SAPBEXstdItemX 2 11 5 2 2" xfId="40416"/>
    <cellStyle name="SAPBEXstdItemX 2 11 5 3" xfId="40417"/>
    <cellStyle name="SAPBEXstdItemX 2 11 5 4" xfId="40418"/>
    <cellStyle name="SAPBEXstdItemX 2 11 5 5" xfId="40419"/>
    <cellStyle name="SAPBEXstdItemX 2 11 6" xfId="40420"/>
    <cellStyle name="SAPBEXstdItemX 2 11 6 2" xfId="40421"/>
    <cellStyle name="SAPBEXstdItemX 2 11 6 2 2" xfId="40422"/>
    <cellStyle name="SAPBEXstdItemX 2 11 6 3" xfId="40423"/>
    <cellStyle name="SAPBEXstdItemX 2 11 6 4" xfId="40424"/>
    <cellStyle name="SAPBEXstdItemX 2 11 6 5" xfId="40425"/>
    <cellStyle name="SAPBEXstdItemX 2 11 7" xfId="40426"/>
    <cellStyle name="SAPBEXstdItemX 2 11 7 2" xfId="40427"/>
    <cellStyle name="SAPBEXstdItemX 2 11 7 3" xfId="40428"/>
    <cellStyle name="SAPBEXstdItemX 2 11 7 4" xfId="40429"/>
    <cellStyle name="SAPBEXstdItemX 2 11 8" xfId="40430"/>
    <cellStyle name="SAPBEXstdItemX 2 11 8 2" xfId="40431"/>
    <cellStyle name="SAPBEXstdItemX 2 11 8 3" xfId="40432"/>
    <cellStyle name="SAPBEXstdItemX 2 11 8 4" xfId="40433"/>
    <cellStyle name="SAPBEXstdItemX 2 11 9" xfId="40434"/>
    <cellStyle name="SAPBEXstdItemX 2 11 9 2" xfId="40435"/>
    <cellStyle name="SAPBEXstdItemX 2 12" xfId="40436"/>
    <cellStyle name="SAPBEXstdItemX 2 12 10" xfId="40437"/>
    <cellStyle name="SAPBEXstdItemX 2 12 11" xfId="40438"/>
    <cellStyle name="SAPBEXstdItemX 2 12 12" xfId="40439"/>
    <cellStyle name="SAPBEXstdItemX 2 12 13" xfId="40440"/>
    <cellStyle name="SAPBEXstdItemX 2 12 2" xfId="40441"/>
    <cellStyle name="SAPBEXstdItemX 2 12 2 2" xfId="40442"/>
    <cellStyle name="SAPBEXstdItemX 2 12 2 2 2" xfId="40443"/>
    <cellStyle name="SAPBEXstdItemX 2 12 2 2 2 2" xfId="40444"/>
    <cellStyle name="SAPBEXstdItemX 2 12 2 2 3" xfId="40445"/>
    <cellStyle name="SAPBEXstdItemX 2 12 2 3" xfId="40446"/>
    <cellStyle name="SAPBEXstdItemX 2 12 2 3 2" xfId="40447"/>
    <cellStyle name="SAPBEXstdItemX 2 12 2 4" xfId="40448"/>
    <cellStyle name="SAPBEXstdItemX 2 12 2 4 2" xfId="40449"/>
    <cellStyle name="SAPBEXstdItemX 2 12 2 5" xfId="40450"/>
    <cellStyle name="SAPBEXstdItemX 2 12 2 5 2" xfId="40451"/>
    <cellStyle name="SAPBEXstdItemX 2 12 2 6" xfId="40452"/>
    <cellStyle name="SAPBEXstdItemX 2 12 2 7" xfId="40453"/>
    <cellStyle name="SAPBEXstdItemX 2 12 2 8" xfId="40454"/>
    <cellStyle name="SAPBEXstdItemX 2 12 3" xfId="40455"/>
    <cellStyle name="SAPBEXstdItemX 2 12 3 2" xfId="40456"/>
    <cellStyle name="SAPBEXstdItemX 2 12 3 2 2" xfId="40457"/>
    <cellStyle name="SAPBEXstdItemX 2 12 3 2 2 2" xfId="40458"/>
    <cellStyle name="SAPBEXstdItemX 2 12 3 2 3" xfId="40459"/>
    <cellStyle name="SAPBEXstdItemX 2 12 3 3" xfId="40460"/>
    <cellStyle name="SAPBEXstdItemX 2 12 3 3 2" xfId="40461"/>
    <cellStyle name="SAPBEXstdItemX 2 12 3 4" xfId="40462"/>
    <cellStyle name="SAPBEXstdItemX 2 12 3 4 2" xfId="40463"/>
    <cellStyle name="SAPBEXstdItemX 2 12 3 5" xfId="40464"/>
    <cellStyle name="SAPBEXstdItemX 2 12 3 5 2" xfId="40465"/>
    <cellStyle name="SAPBEXstdItemX 2 12 3 6" xfId="40466"/>
    <cellStyle name="SAPBEXstdItemX 2 12 3 7" xfId="40467"/>
    <cellStyle name="SAPBEXstdItemX 2 12 3 8" xfId="40468"/>
    <cellStyle name="SAPBEXstdItemX 2 12 4" xfId="40469"/>
    <cellStyle name="SAPBEXstdItemX 2 12 4 2" xfId="40470"/>
    <cellStyle name="SAPBEXstdItemX 2 12 4 2 2" xfId="40471"/>
    <cellStyle name="SAPBEXstdItemX 2 12 4 3" xfId="40472"/>
    <cellStyle name="SAPBEXstdItemX 2 12 4 4" xfId="40473"/>
    <cellStyle name="SAPBEXstdItemX 2 12 4 5" xfId="40474"/>
    <cellStyle name="SAPBEXstdItemX 2 12 5" xfId="40475"/>
    <cellStyle name="SAPBEXstdItemX 2 12 5 2" xfId="40476"/>
    <cellStyle name="SAPBEXstdItemX 2 12 5 2 2" xfId="40477"/>
    <cellStyle name="SAPBEXstdItemX 2 12 5 3" xfId="40478"/>
    <cellStyle name="SAPBEXstdItemX 2 12 5 4" xfId="40479"/>
    <cellStyle name="SAPBEXstdItemX 2 12 5 5" xfId="40480"/>
    <cellStyle name="SAPBEXstdItemX 2 12 6" xfId="40481"/>
    <cellStyle name="SAPBEXstdItemX 2 12 6 2" xfId="40482"/>
    <cellStyle name="SAPBEXstdItemX 2 12 6 2 2" xfId="40483"/>
    <cellStyle name="SAPBEXstdItemX 2 12 6 3" xfId="40484"/>
    <cellStyle name="SAPBEXstdItemX 2 12 6 4" xfId="40485"/>
    <cellStyle name="SAPBEXstdItemX 2 12 6 5" xfId="40486"/>
    <cellStyle name="SAPBEXstdItemX 2 12 7" xfId="40487"/>
    <cellStyle name="SAPBEXstdItemX 2 12 7 2" xfId="40488"/>
    <cellStyle name="SAPBEXstdItemX 2 12 7 3" xfId="40489"/>
    <cellStyle name="SAPBEXstdItemX 2 12 7 4" xfId="40490"/>
    <cellStyle name="SAPBEXstdItemX 2 12 8" xfId="40491"/>
    <cellStyle name="SAPBEXstdItemX 2 12 8 2" xfId="40492"/>
    <cellStyle name="SAPBEXstdItemX 2 12 8 3" xfId="40493"/>
    <cellStyle name="SAPBEXstdItemX 2 12 8 4" xfId="40494"/>
    <cellStyle name="SAPBEXstdItemX 2 12 9" xfId="40495"/>
    <cellStyle name="SAPBEXstdItemX 2 12 9 2" xfId="40496"/>
    <cellStyle name="SAPBEXstdItemX 2 13" xfId="40497"/>
    <cellStyle name="SAPBEXstdItemX 2 13 10" xfId="40498"/>
    <cellStyle name="SAPBEXstdItemX 2 13 11" xfId="40499"/>
    <cellStyle name="SAPBEXstdItemX 2 13 12" xfId="40500"/>
    <cellStyle name="SAPBEXstdItemX 2 13 13" xfId="40501"/>
    <cellStyle name="SAPBEXstdItemX 2 13 2" xfId="40502"/>
    <cellStyle name="SAPBEXstdItemX 2 13 2 2" xfId="40503"/>
    <cellStyle name="SAPBEXstdItemX 2 13 2 2 2" xfId="40504"/>
    <cellStyle name="SAPBEXstdItemX 2 13 2 2 2 2" xfId="40505"/>
    <cellStyle name="SAPBEXstdItemX 2 13 2 2 3" xfId="40506"/>
    <cellStyle name="SAPBEXstdItemX 2 13 2 3" xfId="40507"/>
    <cellStyle name="SAPBEXstdItemX 2 13 2 3 2" xfId="40508"/>
    <cellStyle name="SAPBEXstdItemX 2 13 2 4" xfId="40509"/>
    <cellStyle name="SAPBEXstdItemX 2 13 2 4 2" xfId="40510"/>
    <cellStyle name="SAPBEXstdItemX 2 13 2 5" xfId="40511"/>
    <cellStyle name="SAPBEXstdItemX 2 13 2 5 2" xfId="40512"/>
    <cellStyle name="SAPBEXstdItemX 2 13 2 6" xfId="40513"/>
    <cellStyle name="SAPBEXstdItemX 2 13 2 7" xfId="40514"/>
    <cellStyle name="SAPBEXstdItemX 2 13 2 8" xfId="40515"/>
    <cellStyle name="SAPBEXstdItemX 2 13 3" xfId="40516"/>
    <cellStyle name="SAPBEXstdItemX 2 13 3 2" xfId="40517"/>
    <cellStyle name="SAPBEXstdItemX 2 13 3 2 2" xfId="40518"/>
    <cellStyle name="SAPBEXstdItemX 2 13 3 2 2 2" xfId="40519"/>
    <cellStyle name="SAPBEXstdItemX 2 13 3 2 3" xfId="40520"/>
    <cellStyle name="SAPBEXstdItemX 2 13 3 3" xfId="40521"/>
    <cellStyle name="SAPBEXstdItemX 2 13 3 3 2" xfId="40522"/>
    <cellStyle name="SAPBEXstdItemX 2 13 3 4" xfId="40523"/>
    <cellStyle name="SAPBEXstdItemX 2 13 3 4 2" xfId="40524"/>
    <cellStyle name="SAPBEXstdItemX 2 13 3 5" xfId="40525"/>
    <cellStyle name="SAPBEXstdItemX 2 13 3 5 2" xfId="40526"/>
    <cellStyle name="SAPBEXstdItemX 2 13 3 6" xfId="40527"/>
    <cellStyle name="SAPBEXstdItemX 2 13 3 7" xfId="40528"/>
    <cellStyle name="SAPBEXstdItemX 2 13 3 8" xfId="40529"/>
    <cellStyle name="SAPBEXstdItemX 2 13 4" xfId="40530"/>
    <cellStyle name="SAPBEXstdItemX 2 13 4 2" xfId="40531"/>
    <cellStyle name="SAPBEXstdItemX 2 13 4 2 2" xfId="40532"/>
    <cellStyle name="SAPBEXstdItemX 2 13 4 3" xfId="40533"/>
    <cellStyle name="SAPBEXstdItemX 2 13 4 4" xfId="40534"/>
    <cellStyle name="SAPBEXstdItemX 2 13 4 5" xfId="40535"/>
    <cellStyle name="SAPBEXstdItemX 2 13 5" xfId="40536"/>
    <cellStyle name="SAPBEXstdItemX 2 13 5 2" xfId="40537"/>
    <cellStyle name="SAPBEXstdItemX 2 13 5 2 2" xfId="40538"/>
    <cellStyle name="SAPBEXstdItemX 2 13 5 3" xfId="40539"/>
    <cellStyle name="SAPBEXstdItemX 2 13 5 4" xfId="40540"/>
    <cellStyle name="SAPBEXstdItemX 2 13 5 5" xfId="40541"/>
    <cellStyle name="SAPBEXstdItemX 2 13 6" xfId="40542"/>
    <cellStyle name="SAPBEXstdItemX 2 13 6 2" xfId="40543"/>
    <cellStyle name="SAPBEXstdItemX 2 13 6 2 2" xfId="40544"/>
    <cellStyle name="SAPBEXstdItemX 2 13 6 3" xfId="40545"/>
    <cellStyle name="SAPBEXstdItemX 2 13 6 4" xfId="40546"/>
    <cellStyle name="SAPBEXstdItemX 2 13 6 5" xfId="40547"/>
    <cellStyle name="SAPBEXstdItemX 2 13 7" xfId="40548"/>
    <cellStyle name="SAPBEXstdItemX 2 13 7 2" xfId="40549"/>
    <cellStyle name="SAPBEXstdItemX 2 13 7 3" xfId="40550"/>
    <cellStyle name="SAPBEXstdItemX 2 13 7 4" xfId="40551"/>
    <cellStyle name="SAPBEXstdItemX 2 13 8" xfId="40552"/>
    <cellStyle name="SAPBEXstdItemX 2 13 8 2" xfId="40553"/>
    <cellStyle name="SAPBEXstdItemX 2 13 8 3" xfId="40554"/>
    <cellStyle name="SAPBEXstdItemX 2 13 8 4" xfId="40555"/>
    <cellStyle name="SAPBEXstdItemX 2 13 9" xfId="40556"/>
    <cellStyle name="SAPBEXstdItemX 2 13 9 2" xfId="40557"/>
    <cellStyle name="SAPBEXstdItemX 2 14" xfId="40558"/>
    <cellStyle name="SAPBEXstdItemX 2 14 10" xfId="40559"/>
    <cellStyle name="SAPBEXstdItemX 2 14 11" xfId="40560"/>
    <cellStyle name="SAPBEXstdItemX 2 14 12" xfId="40561"/>
    <cellStyle name="SAPBEXstdItemX 2 14 13" xfId="40562"/>
    <cellStyle name="SAPBEXstdItemX 2 14 2" xfId="40563"/>
    <cellStyle name="SAPBEXstdItemX 2 14 2 2" xfId="40564"/>
    <cellStyle name="SAPBEXstdItemX 2 14 2 2 2" xfId="40565"/>
    <cellStyle name="SAPBEXstdItemX 2 14 2 2 2 2" xfId="40566"/>
    <cellStyle name="SAPBEXstdItemX 2 14 2 2 3" xfId="40567"/>
    <cellStyle name="SAPBEXstdItemX 2 14 2 3" xfId="40568"/>
    <cellStyle name="SAPBEXstdItemX 2 14 2 3 2" xfId="40569"/>
    <cellStyle name="SAPBEXstdItemX 2 14 2 4" xfId="40570"/>
    <cellStyle name="SAPBEXstdItemX 2 14 2 4 2" xfId="40571"/>
    <cellStyle name="SAPBEXstdItemX 2 14 2 5" xfId="40572"/>
    <cellStyle name="SAPBEXstdItemX 2 14 2 5 2" xfId="40573"/>
    <cellStyle name="SAPBEXstdItemX 2 14 2 6" xfId="40574"/>
    <cellStyle name="SAPBEXstdItemX 2 14 2 7" xfId="40575"/>
    <cellStyle name="SAPBEXstdItemX 2 14 2 8" xfId="40576"/>
    <cellStyle name="SAPBEXstdItemX 2 14 3" xfId="40577"/>
    <cellStyle name="SAPBEXstdItemX 2 14 3 2" xfId="40578"/>
    <cellStyle name="SAPBEXstdItemX 2 14 3 2 2" xfId="40579"/>
    <cellStyle name="SAPBEXstdItemX 2 14 3 2 2 2" xfId="40580"/>
    <cellStyle name="SAPBEXstdItemX 2 14 3 2 3" xfId="40581"/>
    <cellStyle name="SAPBEXstdItemX 2 14 3 3" xfId="40582"/>
    <cellStyle name="SAPBEXstdItemX 2 14 3 3 2" xfId="40583"/>
    <cellStyle name="SAPBEXstdItemX 2 14 3 4" xfId="40584"/>
    <cellStyle name="SAPBEXstdItemX 2 14 3 4 2" xfId="40585"/>
    <cellStyle name="SAPBEXstdItemX 2 14 3 5" xfId="40586"/>
    <cellStyle name="SAPBEXstdItemX 2 14 3 5 2" xfId="40587"/>
    <cellStyle name="SAPBEXstdItemX 2 14 3 6" xfId="40588"/>
    <cellStyle name="SAPBEXstdItemX 2 14 3 7" xfId="40589"/>
    <cellStyle name="SAPBEXstdItemX 2 14 3 8" xfId="40590"/>
    <cellStyle name="SAPBEXstdItemX 2 14 4" xfId="40591"/>
    <cellStyle name="SAPBEXstdItemX 2 14 4 2" xfId="40592"/>
    <cellStyle name="SAPBEXstdItemX 2 14 4 2 2" xfId="40593"/>
    <cellStyle name="SAPBEXstdItemX 2 14 4 3" xfId="40594"/>
    <cellStyle name="SAPBEXstdItemX 2 14 4 4" xfId="40595"/>
    <cellStyle name="SAPBEXstdItemX 2 14 4 5" xfId="40596"/>
    <cellStyle name="SAPBEXstdItemX 2 14 5" xfId="40597"/>
    <cellStyle name="SAPBEXstdItemX 2 14 5 2" xfId="40598"/>
    <cellStyle name="SAPBEXstdItemX 2 14 5 2 2" xfId="40599"/>
    <cellStyle name="SAPBEXstdItemX 2 14 5 3" xfId="40600"/>
    <cellStyle name="SAPBEXstdItemX 2 14 5 4" xfId="40601"/>
    <cellStyle name="SAPBEXstdItemX 2 14 5 5" xfId="40602"/>
    <cellStyle name="SAPBEXstdItemX 2 14 6" xfId="40603"/>
    <cellStyle name="SAPBEXstdItemX 2 14 6 2" xfId="40604"/>
    <cellStyle name="SAPBEXstdItemX 2 14 6 2 2" xfId="40605"/>
    <cellStyle name="SAPBEXstdItemX 2 14 6 3" xfId="40606"/>
    <cellStyle name="SAPBEXstdItemX 2 14 6 4" xfId="40607"/>
    <cellStyle name="SAPBEXstdItemX 2 14 6 5" xfId="40608"/>
    <cellStyle name="SAPBEXstdItemX 2 14 7" xfId="40609"/>
    <cellStyle name="SAPBEXstdItemX 2 14 7 2" xfId="40610"/>
    <cellStyle name="SAPBEXstdItemX 2 14 7 3" xfId="40611"/>
    <cellStyle name="SAPBEXstdItemX 2 14 7 4" xfId="40612"/>
    <cellStyle name="SAPBEXstdItemX 2 14 8" xfId="40613"/>
    <cellStyle name="SAPBEXstdItemX 2 14 8 2" xfId="40614"/>
    <cellStyle name="SAPBEXstdItemX 2 14 8 3" xfId="40615"/>
    <cellStyle name="SAPBEXstdItemX 2 14 8 4" xfId="40616"/>
    <cellStyle name="SAPBEXstdItemX 2 14 9" xfId="40617"/>
    <cellStyle name="SAPBEXstdItemX 2 14 9 2" xfId="40618"/>
    <cellStyle name="SAPBEXstdItemX 2 15" xfId="40619"/>
    <cellStyle name="SAPBEXstdItemX 2 15 10" xfId="40620"/>
    <cellStyle name="SAPBEXstdItemX 2 15 11" xfId="40621"/>
    <cellStyle name="SAPBEXstdItemX 2 15 12" xfId="40622"/>
    <cellStyle name="SAPBEXstdItemX 2 15 13" xfId="40623"/>
    <cellStyle name="SAPBEXstdItemX 2 15 2" xfId="40624"/>
    <cellStyle name="SAPBEXstdItemX 2 15 2 2" xfId="40625"/>
    <cellStyle name="SAPBEXstdItemX 2 15 2 2 2" xfId="40626"/>
    <cellStyle name="SAPBEXstdItemX 2 15 2 2 2 2" xfId="40627"/>
    <cellStyle name="SAPBEXstdItemX 2 15 2 2 3" xfId="40628"/>
    <cellStyle name="SAPBEXstdItemX 2 15 2 3" xfId="40629"/>
    <cellStyle name="SAPBEXstdItemX 2 15 2 3 2" xfId="40630"/>
    <cellStyle name="SAPBEXstdItemX 2 15 2 4" xfId="40631"/>
    <cellStyle name="SAPBEXstdItemX 2 15 2 4 2" xfId="40632"/>
    <cellStyle name="SAPBEXstdItemX 2 15 2 5" xfId="40633"/>
    <cellStyle name="SAPBEXstdItemX 2 15 2 5 2" xfId="40634"/>
    <cellStyle name="SAPBEXstdItemX 2 15 2 6" xfId="40635"/>
    <cellStyle name="SAPBEXstdItemX 2 15 2 7" xfId="40636"/>
    <cellStyle name="SAPBEXstdItemX 2 15 2 8" xfId="40637"/>
    <cellStyle name="SAPBEXstdItemX 2 15 3" xfId="40638"/>
    <cellStyle name="SAPBEXstdItemX 2 15 3 2" xfId="40639"/>
    <cellStyle name="SAPBEXstdItemX 2 15 3 2 2" xfId="40640"/>
    <cellStyle name="SAPBEXstdItemX 2 15 3 2 2 2" xfId="40641"/>
    <cellStyle name="SAPBEXstdItemX 2 15 3 2 3" xfId="40642"/>
    <cellStyle name="SAPBEXstdItemX 2 15 3 3" xfId="40643"/>
    <cellStyle name="SAPBEXstdItemX 2 15 3 3 2" xfId="40644"/>
    <cellStyle name="SAPBEXstdItemX 2 15 3 4" xfId="40645"/>
    <cellStyle name="SAPBEXstdItemX 2 15 3 4 2" xfId="40646"/>
    <cellStyle name="SAPBEXstdItemX 2 15 3 5" xfId="40647"/>
    <cellStyle name="SAPBEXstdItemX 2 15 3 5 2" xfId="40648"/>
    <cellStyle name="SAPBEXstdItemX 2 15 3 6" xfId="40649"/>
    <cellStyle name="SAPBEXstdItemX 2 15 3 7" xfId="40650"/>
    <cellStyle name="SAPBEXstdItemX 2 15 3 8" xfId="40651"/>
    <cellStyle name="SAPBEXstdItemX 2 15 4" xfId="40652"/>
    <cellStyle name="SAPBEXstdItemX 2 15 4 2" xfId="40653"/>
    <cellStyle name="SAPBEXstdItemX 2 15 4 2 2" xfId="40654"/>
    <cellStyle name="SAPBEXstdItemX 2 15 4 3" xfId="40655"/>
    <cellStyle name="SAPBEXstdItemX 2 15 4 4" xfId="40656"/>
    <cellStyle name="SAPBEXstdItemX 2 15 4 5" xfId="40657"/>
    <cellStyle name="SAPBEXstdItemX 2 15 5" xfId="40658"/>
    <cellStyle name="SAPBEXstdItemX 2 15 5 2" xfId="40659"/>
    <cellStyle name="SAPBEXstdItemX 2 15 5 2 2" xfId="40660"/>
    <cellStyle name="SAPBEXstdItemX 2 15 5 3" xfId="40661"/>
    <cellStyle name="SAPBEXstdItemX 2 15 5 4" xfId="40662"/>
    <cellStyle name="SAPBEXstdItemX 2 15 5 5" xfId="40663"/>
    <cellStyle name="SAPBEXstdItemX 2 15 6" xfId="40664"/>
    <cellStyle name="SAPBEXstdItemX 2 15 6 2" xfId="40665"/>
    <cellStyle name="SAPBEXstdItemX 2 15 6 2 2" xfId="40666"/>
    <cellStyle name="SAPBEXstdItemX 2 15 6 3" xfId="40667"/>
    <cellStyle name="SAPBEXstdItemX 2 15 6 4" xfId="40668"/>
    <cellStyle name="SAPBEXstdItemX 2 15 6 5" xfId="40669"/>
    <cellStyle name="SAPBEXstdItemX 2 15 7" xfId="40670"/>
    <cellStyle name="SAPBEXstdItemX 2 15 7 2" xfId="40671"/>
    <cellStyle name="SAPBEXstdItemX 2 15 7 3" xfId="40672"/>
    <cellStyle name="SAPBEXstdItemX 2 15 7 4" xfId="40673"/>
    <cellStyle name="SAPBEXstdItemX 2 15 8" xfId="40674"/>
    <cellStyle name="SAPBEXstdItemX 2 15 8 2" xfId="40675"/>
    <cellStyle name="SAPBEXstdItemX 2 15 8 3" xfId="40676"/>
    <cellStyle name="SAPBEXstdItemX 2 15 8 4" xfId="40677"/>
    <cellStyle name="SAPBEXstdItemX 2 15 9" xfId="40678"/>
    <cellStyle name="SAPBEXstdItemX 2 15 9 2" xfId="40679"/>
    <cellStyle name="SAPBEXstdItemX 2 16" xfId="40680"/>
    <cellStyle name="SAPBEXstdItemX 2 16 10" xfId="40681"/>
    <cellStyle name="SAPBEXstdItemX 2 16 11" xfId="40682"/>
    <cellStyle name="SAPBEXstdItemX 2 16 12" xfId="40683"/>
    <cellStyle name="SAPBEXstdItemX 2 16 13" xfId="40684"/>
    <cellStyle name="SAPBEXstdItemX 2 16 2" xfId="40685"/>
    <cellStyle name="SAPBEXstdItemX 2 16 2 2" xfId="40686"/>
    <cellStyle name="SAPBEXstdItemX 2 16 2 2 2" xfId="40687"/>
    <cellStyle name="SAPBEXstdItemX 2 16 2 2 2 2" xfId="40688"/>
    <cellStyle name="SAPBEXstdItemX 2 16 2 2 3" xfId="40689"/>
    <cellStyle name="SAPBEXstdItemX 2 16 2 3" xfId="40690"/>
    <cellStyle name="SAPBEXstdItemX 2 16 2 3 2" xfId="40691"/>
    <cellStyle name="SAPBEXstdItemX 2 16 2 4" xfId="40692"/>
    <cellStyle name="SAPBEXstdItemX 2 16 2 4 2" xfId="40693"/>
    <cellStyle name="SAPBEXstdItemX 2 16 2 5" xfId="40694"/>
    <cellStyle name="SAPBEXstdItemX 2 16 2 5 2" xfId="40695"/>
    <cellStyle name="SAPBEXstdItemX 2 16 2 6" xfId="40696"/>
    <cellStyle name="SAPBEXstdItemX 2 16 2 7" xfId="40697"/>
    <cellStyle name="SAPBEXstdItemX 2 16 2 8" xfId="40698"/>
    <cellStyle name="SAPBEXstdItemX 2 16 3" xfId="40699"/>
    <cellStyle name="SAPBEXstdItemX 2 16 3 2" xfId="40700"/>
    <cellStyle name="SAPBEXstdItemX 2 16 3 2 2" xfId="40701"/>
    <cellStyle name="SAPBEXstdItemX 2 16 3 2 2 2" xfId="40702"/>
    <cellStyle name="SAPBEXstdItemX 2 16 3 2 3" xfId="40703"/>
    <cellStyle name="SAPBEXstdItemX 2 16 3 3" xfId="40704"/>
    <cellStyle name="SAPBEXstdItemX 2 16 3 3 2" xfId="40705"/>
    <cellStyle name="SAPBEXstdItemX 2 16 3 4" xfId="40706"/>
    <cellStyle name="SAPBEXstdItemX 2 16 3 4 2" xfId="40707"/>
    <cellStyle name="SAPBEXstdItemX 2 16 3 5" xfId="40708"/>
    <cellStyle name="SAPBEXstdItemX 2 16 3 5 2" xfId="40709"/>
    <cellStyle name="SAPBEXstdItemX 2 16 3 6" xfId="40710"/>
    <cellStyle name="SAPBEXstdItemX 2 16 3 7" xfId="40711"/>
    <cellStyle name="SAPBEXstdItemX 2 16 3 8" xfId="40712"/>
    <cellStyle name="SAPBEXstdItemX 2 16 4" xfId="40713"/>
    <cellStyle name="SAPBEXstdItemX 2 16 4 2" xfId="40714"/>
    <cellStyle name="SAPBEXstdItemX 2 16 4 2 2" xfId="40715"/>
    <cellStyle name="SAPBEXstdItemX 2 16 4 3" xfId="40716"/>
    <cellStyle name="SAPBEXstdItemX 2 16 4 4" xfId="40717"/>
    <cellStyle name="SAPBEXstdItemX 2 16 4 5" xfId="40718"/>
    <cellStyle name="SAPBEXstdItemX 2 16 5" xfId="40719"/>
    <cellStyle name="SAPBEXstdItemX 2 16 5 2" xfId="40720"/>
    <cellStyle name="SAPBEXstdItemX 2 16 5 2 2" xfId="40721"/>
    <cellStyle name="SAPBEXstdItemX 2 16 5 3" xfId="40722"/>
    <cellStyle name="SAPBEXstdItemX 2 16 5 4" xfId="40723"/>
    <cellStyle name="SAPBEXstdItemX 2 16 5 5" xfId="40724"/>
    <cellStyle name="SAPBEXstdItemX 2 16 6" xfId="40725"/>
    <cellStyle name="SAPBEXstdItemX 2 16 6 2" xfId="40726"/>
    <cellStyle name="SAPBEXstdItemX 2 16 6 2 2" xfId="40727"/>
    <cellStyle name="SAPBEXstdItemX 2 16 6 3" xfId="40728"/>
    <cellStyle name="SAPBEXstdItemX 2 16 6 4" xfId="40729"/>
    <cellStyle name="SAPBEXstdItemX 2 16 6 5" xfId="40730"/>
    <cellStyle name="SAPBEXstdItemX 2 16 7" xfId="40731"/>
    <cellStyle name="SAPBEXstdItemX 2 16 7 2" xfId="40732"/>
    <cellStyle name="SAPBEXstdItemX 2 16 7 3" xfId="40733"/>
    <cellStyle name="SAPBEXstdItemX 2 16 7 4" xfId="40734"/>
    <cellStyle name="SAPBEXstdItemX 2 16 8" xfId="40735"/>
    <cellStyle name="SAPBEXstdItemX 2 16 8 2" xfId="40736"/>
    <cellStyle name="SAPBEXstdItemX 2 16 8 3" xfId="40737"/>
    <cellStyle name="SAPBEXstdItemX 2 16 8 4" xfId="40738"/>
    <cellStyle name="SAPBEXstdItemX 2 16 9" xfId="40739"/>
    <cellStyle name="SAPBEXstdItemX 2 16 9 2" xfId="40740"/>
    <cellStyle name="SAPBEXstdItemX 2 17" xfId="40741"/>
    <cellStyle name="SAPBEXstdItemX 2 17 10" xfId="40742"/>
    <cellStyle name="SAPBEXstdItemX 2 17 11" xfId="40743"/>
    <cellStyle name="SAPBEXstdItemX 2 17 12" xfId="40744"/>
    <cellStyle name="SAPBEXstdItemX 2 17 13" xfId="40745"/>
    <cellStyle name="SAPBEXstdItemX 2 17 2" xfId="40746"/>
    <cellStyle name="SAPBEXstdItemX 2 17 2 2" xfId="40747"/>
    <cellStyle name="SAPBEXstdItemX 2 17 2 2 2" xfId="40748"/>
    <cellStyle name="SAPBEXstdItemX 2 17 2 2 2 2" xfId="40749"/>
    <cellStyle name="SAPBEXstdItemX 2 17 2 2 3" xfId="40750"/>
    <cellStyle name="SAPBEXstdItemX 2 17 2 3" xfId="40751"/>
    <cellStyle name="SAPBEXstdItemX 2 17 2 3 2" xfId="40752"/>
    <cellStyle name="SAPBEXstdItemX 2 17 2 4" xfId="40753"/>
    <cellStyle name="SAPBEXstdItemX 2 17 2 4 2" xfId="40754"/>
    <cellStyle name="SAPBEXstdItemX 2 17 2 5" xfId="40755"/>
    <cellStyle name="SAPBEXstdItemX 2 17 2 5 2" xfId="40756"/>
    <cellStyle name="SAPBEXstdItemX 2 17 2 6" xfId="40757"/>
    <cellStyle name="SAPBEXstdItemX 2 17 2 7" xfId="40758"/>
    <cellStyle name="SAPBEXstdItemX 2 17 2 8" xfId="40759"/>
    <cellStyle name="SAPBEXstdItemX 2 17 3" xfId="40760"/>
    <cellStyle name="SAPBEXstdItemX 2 17 3 2" xfId="40761"/>
    <cellStyle name="SAPBEXstdItemX 2 17 3 2 2" xfId="40762"/>
    <cellStyle name="SAPBEXstdItemX 2 17 3 2 2 2" xfId="40763"/>
    <cellStyle name="SAPBEXstdItemX 2 17 3 2 3" xfId="40764"/>
    <cellStyle name="SAPBEXstdItemX 2 17 3 3" xfId="40765"/>
    <cellStyle name="SAPBEXstdItemX 2 17 3 3 2" xfId="40766"/>
    <cellStyle name="SAPBEXstdItemX 2 17 3 4" xfId="40767"/>
    <cellStyle name="SAPBEXstdItemX 2 17 3 4 2" xfId="40768"/>
    <cellStyle name="SAPBEXstdItemX 2 17 3 5" xfId="40769"/>
    <cellStyle name="SAPBEXstdItemX 2 17 3 5 2" xfId="40770"/>
    <cellStyle name="SAPBEXstdItemX 2 17 3 6" xfId="40771"/>
    <cellStyle name="SAPBEXstdItemX 2 17 3 7" xfId="40772"/>
    <cellStyle name="SAPBEXstdItemX 2 17 3 8" xfId="40773"/>
    <cellStyle name="SAPBEXstdItemX 2 17 4" xfId="40774"/>
    <cellStyle name="SAPBEXstdItemX 2 17 4 2" xfId="40775"/>
    <cellStyle name="SAPBEXstdItemX 2 17 4 2 2" xfId="40776"/>
    <cellStyle name="SAPBEXstdItemX 2 17 4 3" xfId="40777"/>
    <cellStyle name="SAPBEXstdItemX 2 17 4 4" xfId="40778"/>
    <cellStyle name="SAPBEXstdItemX 2 17 4 5" xfId="40779"/>
    <cellStyle name="SAPBEXstdItemX 2 17 5" xfId="40780"/>
    <cellStyle name="SAPBEXstdItemX 2 17 5 2" xfId="40781"/>
    <cellStyle name="SAPBEXstdItemX 2 17 5 2 2" xfId="40782"/>
    <cellStyle name="SAPBEXstdItemX 2 17 5 3" xfId="40783"/>
    <cellStyle name="SAPBEXstdItemX 2 17 5 4" xfId="40784"/>
    <cellStyle name="SAPBEXstdItemX 2 17 5 5" xfId="40785"/>
    <cellStyle name="SAPBEXstdItemX 2 17 6" xfId="40786"/>
    <cellStyle name="SAPBEXstdItemX 2 17 6 2" xfId="40787"/>
    <cellStyle name="SAPBEXstdItemX 2 17 6 2 2" xfId="40788"/>
    <cellStyle name="SAPBEXstdItemX 2 17 6 3" xfId="40789"/>
    <cellStyle name="SAPBEXstdItemX 2 17 6 4" xfId="40790"/>
    <cellStyle name="SAPBEXstdItemX 2 17 6 5" xfId="40791"/>
    <cellStyle name="SAPBEXstdItemX 2 17 7" xfId="40792"/>
    <cellStyle name="SAPBEXstdItemX 2 17 7 2" xfId="40793"/>
    <cellStyle name="SAPBEXstdItemX 2 17 7 3" xfId="40794"/>
    <cellStyle name="SAPBEXstdItemX 2 17 7 4" xfId="40795"/>
    <cellStyle name="SAPBEXstdItemX 2 17 8" xfId="40796"/>
    <cellStyle name="SAPBEXstdItemX 2 17 8 2" xfId="40797"/>
    <cellStyle name="SAPBEXstdItemX 2 17 8 3" xfId="40798"/>
    <cellStyle name="SAPBEXstdItemX 2 17 8 4" xfId="40799"/>
    <cellStyle name="SAPBEXstdItemX 2 17 9" xfId="40800"/>
    <cellStyle name="SAPBEXstdItemX 2 17 9 2" xfId="40801"/>
    <cellStyle name="SAPBEXstdItemX 2 18" xfId="40802"/>
    <cellStyle name="SAPBEXstdItemX 2 18 2" xfId="40803"/>
    <cellStyle name="SAPBEXstdItemX 2 18 2 2" xfId="40804"/>
    <cellStyle name="SAPBEXstdItemX 2 18 2 2 2" xfId="40805"/>
    <cellStyle name="SAPBEXstdItemX 2 18 2 3" xfId="40806"/>
    <cellStyle name="SAPBEXstdItemX 2 18 3" xfId="40807"/>
    <cellStyle name="SAPBEXstdItemX 2 18 3 2" xfId="40808"/>
    <cellStyle name="SAPBEXstdItemX 2 18 4" xfId="40809"/>
    <cellStyle name="SAPBEXstdItemX 2 18 4 2" xfId="40810"/>
    <cellStyle name="SAPBEXstdItemX 2 18 5" xfId="40811"/>
    <cellStyle name="SAPBEXstdItemX 2 18 5 2" xfId="40812"/>
    <cellStyle name="SAPBEXstdItemX 2 18 6" xfId="40813"/>
    <cellStyle name="SAPBEXstdItemX 2 18 7" xfId="40814"/>
    <cellStyle name="SAPBEXstdItemX 2 18 8" xfId="40815"/>
    <cellStyle name="SAPBEXstdItemX 2 19" xfId="40816"/>
    <cellStyle name="SAPBEXstdItemX 2 19 2" xfId="40817"/>
    <cellStyle name="SAPBEXstdItemX 2 19 2 2" xfId="40818"/>
    <cellStyle name="SAPBEXstdItemX 2 19 2 2 2" xfId="40819"/>
    <cellStyle name="SAPBEXstdItemX 2 19 2 3" xfId="40820"/>
    <cellStyle name="SAPBEXstdItemX 2 19 3" xfId="40821"/>
    <cellStyle name="SAPBEXstdItemX 2 19 3 2" xfId="40822"/>
    <cellStyle name="SAPBEXstdItemX 2 19 4" xfId="40823"/>
    <cellStyle name="SAPBEXstdItemX 2 19 4 2" xfId="40824"/>
    <cellStyle name="SAPBEXstdItemX 2 19 5" xfId="40825"/>
    <cellStyle name="SAPBEXstdItemX 2 19 5 2" xfId="40826"/>
    <cellStyle name="SAPBEXstdItemX 2 19 6" xfId="40827"/>
    <cellStyle name="SAPBEXstdItemX 2 19 7" xfId="40828"/>
    <cellStyle name="SAPBEXstdItemX 2 19 8" xfId="40829"/>
    <cellStyle name="SAPBEXstdItemX 2 2" xfId="40830"/>
    <cellStyle name="SAPBEXstdItemX 2 2 10" xfId="40831"/>
    <cellStyle name="SAPBEXstdItemX 2 2 10 2" xfId="40832"/>
    <cellStyle name="SAPBEXstdItemX 2 2 11" xfId="40833"/>
    <cellStyle name="SAPBEXstdItemX 2 2 12" xfId="40834"/>
    <cellStyle name="SAPBEXstdItemX 2 2 13" xfId="40835"/>
    <cellStyle name="SAPBEXstdItemX 2 2 14" xfId="40836"/>
    <cellStyle name="SAPBEXstdItemX 2 2 2" xfId="40837"/>
    <cellStyle name="SAPBEXstdItemX 2 2 2 2" xfId="40838"/>
    <cellStyle name="SAPBEXstdItemX 2 2 2 2 2" xfId="40839"/>
    <cellStyle name="SAPBEXstdItemX 2 2 2 2 2 2" xfId="40840"/>
    <cellStyle name="SAPBEXstdItemX 2 2 2 2 3" xfId="40841"/>
    <cellStyle name="SAPBEXstdItemX 2 2 2 3" xfId="40842"/>
    <cellStyle name="SAPBEXstdItemX 2 2 2 3 2" xfId="40843"/>
    <cellStyle name="SAPBEXstdItemX 2 2 2 4" xfId="40844"/>
    <cellStyle name="SAPBEXstdItemX 2 2 2 4 2" xfId="40845"/>
    <cellStyle name="SAPBEXstdItemX 2 2 2 5" xfId="40846"/>
    <cellStyle name="SAPBEXstdItemX 2 2 2 5 2" xfId="40847"/>
    <cellStyle name="SAPBEXstdItemX 2 2 2 6" xfId="40848"/>
    <cellStyle name="SAPBEXstdItemX 2 2 2 7" xfId="40849"/>
    <cellStyle name="SAPBEXstdItemX 2 2 2 8" xfId="40850"/>
    <cellStyle name="SAPBEXstdItemX 2 2 3" xfId="40851"/>
    <cellStyle name="SAPBEXstdItemX 2 2 3 2" xfId="40852"/>
    <cellStyle name="SAPBEXstdItemX 2 2 3 2 2" xfId="40853"/>
    <cellStyle name="SAPBEXstdItemX 2 2 3 2 2 2" xfId="40854"/>
    <cellStyle name="SAPBEXstdItemX 2 2 3 2 3" xfId="40855"/>
    <cellStyle name="SAPBEXstdItemX 2 2 3 3" xfId="40856"/>
    <cellStyle name="SAPBEXstdItemX 2 2 3 3 2" xfId="40857"/>
    <cellStyle name="SAPBEXstdItemX 2 2 3 4" xfId="40858"/>
    <cellStyle name="SAPBEXstdItemX 2 2 3 4 2" xfId="40859"/>
    <cellStyle name="SAPBEXstdItemX 2 2 3 5" xfId="40860"/>
    <cellStyle name="SAPBEXstdItemX 2 2 3 5 2" xfId="40861"/>
    <cellStyle name="SAPBEXstdItemX 2 2 3 6" xfId="40862"/>
    <cellStyle name="SAPBEXstdItemX 2 2 3 7" xfId="40863"/>
    <cellStyle name="SAPBEXstdItemX 2 2 3 8" xfId="40864"/>
    <cellStyle name="SAPBEXstdItemX 2 2 4" xfId="40865"/>
    <cellStyle name="SAPBEXstdItemX 2 2 4 2" xfId="40866"/>
    <cellStyle name="SAPBEXstdItemX 2 2 4 2 2" xfId="40867"/>
    <cellStyle name="SAPBEXstdItemX 2 2 4 2 2 2" xfId="40868"/>
    <cellStyle name="SAPBEXstdItemX 2 2 4 2 3" xfId="40869"/>
    <cellStyle name="SAPBEXstdItemX 2 2 4 3" xfId="40870"/>
    <cellStyle name="SAPBEXstdItemX 2 2 4 3 2" xfId="40871"/>
    <cellStyle name="SAPBEXstdItemX 2 2 4 4" xfId="40872"/>
    <cellStyle name="SAPBEXstdItemX 2 2 4 4 2" xfId="40873"/>
    <cellStyle name="SAPBEXstdItemX 2 2 4 5" xfId="40874"/>
    <cellStyle name="SAPBEXstdItemX 2 2 4 5 2" xfId="40875"/>
    <cellStyle name="SAPBEXstdItemX 2 2 4 6" xfId="40876"/>
    <cellStyle name="SAPBEXstdItemX 2 2 4 7" xfId="40877"/>
    <cellStyle name="SAPBEXstdItemX 2 2 4 8" xfId="40878"/>
    <cellStyle name="SAPBEXstdItemX 2 2 5" xfId="40879"/>
    <cellStyle name="SAPBEXstdItemX 2 2 5 2" xfId="40880"/>
    <cellStyle name="SAPBEXstdItemX 2 2 5 2 2" xfId="40881"/>
    <cellStyle name="SAPBEXstdItemX 2 2 5 3" xfId="40882"/>
    <cellStyle name="SAPBEXstdItemX 2 2 5 4" xfId="40883"/>
    <cellStyle name="SAPBEXstdItemX 2 2 5 5" xfId="40884"/>
    <cellStyle name="SAPBEXstdItemX 2 2 6" xfId="40885"/>
    <cellStyle name="SAPBEXstdItemX 2 2 6 2" xfId="40886"/>
    <cellStyle name="SAPBEXstdItemX 2 2 6 2 2" xfId="40887"/>
    <cellStyle name="SAPBEXstdItemX 2 2 6 3" xfId="40888"/>
    <cellStyle name="SAPBEXstdItemX 2 2 6 4" xfId="40889"/>
    <cellStyle name="SAPBEXstdItemX 2 2 6 5" xfId="40890"/>
    <cellStyle name="SAPBEXstdItemX 2 2 7" xfId="40891"/>
    <cellStyle name="SAPBEXstdItemX 2 2 7 2" xfId="40892"/>
    <cellStyle name="SAPBEXstdItemX 2 2 7 2 2" xfId="40893"/>
    <cellStyle name="SAPBEXstdItemX 2 2 7 3" xfId="40894"/>
    <cellStyle name="SAPBEXstdItemX 2 2 7 4" xfId="40895"/>
    <cellStyle name="SAPBEXstdItemX 2 2 7 5" xfId="40896"/>
    <cellStyle name="SAPBEXstdItemX 2 2 8" xfId="40897"/>
    <cellStyle name="SAPBEXstdItemX 2 2 8 2" xfId="40898"/>
    <cellStyle name="SAPBEXstdItemX 2 2 8 3" xfId="40899"/>
    <cellStyle name="SAPBEXstdItemX 2 2 8 4" xfId="40900"/>
    <cellStyle name="SAPBEXstdItemX 2 2 9" xfId="40901"/>
    <cellStyle name="SAPBEXstdItemX 2 2 9 2" xfId="40902"/>
    <cellStyle name="SAPBEXstdItemX 2 20" xfId="40903"/>
    <cellStyle name="SAPBEXstdItemX 2 20 2" xfId="40904"/>
    <cellStyle name="SAPBEXstdItemX 2 20 2 2" xfId="40905"/>
    <cellStyle name="SAPBEXstdItemX 2 20 2 2 2" xfId="40906"/>
    <cellStyle name="SAPBEXstdItemX 2 20 2 3" xfId="40907"/>
    <cellStyle name="SAPBEXstdItemX 2 20 3" xfId="40908"/>
    <cellStyle name="SAPBEXstdItemX 2 20 3 2" xfId="40909"/>
    <cellStyle name="SAPBEXstdItemX 2 20 4" xfId="40910"/>
    <cellStyle name="SAPBEXstdItemX 2 20 4 2" xfId="40911"/>
    <cellStyle name="SAPBEXstdItemX 2 20 5" xfId="40912"/>
    <cellStyle name="SAPBEXstdItemX 2 20 5 2" xfId="40913"/>
    <cellStyle name="SAPBEXstdItemX 2 20 6" xfId="40914"/>
    <cellStyle name="SAPBEXstdItemX 2 20 7" xfId="40915"/>
    <cellStyle name="SAPBEXstdItemX 2 21" xfId="40916"/>
    <cellStyle name="SAPBEXstdItemX 2 21 2" xfId="40917"/>
    <cellStyle name="SAPBEXstdItemX 2 21 2 2" xfId="40918"/>
    <cellStyle name="SAPBEXstdItemX 2 21 3" xfId="40919"/>
    <cellStyle name="SAPBEXstdItemX 2 21 4" xfId="40920"/>
    <cellStyle name="SAPBEXstdItemX 2 22" xfId="40921"/>
    <cellStyle name="SAPBEXstdItemX 2 22 2" xfId="40922"/>
    <cellStyle name="SAPBEXstdItemX 2 22 2 2" xfId="40923"/>
    <cellStyle name="SAPBEXstdItemX 2 22 3" xfId="40924"/>
    <cellStyle name="SAPBEXstdItemX 2 22 4" xfId="40925"/>
    <cellStyle name="SAPBEXstdItemX 2 22 5" xfId="40926"/>
    <cellStyle name="SAPBEXstdItemX 2 23" xfId="40927"/>
    <cellStyle name="SAPBEXstdItemX 2 23 2" xfId="40928"/>
    <cellStyle name="SAPBEXstdItemX 2 23 2 2" xfId="40929"/>
    <cellStyle name="SAPBEXstdItemX 2 23 3" xfId="40930"/>
    <cellStyle name="SAPBEXstdItemX 2 23 4" xfId="40931"/>
    <cellStyle name="SAPBEXstdItemX 2 23 5" xfId="40932"/>
    <cellStyle name="SAPBEXstdItemX 2 24" xfId="40933"/>
    <cellStyle name="SAPBEXstdItemX 2 24 2" xfId="40934"/>
    <cellStyle name="SAPBEXstdItemX 2 24 3" xfId="40935"/>
    <cellStyle name="SAPBEXstdItemX 2 24 4" xfId="40936"/>
    <cellStyle name="SAPBEXstdItemX 2 25" xfId="40937"/>
    <cellStyle name="SAPBEXstdItemX 2 25 2" xfId="40938"/>
    <cellStyle name="SAPBEXstdItemX 2 26" xfId="40939"/>
    <cellStyle name="SAPBEXstdItemX 2 26 2" xfId="40940"/>
    <cellStyle name="SAPBEXstdItemX 2 27" xfId="40941"/>
    <cellStyle name="SAPBEXstdItemX 2 28" xfId="40942"/>
    <cellStyle name="SAPBEXstdItemX 2 29" xfId="40943"/>
    <cellStyle name="SAPBEXstdItemX 2 3" xfId="40944"/>
    <cellStyle name="SAPBEXstdItemX 2 3 10" xfId="40945"/>
    <cellStyle name="SAPBEXstdItemX 2 3 11" xfId="40946"/>
    <cellStyle name="SAPBEXstdItemX 2 3 12" xfId="40947"/>
    <cellStyle name="SAPBEXstdItemX 2 3 13" xfId="40948"/>
    <cellStyle name="SAPBEXstdItemX 2 3 2" xfId="40949"/>
    <cellStyle name="SAPBEXstdItemX 2 3 2 2" xfId="40950"/>
    <cellStyle name="SAPBEXstdItemX 2 3 2 2 2" xfId="40951"/>
    <cellStyle name="SAPBEXstdItemX 2 3 2 2 2 2" xfId="40952"/>
    <cellStyle name="SAPBEXstdItemX 2 3 2 2 3" xfId="40953"/>
    <cellStyle name="SAPBEXstdItemX 2 3 2 3" xfId="40954"/>
    <cellStyle name="SAPBEXstdItemX 2 3 2 3 2" xfId="40955"/>
    <cellStyle name="SAPBEXstdItemX 2 3 2 4" xfId="40956"/>
    <cellStyle name="SAPBEXstdItemX 2 3 2 4 2" xfId="40957"/>
    <cellStyle name="SAPBEXstdItemX 2 3 2 5" xfId="40958"/>
    <cellStyle name="SAPBEXstdItemX 2 3 2 5 2" xfId="40959"/>
    <cellStyle name="SAPBEXstdItemX 2 3 2 6" xfId="40960"/>
    <cellStyle name="SAPBEXstdItemX 2 3 2 7" xfId="40961"/>
    <cellStyle name="SAPBEXstdItemX 2 3 2 8" xfId="40962"/>
    <cellStyle name="SAPBEXstdItemX 2 3 3" xfId="40963"/>
    <cellStyle name="SAPBEXstdItemX 2 3 3 2" xfId="40964"/>
    <cellStyle name="SAPBEXstdItemX 2 3 3 2 2" xfId="40965"/>
    <cellStyle name="SAPBEXstdItemX 2 3 3 2 2 2" xfId="40966"/>
    <cellStyle name="SAPBEXstdItemX 2 3 3 2 3" xfId="40967"/>
    <cellStyle name="SAPBEXstdItemX 2 3 3 3" xfId="40968"/>
    <cellStyle name="SAPBEXstdItemX 2 3 3 3 2" xfId="40969"/>
    <cellStyle name="SAPBEXstdItemX 2 3 3 4" xfId="40970"/>
    <cellStyle name="SAPBEXstdItemX 2 3 3 4 2" xfId="40971"/>
    <cellStyle name="SAPBEXstdItemX 2 3 3 5" xfId="40972"/>
    <cellStyle name="SAPBEXstdItemX 2 3 3 5 2" xfId="40973"/>
    <cellStyle name="SAPBEXstdItemX 2 3 3 6" xfId="40974"/>
    <cellStyle name="SAPBEXstdItemX 2 3 3 7" xfId="40975"/>
    <cellStyle name="SAPBEXstdItemX 2 3 3 8" xfId="40976"/>
    <cellStyle name="SAPBEXstdItemX 2 3 4" xfId="40977"/>
    <cellStyle name="SAPBEXstdItemX 2 3 4 2" xfId="40978"/>
    <cellStyle name="SAPBEXstdItemX 2 3 4 2 2" xfId="40979"/>
    <cellStyle name="SAPBEXstdItemX 2 3 4 3" xfId="40980"/>
    <cellStyle name="SAPBEXstdItemX 2 3 4 4" xfId="40981"/>
    <cellStyle name="SAPBEXstdItemX 2 3 4 5" xfId="40982"/>
    <cellStyle name="SAPBEXstdItemX 2 3 5" xfId="40983"/>
    <cellStyle name="SAPBEXstdItemX 2 3 5 2" xfId="40984"/>
    <cellStyle name="SAPBEXstdItemX 2 3 5 2 2" xfId="40985"/>
    <cellStyle name="SAPBEXstdItemX 2 3 5 3" xfId="40986"/>
    <cellStyle name="SAPBEXstdItemX 2 3 5 4" xfId="40987"/>
    <cellStyle name="SAPBEXstdItemX 2 3 5 5" xfId="40988"/>
    <cellStyle name="SAPBEXstdItemX 2 3 6" xfId="40989"/>
    <cellStyle name="SAPBEXstdItemX 2 3 6 2" xfId="40990"/>
    <cellStyle name="SAPBEXstdItemX 2 3 6 2 2" xfId="40991"/>
    <cellStyle name="SAPBEXstdItemX 2 3 6 3" xfId="40992"/>
    <cellStyle name="SAPBEXstdItemX 2 3 6 4" xfId="40993"/>
    <cellStyle name="SAPBEXstdItemX 2 3 6 5" xfId="40994"/>
    <cellStyle name="SAPBEXstdItemX 2 3 7" xfId="40995"/>
    <cellStyle name="SAPBEXstdItemX 2 3 7 2" xfId="40996"/>
    <cellStyle name="SAPBEXstdItemX 2 3 7 3" xfId="40997"/>
    <cellStyle name="SAPBEXstdItemX 2 3 7 4" xfId="40998"/>
    <cellStyle name="SAPBEXstdItemX 2 3 8" xfId="40999"/>
    <cellStyle name="SAPBEXstdItemX 2 3 8 2" xfId="41000"/>
    <cellStyle name="SAPBEXstdItemX 2 3 8 3" xfId="41001"/>
    <cellStyle name="SAPBEXstdItemX 2 3 8 4" xfId="41002"/>
    <cellStyle name="SAPBEXstdItemX 2 3 9" xfId="41003"/>
    <cellStyle name="SAPBEXstdItemX 2 3 9 2" xfId="41004"/>
    <cellStyle name="SAPBEXstdItemX 2 4" xfId="41005"/>
    <cellStyle name="SAPBEXstdItemX 2 4 10" xfId="41006"/>
    <cellStyle name="SAPBEXstdItemX 2 4 11" xfId="41007"/>
    <cellStyle name="SAPBEXstdItemX 2 4 12" xfId="41008"/>
    <cellStyle name="SAPBEXstdItemX 2 4 13" xfId="41009"/>
    <cellStyle name="SAPBEXstdItemX 2 4 2" xfId="41010"/>
    <cellStyle name="SAPBEXstdItemX 2 4 2 2" xfId="41011"/>
    <cellStyle name="SAPBEXstdItemX 2 4 2 2 2" xfId="41012"/>
    <cellStyle name="SAPBEXstdItemX 2 4 2 2 2 2" xfId="41013"/>
    <cellStyle name="SAPBEXstdItemX 2 4 2 2 3" xfId="41014"/>
    <cellStyle name="SAPBEXstdItemX 2 4 2 3" xfId="41015"/>
    <cellStyle name="SAPBEXstdItemX 2 4 2 3 2" xfId="41016"/>
    <cellStyle name="SAPBEXstdItemX 2 4 2 4" xfId="41017"/>
    <cellStyle name="SAPBEXstdItemX 2 4 2 4 2" xfId="41018"/>
    <cellStyle name="SAPBEXstdItemX 2 4 2 5" xfId="41019"/>
    <cellStyle name="SAPBEXstdItemX 2 4 2 5 2" xfId="41020"/>
    <cellStyle name="SAPBEXstdItemX 2 4 2 6" xfId="41021"/>
    <cellStyle name="SAPBEXstdItemX 2 4 2 7" xfId="41022"/>
    <cellStyle name="SAPBEXstdItemX 2 4 2 8" xfId="41023"/>
    <cellStyle name="SAPBEXstdItemX 2 4 3" xfId="41024"/>
    <cellStyle name="SAPBEXstdItemX 2 4 3 2" xfId="41025"/>
    <cellStyle name="SAPBEXstdItemX 2 4 3 2 2" xfId="41026"/>
    <cellStyle name="SAPBEXstdItemX 2 4 3 2 2 2" xfId="41027"/>
    <cellStyle name="SAPBEXstdItemX 2 4 3 2 3" xfId="41028"/>
    <cellStyle name="SAPBEXstdItemX 2 4 3 3" xfId="41029"/>
    <cellStyle name="SAPBEXstdItemX 2 4 3 3 2" xfId="41030"/>
    <cellStyle name="SAPBEXstdItemX 2 4 3 4" xfId="41031"/>
    <cellStyle name="SAPBEXstdItemX 2 4 3 4 2" xfId="41032"/>
    <cellStyle name="SAPBEXstdItemX 2 4 3 5" xfId="41033"/>
    <cellStyle name="SAPBEXstdItemX 2 4 3 5 2" xfId="41034"/>
    <cellStyle name="SAPBEXstdItemX 2 4 3 6" xfId="41035"/>
    <cellStyle name="SAPBEXstdItemX 2 4 3 7" xfId="41036"/>
    <cellStyle name="SAPBEXstdItemX 2 4 3 8" xfId="41037"/>
    <cellStyle name="SAPBEXstdItemX 2 4 4" xfId="41038"/>
    <cellStyle name="SAPBEXstdItemX 2 4 4 2" xfId="41039"/>
    <cellStyle name="SAPBEXstdItemX 2 4 4 2 2" xfId="41040"/>
    <cellStyle name="SAPBEXstdItemX 2 4 4 3" xfId="41041"/>
    <cellStyle name="SAPBEXstdItemX 2 4 4 4" xfId="41042"/>
    <cellStyle name="SAPBEXstdItemX 2 4 4 5" xfId="41043"/>
    <cellStyle name="SAPBEXstdItemX 2 4 5" xfId="41044"/>
    <cellStyle name="SAPBEXstdItemX 2 4 5 2" xfId="41045"/>
    <cellStyle name="SAPBEXstdItemX 2 4 5 2 2" xfId="41046"/>
    <cellStyle name="SAPBEXstdItemX 2 4 5 3" xfId="41047"/>
    <cellStyle name="SAPBEXstdItemX 2 4 5 4" xfId="41048"/>
    <cellStyle name="SAPBEXstdItemX 2 4 5 5" xfId="41049"/>
    <cellStyle name="SAPBEXstdItemX 2 4 6" xfId="41050"/>
    <cellStyle name="SAPBEXstdItemX 2 4 6 2" xfId="41051"/>
    <cellStyle name="SAPBEXstdItemX 2 4 6 2 2" xfId="41052"/>
    <cellStyle name="SAPBEXstdItemX 2 4 6 3" xfId="41053"/>
    <cellStyle name="SAPBEXstdItemX 2 4 6 4" xfId="41054"/>
    <cellStyle name="SAPBEXstdItemX 2 4 6 5" xfId="41055"/>
    <cellStyle name="SAPBEXstdItemX 2 4 7" xfId="41056"/>
    <cellStyle name="SAPBEXstdItemX 2 4 7 2" xfId="41057"/>
    <cellStyle name="SAPBEXstdItemX 2 4 7 3" xfId="41058"/>
    <cellStyle name="SAPBEXstdItemX 2 4 7 4" xfId="41059"/>
    <cellStyle name="SAPBEXstdItemX 2 4 8" xfId="41060"/>
    <cellStyle name="SAPBEXstdItemX 2 4 8 2" xfId="41061"/>
    <cellStyle name="SAPBEXstdItemX 2 4 8 3" xfId="41062"/>
    <cellStyle name="SAPBEXstdItemX 2 4 8 4" xfId="41063"/>
    <cellStyle name="SAPBEXstdItemX 2 4 9" xfId="41064"/>
    <cellStyle name="SAPBEXstdItemX 2 4 9 2" xfId="41065"/>
    <cellStyle name="SAPBEXstdItemX 2 5" xfId="41066"/>
    <cellStyle name="SAPBEXstdItemX 2 5 10" xfId="41067"/>
    <cellStyle name="SAPBEXstdItemX 2 5 11" xfId="41068"/>
    <cellStyle name="SAPBEXstdItemX 2 5 12" xfId="41069"/>
    <cellStyle name="SAPBEXstdItemX 2 5 13" xfId="41070"/>
    <cellStyle name="SAPBEXstdItemX 2 5 2" xfId="41071"/>
    <cellStyle name="SAPBEXstdItemX 2 5 2 2" xfId="41072"/>
    <cellStyle name="SAPBEXstdItemX 2 5 2 2 2" xfId="41073"/>
    <cellStyle name="SAPBEXstdItemX 2 5 2 2 2 2" xfId="41074"/>
    <cellStyle name="SAPBEXstdItemX 2 5 2 2 3" xfId="41075"/>
    <cellStyle name="SAPBEXstdItemX 2 5 2 3" xfId="41076"/>
    <cellStyle name="SAPBEXstdItemX 2 5 2 3 2" xfId="41077"/>
    <cellStyle name="SAPBEXstdItemX 2 5 2 4" xfId="41078"/>
    <cellStyle name="SAPBEXstdItemX 2 5 2 4 2" xfId="41079"/>
    <cellStyle name="SAPBEXstdItemX 2 5 2 5" xfId="41080"/>
    <cellStyle name="SAPBEXstdItemX 2 5 2 5 2" xfId="41081"/>
    <cellStyle name="SAPBEXstdItemX 2 5 2 6" xfId="41082"/>
    <cellStyle name="SAPBEXstdItemX 2 5 2 7" xfId="41083"/>
    <cellStyle name="SAPBEXstdItemX 2 5 2 8" xfId="41084"/>
    <cellStyle name="SAPBEXstdItemX 2 5 3" xfId="41085"/>
    <cellStyle name="SAPBEXstdItemX 2 5 3 2" xfId="41086"/>
    <cellStyle name="SAPBEXstdItemX 2 5 3 2 2" xfId="41087"/>
    <cellStyle name="SAPBEXstdItemX 2 5 3 2 2 2" xfId="41088"/>
    <cellStyle name="SAPBEXstdItemX 2 5 3 2 3" xfId="41089"/>
    <cellStyle name="SAPBEXstdItemX 2 5 3 3" xfId="41090"/>
    <cellStyle name="SAPBEXstdItemX 2 5 3 3 2" xfId="41091"/>
    <cellStyle name="SAPBEXstdItemX 2 5 3 4" xfId="41092"/>
    <cellStyle name="SAPBEXstdItemX 2 5 3 4 2" xfId="41093"/>
    <cellStyle name="SAPBEXstdItemX 2 5 3 5" xfId="41094"/>
    <cellStyle name="SAPBEXstdItemX 2 5 3 5 2" xfId="41095"/>
    <cellStyle name="SAPBEXstdItemX 2 5 3 6" xfId="41096"/>
    <cellStyle name="SAPBEXstdItemX 2 5 3 7" xfId="41097"/>
    <cellStyle name="SAPBEXstdItemX 2 5 3 8" xfId="41098"/>
    <cellStyle name="SAPBEXstdItemX 2 5 4" xfId="41099"/>
    <cellStyle name="SAPBEXstdItemX 2 5 4 2" xfId="41100"/>
    <cellStyle name="SAPBEXstdItemX 2 5 4 2 2" xfId="41101"/>
    <cellStyle name="SAPBEXstdItemX 2 5 4 3" xfId="41102"/>
    <cellStyle name="SAPBEXstdItemX 2 5 4 4" xfId="41103"/>
    <cellStyle name="SAPBEXstdItemX 2 5 4 5" xfId="41104"/>
    <cellStyle name="SAPBEXstdItemX 2 5 5" xfId="41105"/>
    <cellStyle name="SAPBEXstdItemX 2 5 5 2" xfId="41106"/>
    <cellStyle name="SAPBEXstdItemX 2 5 5 2 2" xfId="41107"/>
    <cellStyle name="SAPBEXstdItemX 2 5 5 3" xfId="41108"/>
    <cellStyle name="SAPBEXstdItemX 2 5 5 4" xfId="41109"/>
    <cellStyle name="SAPBEXstdItemX 2 5 5 5" xfId="41110"/>
    <cellStyle name="SAPBEXstdItemX 2 5 6" xfId="41111"/>
    <cellStyle name="SAPBEXstdItemX 2 5 6 2" xfId="41112"/>
    <cellStyle name="SAPBEXstdItemX 2 5 6 2 2" xfId="41113"/>
    <cellStyle name="SAPBEXstdItemX 2 5 6 3" xfId="41114"/>
    <cellStyle name="SAPBEXstdItemX 2 5 6 4" xfId="41115"/>
    <cellStyle name="SAPBEXstdItemX 2 5 6 5" xfId="41116"/>
    <cellStyle name="SAPBEXstdItemX 2 5 7" xfId="41117"/>
    <cellStyle name="SAPBEXstdItemX 2 5 7 2" xfId="41118"/>
    <cellStyle name="SAPBEXstdItemX 2 5 7 3" xfId="41119"/>
    <cellStyle name="SAPBEXstdItemX 2 5 7 4" xfId="41120"/>
    <cellStyle name="SAPBEXstdItemX 2 5 8" xfId="41121"/>
    <cellStyle name="SAPBEXstdItemX 2 5 8 2" xfId="41122"/>
    <cellStyle name="SAPBEXstdItemX 2 5 8 3" xfId="41123"/>
    <cellStyle name="SAPBEXstdItemX 2 5 8 4" xfId="41124"/>
    <cellStyle name="SAPBEXstdItemX 2 5 9" xfId="41125"/>
    <cellStyle name="SAPBEXstdItemX 2 5 9 2" xfId="41126"/>
    <cellStyle name="SAPBEXstdItemX 2 6" xfId="41127"/>
    <cellStyle name="SAPBEXstdItemX 2 6 10" xfId="41128"/>
    <cellStyle name="SAPBEXstdItemX 2 6 11" xfId="41129"/>
    <cellStyle name="SAPBEXstdItemX 2 6 12" xfId="41130"/>
    <cellStyle name="SAPBEXstdItemX 2 6 13" xfId="41131"/>
    <cellStyle name="SAPBEXstdItemX 2 6 2" xfId="41132"/>
    <cellStyle name="SAPBEXstdItemX 2 6 2 2" xfId="41133"/>
    <cellStyle name="SAPBEXstdItemX 2 6 2 2 2" xfId="41134"/>
    <cellStyle name="SAPBEXstdItemX 2 6 2 2 2 2" xfId="41135"/>
    <cellStyle name="SAPBEXstdItemX 2 6 2 2 3" xfId="41136"/>
    <cellStyle name="SAPBEXstdItemX 2 6 2 3" xfId="41137"/>
    <cellStyle name="SAPBEXstdItemX 2 6 2 3 2" xfId="41138"/>
    <cellStyle name="SAPBEXstdItemX 2 6 2 4" xfId="41139"/>
    <cellStyle name="SAPBEXstdItemX 2 6 2 4 2" xfId="41140"/>
    <cellStyle name="SAPBEXstdItemX 2 6 2 5" xfId="41141"/>
    <cellStyle name="SAPBEXstdItemX 2 6 2 5 2" xfId="41142"/>
    <cellStyle name="SAPBEXstdItemX 2 6 2 6" xfId="41143"/>
    <cellStyle name="SAPBEXstdItemX 2 6 2 7" xfId="41144"/>
    <cellStyle name="SAPBEXstdItemX 2 6 2 8" xfId="41145"/>
    <cellStyle name="SAPBEXstdItemX 2 6 3" xfId="41146"/>
    <cellStyle name="SAPBEXstdItemX 2 6 3 2" xfId="41147"/>
    <cellStyle name="SAPBEXstdItemX 2 6 3 2 2" xfId="41148"/>
    <cellStyle name="SAPBEXstdItemX 2 6 3 2 2 2" xfId="41149"/>
    <cellStyle name="SAPBEXstdItemX 2 6 3 2 3" xfId="41150"/>
    <cellStyle name="SAPBEXstdItemX 2 6 3 3" xfId="41151"/>
    <cellStyle name="SAPBEXstdItemX 2 6 3 3 2" xfId="41152"/>
    <cellStyle name="SAPBEXstdItemX 2 6 3 4" xfId="41153"/>
    <cellStyle name="SAPBEXstdItemX 2 6 3 4 2" xfId="41154"/>
    <cellStyle name="SAPBEXstdItemX 2 6 3 5" xfId="41155"/>
    <cellStyle name="SAPBEXstdItemX 2 6 3 5 2" xfId="41156"/>
    <cellStyle name="SAPBEXstdItemX 2 6 3 6" xfId="41157"/>
    <cellStyle name="SAPBEXstdItemX 2 6 3 7" xfId="41158"/>
    <cellStyle name="SAPBEXstdItemX 2 6 3 8" xfId="41159"/>
    <cellStyle name="SAPBEXstdItemX 2 6 4" xfId="41160"/>
    <cellStyle name="SAPBEXstdItemX 2 6 4 2" xfId="41161"/>
    <cellStyle name="SAPBEXstdItemX 2 6 4 2 2" xfId="41162"/>
    <cellStyle name="SAPBEXstdItemX 2 6 4 3" xfId="41163"/>
    <cellStyle name="SAPBEXstdItemX 2 6 4 4" xfId="41164"/>
    <cellStyle name="SAPBEXstdItemX 2 6 4 5" xfId="41165"/>
    <cellStyle name="SAPBEXstdItemX 2 6 5" xfId="41166"/>
    <cellStyle name="SAPBEXstdItemX 2 6 5 2" xfId="41167"/>
    <cellStyle name="SAPBEXstdItemX 2 6 5 2 2" xfId="41168"/>
    <cellStyle name="SAPBEXstdItemX 2 6 5 3" xfId="41169"/>
    <cellStyle name="SAPBEXstdItemX 2 6 5 4" xfId="41170"/>
    <cellStyle name="SAPBEXstdItemX 2 6 5 5" xfId="41171"/>
    <cellStyle name="SAPBEXstdItemX 2 6 6" xfId="41172"/>
    <cellStyle name="SAPBEXstdItemX 2 6 6 2" xfId="41173"/>
    <cellStyle name="SAPBEXstdItemX 2 6 6 2 2" xfId="41174"/>
    <cellStyle name="SAPBEXstdItemX 2 6 6 3" xfId="41175"/>
    <cellStyle name="SAPBEXstdItemX 2 6 6 4" xfId="41176"/>
    <cellStyle name="SAPBEXstdItemX 2 6 6 5" xfId="41177"/>
    <cellStyle name="SAPBEXstdItemX 2 6 7" xfId="41178"/>
    <cellStyle name="SAPBEXstdItemX 2 6 7 2" xfId="41179"/>
    <cellStyle name="SAPBEXstdItemX 2 6 7 3" xfId="41180"/>
    <cellStyle name="SAPBEXstdItemX 2 6 7 4" xfId="41181"/>
    <cellStyle name="SAPBEXstdItemX 2 6 8" xfId="41182"/>
    <cellStyle name="SAPBEXstdItemX 2 6 8 2" xfId="41183"/>
    <cellStyle name="SAPBEXstdItemX 2 6 8 3" xfId="41184"/>
    <cellStyle name="SAPBEXstdItemX 2 6 8 4" xfId="41185"/>
    <cellStyle name="SAPBEXstdItemX 2 6 9" xfId="41186"/>
    <cellStyle name="SAPBEXstdItemX 2 6 9 2" xfId="41187"/>
    <cellStyle name="SAPBEXstdItemX 2 7" xfId="41188"/>
    <cellStyle name="SAPBEXstdItemX 2 7 10" xfId="41189"/>
    <cellStyle name="SAPBEXstdItemX 2 7 11" xfId="41190"/>
    <cellStyle name="SAPBEXstdItemX 2 7 12" xfId="41191"/>
    <cellStyle name="SAPBEXstdItemX 2 7 13" xfId="41192"/>
    <cellStyle name="SAPBEXstdItemX 2 7 2" xfId="41193"/>
    <cellStyle name="SAPBEXstdItemX 2 7 2 2" xfId="41194"/>
    <cellStyle name="SAPBEXstdItemX 2 7 2 2 2" xfId="41195"/>
    <cellStyle name="SAPBEXstdItemX 2 7 2 2 2 2" xfId="41196"/>
    <cellStyle name="SAPBEXstdItemX 2 7 2 2 3" xfId="41197"/>
    <cellStyle name="SAPBEXstdItemX 2 7 2 3" xfId="41198"/>
    <cellStyle name="SAPBEXstdItemX 2 7 2 3 2" xfId="41199"/>
    <cellStyle name="SAPBEXstdItemX 2 7 2 4" xfId="41200"/>
    <cellStyle name="SAPBEXstdItemX 2 7 2 4 2" xfId="41201"/>
    <cellStyle name="SAPBEXstdItemX 2 7 2 5" xfId="41202"/>
    <cellStyle name="SAPBEXstdItemX 2 7 2 5 2" xfId="41203"/>
    <cellStyle name="SAPBEXstdItemX 2 7 2 6" xfId="41204"/>
    <cellStyle name="SAPBEXstdItemX 2 7 2 7" xfId="41205"/>
    <cellStyle name="SAPBEXstdItemX 2 7 2 8" xfId="41206"/>
    <cellStyle name="SAPBEXstdItemX 2 7 3" xfId="41207"/>
    <cellStyle name="SAPBEXstdItemX 2 7 3 2" xfId="41208"/>
    <cellStyle name="SAPBEXstdItemX 2 7 3 2 2" xfId="41209"/>
    <cellStyle name="SAPBEXstdItemX 2 7 3 2 2 2" xfId="41210"/>
    <cellStyle name="SAPBEXstdItemX 2 7 3 2 3" xfId="41211"/>
    <cellStyle name="SAPBEXstdItemX 2 7 3 3" xfId="41212"/>
    <cellStyle name="SAPBEXstdItemX 2 7 3 3 2" xfId="41213"/>
    <cellStyle name="SAPBEXstdItemX 2 7 3 4" xfId="41214"/>
    <cellStyle name="SAPBEXstdItemX 2 7 3 4 2" xfId="41215"/>
    <cellStyle name="SAPBEXstdItemX 2 7 3 5" xfId="41216"/>
    <cellStyle name="SAPBEXstdItemX 2 7 3 5 2" xfId="41217"/>
    <cellStyle name="SAPBEXstdItemX 2 7 3 6" xfId="41218"/>
    <cellStyle name="SAPBEXstdItemX 2 7 3 7" xfId="41219"/>
    <cellStyle name="SAPBEXstdItemX 2 7 3 8" xfId="41220"/>
    <cellStyle name="SAPBEXstdItemX 2 7 4" xfId="41221"/>
    <cellStyle name="SAPBEXstdItemX 2 7 4 2" xfId="41222"/>
    <cellStyle name="SAPBEXstdItemX 2 7 4 2 2" xfId="41223"/>
    <cellStyle name="SAPBEXstdItemX 2 7 4 3" xfId="41224"/>
    <cellStyle name="SAPBEXstdItemX 2 7 4 4" xfId="41225"/>
    <cellStyle name="SAPBEXstdItemX 2 7 4 5" xfId="41226"/>
    <cellStyle name="SAPBEXstdItemX 2 7 5" xfId="41227"/>
    <cellStyle name="SAPBEXstdItemX 2 7 5 2" xfId="41228"/>
    <cellStyle name="SAPBEXstdItemX 2 7 5 2 2" xfId="41229"/>
    <cellStyle name="SAPBEXstdItemX 2 7 5 3" xfId="41230"/>
    <cellStyle name="SAPBEXstdItemX 2 7 5 4" xfId="41231"/>
    <cellStyle name="SAPBEXstdItemX 2 7 5 5" xfId="41232"/>
    <cellStyle name="SAPBEXstdItemX 2 7 6" xfId="41233"/>
    <cellStyle name="SAPBEXstdItemX 2 7 6 2" xfId="41234"/>
    <cellStyle name="SAPBEXstdItemX 2 7 6 2 2" xfId="41235"/>
    <cellStyle name="SAPBEXstdItemX 2 7 6 3" xfId="41236"/>
    <cellStyle name="SAPBEXstdItemX 2 7 6 4" xfId="41237"/>
    <cellStyle name="SAPBEXstdItemX 2 7 6 5" xfId="41238"/>
    <cellStyle name="SAPBEXstdItemX 2 7 7" xfId="41239"/>
    <cellStyle name="SAPBEXstdItemX 2 7 7 2" xfId="41240"/>
    <cellStyle name="SAPBEXstdItemX 2 7 7 3" xfId="41241"/>
    <cellStyle name="SAPBEXstdItemX 2 7 7 4" xfId="41242"/>
    <cellStyle name="SAPBEXstdItemX 2 7 8" xfId="41243"/>
    <cellStyle name="SAPBEXstdItemX 2 7 8 2" xfId="41244"/>
    <cellStyle name="SAPBEXstdItemX 2 7 8 3" xfId="41245"/>
    <cellStyle name="SAPBEXstdItemX 2 7 8 4" xfId="41246"/>
    <cellStyle name="SAPBEXstdItemX 2 7 9" xfId="41247"/>
    <cellStyle name="SAPBEXstdItemX 2 7 9 2" xfId="41248"/>
    <cellStyle name="SAPBEXstdItemX 2 8" xfId="41249"/>
    <cellStyle name="SAPBEXstdItemX 2 8 10" xfId="41250"/>
    <cellStyle name="SAPBEXstdItemX 2 8 11" xfId="41251"/>
    <cellStyle name="SAPBEXstdItemX 2 8 12" xfId="41252"/>
    <cellStyle name="SAPBEXstdItemX 2 8 13" xfId="41253"/>
    <cellStyle name="SAPBEXstdItemX 2 8 2" xfId="41254"/>
    <cellStyle name="SAPBEXstdItemX 2 8 2 2" xfId="41255"/>
    <cellStyle name="SAPBEXstdItemX 2 8 2 2 2" xfId="41256"/>
    <cellStyle name="SAPBEXstdItemX 2 8 2 2 2 2" xfId="41257"/>
    <cellStyle name="SAPBEXstdItemX 2 8 2 2 3" xfId="41258"/>
    <cellStyle name="SAPBEXstdItemX 2 8 2 3" xfId="41259"/>
    <cellStyle name="SAPBEXstdItemX 2 8 2 3 2" xfId="41260"/>
    <cellStyle name="SAPBEXstdItemX 2 8 2 4" xfId="41261"/>
    <cellStyle name="SAPBEXstdItemX 2 8 2 4 2" xfId="41262"/>
    <cellStyle name="SAPBEXstdItemX 2 8 2 5" xfId="41263"/>
    <cellStyle name="SAPBEXstdItemX 2 8 2 5 2" xfId="41264"/>
    <cellStyle name="SAPBEXstdItemX 2 8 2 6" xfId="41265"/>
    <cellStyle name="SAPBEXstdItemX 2 8 2 7" xfId="41266"/>
    <cellStyle name="SAPBEXstdItemX 2 8 2 8" xfId="41267"/>
    <cellStyle name="SAPBEXstdItemX 2 8 3" xfId="41268"/>
    <cellStyle name="SAPBEXstdItemX 2 8 3 2" xfId="41269"/>
    <cellStyle name="SAPBEXstdItemX 2 8 3 2 2" xfId="41270"/>
    <cellStyle name="SAPBEXstdItemX 2 8 3 2 2 2" xfId="41271"/>
    <cellStyle name="SAPBEXstdItemX 2 8 3 2 3" xfId="41272"/>
    <cellStyle name="SAPBEXstdItemX 2 8 3 3" xfId="41273"/>
    <cellStyle name="SAPBEXstdItemX 2 8 3 3 2" xfId="41274"/>
    <cellStyle name="SAPBEXstdItemX 2 8 3 4" xfId="41275"/>
    <cellStyle name="SAPBEXstdItemX 2 8 3 4 2" xfId="41276"/>
    <cellStyle name="SAPBEXstdItemX 2 8 3 5" xfId="41277"/>
    <cellStyle name="SAPBEXstdItemX 2 8 3 5 2" xfId="41278"/>
    <cellStyle name="SAPBEXstdItemX 2 8 3 6" xfId="41279"/>
    <cellStyle name="SAPBEXstdItemX 2 8 3 7" xfId="41280"/>
    <cellStyle name="SAPBEXstdItemX 2 8 3 8" xfId="41281"/>
    <cellStyle name="SAPBEXstdItemX 2 8 4" xfId="41282"/>
    <cellStyle name="SAPBEXstdItemX 2 8 4 2" xfId="41283"/>
    <cellStyle name="SAPBEXstdItemX 2 8 4 2 2" xfId="41284"/>
    <cellStyle name="SAPBEXstdItemX 2 8 4 3" xfId="41285"/>
    <cellStyle name="SAPBEXstdItemX 2 8 4 4" xfId="41286"/>
    <cellStyle name="SAPBEXstdItemX 2 8 4 5" xfId="41287"/>
    <cellStyle name="SAPBEXstdItemX 2 8 5" xfId="41288"/>
    <cellStyle name="SAPBEXstdItemX 2 8 5 2" xfId="41289"/>
    <cellStyle name="SAPBEXstdItemX 2 8 5 2 2" xfId="41290"/>
    <cellStyle name="SAPBEXstdItemX 2 8 5 3" xfId="41291"/>
    <cellStyle name="SAPBEXstdItemX 2 8 5 4" xfId="41292"/>
    <cellStyle name="SAPBEXstdItemX 2 8 5 5" xfId="41293"/>
    <cellStyle name="SAPBEXstdItemX 2 8 6" xfId="41294"/>
    <cellStyle name="SAPBEXstdItemX 2 8 6 2" xfId="41295"/>
    <cellStyle name="SAPBEXstdItemX 2 8 6 2 2" xfId="41296"/>
    <cellStyle name="SAPBEXstdItemX 2 8 6 3" xfId="41297"/>
    <cellStyle name="SAPBEXstdItemX 2 8 6 4" xfId="41298"/>
    <cellStyle name="SAPBEXstdItemX 2 8 6 5" xfId="41299"/>
    <cellStyle name="SAPBEXstdItemX 2 8 7" xfId="41300"/>
    <cellStyle name="SAPBEXstdItemX 2 8 7 2" xfId="41301"/>
    <cellStyle name="SAPBEXstdItemX 2 8 7 3" xfId="41302"/>
    <cellStyle name="SAPBEXstdItemX 2 8 7 4" xfId="41303"/>
    <cellStyle name="SAPBEXstdItemX 2 8 8" xfId="41304"/>
    <cellStyle name="SAPBEXstdItemX 2 8 8 2" xfId="41305"/>
    <cellStyle name="SAPBEXstdItemX 2 8 8 3" xfId="41306"/>
    <cellStyle name="SAPBEXstdItemX 2 8 8 4" xfId="41307"/>
    <cellStyle name="SAPBEXstdItemX 2 8 9" xfId="41308"/>
    <cellStyle name="SAPBEXstdItemX 2 8 9 2" xfId="41309"/>
    <cellStyle name="SAPBEXstdItemX 2 9" xfId="41310"/>
    <cellStyle name="SAPBEXstdItemX 2 9 10" xfId="41311"/>
    <cellStyle name="SAPBEXstdItemX 2 9 11" xfId="41312"/>
    <cellStyle name="SAPBEXstdItemX 2 9 12" xfId="41313"/>
    <cellStyle name="SAPBEXstdItemX 2 9 13" xfId="41314"/>
    <cellStyle name="SAPBEXstdItemX 2 9 2" xfId="41315"/>
    <cellStyle name="SAPBEXstdItemX 2 9 2 2" xfId="41316"/>
    <cellStyle name="SAPBEXstdItemX 2 9 2 2 2" xfId="41317"/>
    <cellStyle name="SAPBEXstdItemX 2 9 2 2 2 2" xfId="41318"/>
    <cellStyle name="SAPBEXstdItemX 2 9 2 2 3" xfId="41319"/>
    <cellStyle name="SAPBEXstdItemX 2 9 2 3" xfId="41320"/>
    <cellStyle name="SAPBEXstdItemX 2 9 2 3 2" xfId="41321"/>
    <cellStyle name="SAPBEXstdItemX 2 9 2 4" xfId="41322"/>
    <cellStyle name="SAPBEXstdItemX 2 9 2 4 2" xfId="41323"/>
    <cellStyle name="SAPBEXstdItemX 2 9 2 5" xfId="41324"/>
    <cellStyle name="SAPBEXstdItemX 2 9 2 5 2" xfId="41325"/>
    <cellStyle name="SAPBEXstdItemX 2 9 2 6" xfId="41326"/>
    <cellStyle name="SAPBEXstdItemX 2 9 2 7" xfId="41327"/>
    <cellStyle name="SAPBEXstdItemX 2 9 2 8" xfId="41328"/>
    <cellStyle name="SAPBEXstdItemX 2 9 3" xfId="41329"/>
    <cellStyle name="SAPBEXstdItemX 2 9 3 2" xfId="41330"/>
    <cellStyle name="SAPBEXstdItemX 2 9 3 2 2" xfId="41331"/>
    <cellStyle name="SAPBEXstdItemX 2 9 3 2 2 2" xfId="41332"/>
    <cellStyle name="SAPBEXstdItemX 2 9 3 2 3" xfId="41333"/>
    <cellStyle name="SAPBEXstdItemX 2 9 3 3" xfId="41334"/>
    <cellStyle name="SAPBEXstdItemX 2 9 3 3 2" xfId="41335"/>
    <cellStyle name="SAPBEXstdItemX 2 9 3 4" xfId="41336"/>
    <cellStyle name="SAPBEXstdItemX 2 9 3 4 2" xfId="41337"/>
    <cellStyle name="SAPBEXstdItemX 2 9 3 5" xfId="41338"/>
    <cellStyle name="SAPBEXstdItemX 2 9 3 5 2" xfId="41339"/>
    <cellStyle name="SAPBEXstdItemX 2 9 3 6" xfId="41340"/>
    <cellStyle name="SAPBEXstdItemX 2 9 3 7" xfId="41341"/>
    <cellStyle name="SAPBEXstdItemX 2 9 3 8" xfId="41342"/>
    <cellStyle name="SAPBEXstdItemX 2 9 4" xfId="41343"/>
    <cellStyle name="SAPBEXstdItemX 2 9 4 2" xfId="41344"/>
    <cellStyle name="SAPBEXstdItemX 2 9 4 2 2" xfId="41345"/>
    <cellStyle name="SAPBEXstdItemX 2 9 4 3" xfId="41346"/>
    <cellStyle name="SAPBEXstdItemX 2 9 4 4" xfId="41347"/>
    <cellStyle name="SAPBEXstdItemX 2 9 4 5" xfId="41348"/>
    <cellStyle name="SAPBEXstdItemX 2 9 5" xfId="41349"/>
    <cellStyle name="SAPBEXstdItemX 2 9 5 2" xfId="41350"/>
    <cellStyle name="SAPBEXstdItemX 2 9 5 2 2" xfId="41351"/>
    <cellStyle name="SAPBEXstdItemX 2 9 5 3" xfId="41352"/>
    <cellStyle name="SAPBEXstdItemX 2 9 5 4" xfId="41353"/>
    <cellStyle name="SAPBEXstdItemX 2 9 5 5" xfId="41354"/>
    <cellStyle name="SAPBEXstdItemX 2 9 6" xfId="41355"/>
    <cellStyle name="SAPBEXstdItemX 2 9 6 2" xfId="41356"/>
    <cellStyle name="SAPBEXstdItemX 2 9 6 2 2" xfId="41357"/>
    <cellStyle name="SAPBEXstdItemX 2 9 6 3" xfId="41358"/>
    <cellStyle name="SAPBEXstdItemX 2 9 6 4" xfId="41359"/>
    <cellStyle name="SAPBEXstdItemX 2 9 6 5" xfId="41360"/>
    <cellStyle name="SAPBEXstdItemX 2 9 7" xfId="41361"/>
    <cellStyle name="SAPBEXstdItemX 2 9 7 2" xfId="41362"/>
    <cellStyle name="SAPBEXstdItemX 2 9 7 3" xfId="41363"/>
    <cellStyle name="SAPBEXstdItemX 2 9 7 4" xfId="41364"/>
    <cellStyle name="SAPBEXstdItemX 2 9 8" xfId="41365"/>
    <cellStyle name="SAPBEXstdItemX 2 9 8 2" xfId="41366"/>
    <cellStyle name="SAPBEXstdItemX 2 9 8 3" xfId="41367"/>
    <cellStyle name="SAPBEXstdItemX 2 9 8 4" xfId="41368"/>
    <cellStyle name="SAPBEXstdItemX 2 9 9" xfId="41369"/>
    <cellStyle name="SAPBEXstdItemX 2 9 9 2" xfId="41370"/>
    <cellStyle name="SAPBEXstdItemX 20" xfId="41371"/>
    <cellStyle name="SAPBEXstdItemX 3" xfId="41372"/>
    <cellStyle name="SAPBEXstdItemX 3 10" xfId="41373"/>
    <cellStyle name="SAPBEXstdItemX 3 10 2" xfId="41374"/>
    <cellStyle name="SAPBEXstdItemX 3 11" xfId="41375"/>
    <cellStyle name="SAPBEXstdItemX 3 12" xfId="41376"/>
    <cellStyle name="SAPBEXstdItemX 3 13" xfId="41377"/>
    <cellStyle name="SAPBEXstdItemX 3 14" xfId="41378"/>
    <cellStyle name="SAPBEXstdItemX 3 2" xfId="41379"/>
    <cellStyle name="SAPBEXstdItemX 3 2 2" xfId="41380"/>
    <cellStyle name="SAPBEXstdItemX 3 2 2 2" xfId="41381"/>
    <cellStyle name="SAPBEXstdItemX 3 2 2 2 2" xfId="41382"/>
    <cellStyle name="SAPBEXstdItemX 3 2 2 3" xfId="41383"/>
    <cellStyle name="SAPBEXstdItemX 3 2 3" xfId="41384"/>
    <cellStyle name="SAPBEXstdItemX 3 2 3 2" xfId="41385"/>
    <cellStyle name="SAPBEXstdItemX 3 2 4" xfId="41386"/>
    <cellStyle name="SAPBEXstdItemX 3 2 4 2" xfId="41387"/>
    <cellStyle name="SAPBEXstdItemX 3 2 5" xfId="41388"/>
    <cellStyle name="SAPBEXstdItemX 3 2 5 2" xfId="41389"/>
    <cellStyle name="SAPBEXstdItemX 3 2 6" xfId="41390"/>
    <cellStyle name="SAPBEXstdItemX 3 2 7" xfId="41391"/>
    <cellStyle name="SAPBEXstdItemX 3 2 8" xfId="41392"/>
    <cellStyle name="SAPBEXstdItemX 3 3" xfId="41393"/>
    <cellStyle name="SAPBEXstdItemX 3 3 2" xfId="41394"/>
    <cellStyle name="SAPBEXstdItemX 3 3 2 2" xfId="41395"/>
    <cellStyle name="SAPBEXstdItemX 3 3 2 2 2" xfId="41396"/>
    <cellStyle name="SAPBEXstdItemX 3 3 2 3" xfId="41397"/>
    <cellStyle name="SAPBEXstdItemX 3 3 3" xfId="41398"/>
    <cellStyle name="SAPBEXstdItemX 3 3 3 2" xfId="41399"/>
    <cellStyle name="SAPBEXstdItemX 3 3 4" xfId="41400"/>
    <cellStyle name="SAPBEXstdItemX 3 3 4 2" xfId="41401"/>
    <cellStyle name="SAPBEXstdItemX 3 3 5" xfId="41402"/>
    <cellStyle name="SAPBEXstdItemX 3 3 5 2" xfId="41403"/>
    <cellStyle name="SAPBEXstdItemX 3 3 6" xfId="41404"/>
    <cellStyle name="SAPBEXstdItemX 3 3 7" xfId="41405"/>
    <cellStyle name="SAPBEXstdItemX 3 3 8" xfId="41406"/>
    <cellStyle name="SAPBEXstdItemX 3 4" xfId="41407"/>
    <cellStyle name="SAPBEXstdItemX 3 4 2" xfId="41408"/>
    <cellStyle name="SAPBEXstdItemX 3 4 2 2" xfId="41409"/>
    <cellStyle name="SAPBEXstdItemX 3 4 2 2 2" xfId="41410"/>
    <cellStyle name="SAPBEXstdItemX 3 4 2 3" xfId="41411"/>
    <cellStyle name="SAPBEXstdItemX 3 4 3" xfId="41412"/>
    <cellStyle name="SAPBEXstdItemX 3 4 3 2" xfId="41413"/>
    <cellStyle name="SAPBEXstdItemX 3 4 4" xfId="41414"/>
    <cellStyle name="SAPBEXstdItemX 3 4 4 2" xfId="41415"/>
    <cellStyle name="SAPBEXstdItemX 3 4 5" xfId="41416"/>
    <cellStyle name="SAPBEXstdItemX 3 4 5 2" xfId="41417"/>
    <cellStyle name="SAPBEXstdItemX 3 4 6" xfId="41418"/>
    <cellStyle name="SAPBEXstdItemX 3 4 7" xfId="41419"/>
    <cellStyle name="SAPBEXstdItemX 3 4 8" xfId="41420"/>
    <cellStyle name="SAPBEXstdItemX 3 5" xfId="41421"/>
    <cellStyle name="SAPBEXstdItemX 3 5 2" xfId="41422"/>
    <cellStyle name="SAPBEXstdItemX 3 5 2 2" xfId="41423"/>
    <cellStyle name="SAPBEXstdItemX 3 5 3" xfId="41424"/>
    <cellStyle name="SAPBEXstdItemX 3 5 4" xfId="41425"/>
    <cellStyle name="SAPBEXstdItemX 3 5 5" xfId="41426"/>
    <cellStyle name="SAPBEXstdItemX 3 6" xfId="41427"/>
    <cellStyle name="SAPBEXstdItemX 3 6 2" xfId="41428"/>
    <cellStyle name="SAPBEXstdItemX 3 6 2 2" xfId="41429"/>
    <cellStyle name="SAPBEXstdItemX 3 6 3" xfId="41430"/>
    <cellStyle name="SAPBEXstdItemX 3 6 4" xfId="41431"/>
    <cellStyle name="SAPBEXstdItemX 3 6 5" xfId="41432"/>
    <cellStyle name="SAPBEXstdItemX 3 7" xfId="41433"/>
    <cellStyle name="SAPBEXstdItemX 3 7 2" xfId="41434"/>
    <cellStyle name="SAPBEXstdItemX 3 7 2 2" xfId="41435"/>
    <cellStyle name="SAPBEXstdItemX 3 7 3" xfId="41436"/>
    <cellStyle name="SAPBEXstdItemX 3 7 4" xfId="41437"/>
    <cellStyle name="SAPBEXstdItemX 3 7 5" xfId="41438"/>
    <cellStyle name="SAPBEXstdItemX 3 8" xfId="41439"/>
    <cellStyle name="SAPBEXstdItemX 3 8 2" xfId="41440"/>
    <cellStyle name="SAPBEXstdItemX 3 8 3" xfId="41441"/>
    <cellStyle name="SAPBEXstdItemX 3 8 4" xfId="41442"/>
    <cellStyle name="SAPBEXstdItemX 3 9" xfId="41443"/>
    <cellStyle name="SAPBEXstdItemX 3 9 2" xfId="41444"/>
    <cellStyle name="SAPBEXstdItemX 4" xfId="41445"/>
    <cellStyle name="SAPBEXstdItemX 4 10" xfId="41446"/>
    <cellStyle name="SAPBEXstdItemX 4 11" xfId="41447"/>
    <cellStyle name="SAPBEXstdItemX 4 12" xfId="41448"/>
    <cellStyle name="SAPBEXstdItemX 4 13" xfId="41449"/>
    <cellStyle name="SAPBEXstdItemX 4 2" xfId="41450"/>
    <cellStyle name="SAPBEXstdItemX 4 2 2" xfId="41451"/>
    <cellStyle name="SAPBEXstdItemX 4 2 2 2" xfId="41452"/>
    <cellStyle name="SAPBEXstdItemX 4 2 2 2 2" xfId="41453"/>
    <cellStyle name="SAPBEXstdItemX 4 2 2 3" xfId="41454"/>
    <cellStyle name="SAPBEXstdItemX 4 2 3" xfId="41455"/>
    <cellStyle name="SAPBEXstdItemX 4 2 3 2" xfId="41456"/>
    <cellStyle name="SAPBEXstdItemX 4 2 4" xfId="41457"/>
    <cellStyle name="SAPBEXstdItemX 4 2 4 2" xfId="41458"/>
    <cellStyle name="SAPBEXstdItemX 4 2 5" xfId="41459"/>
    <cellStyle name="SAPBEXstdItemX 4 2 5 2" xfId="41460"/>
    <cellStyle name="SAPBEXstdItemX 4 2 6" xfId="41461"/>
    <cellStyle name="SAPBEXstdItemX 4 2 7" xfId="41462"/>
    <cellStyle name="SAPBEXstdItemX 4 2 8" xfId="41463"/>
    <cellStyle name="SAPBEXstdItemX 4 3" xfId="41464"/>
    <cellStyle name="SAPBEXstdItemX 4 3 2" xfId="41465"/>
    <cellStyle name="SAPBEXstdItemX 4 3 2 2" xfId="41466"/>
    <cellStyle name="SAPBEXstdItemX 4 3 2 2 2" xfId="41467"/>
    <cellStyle name="SAPBEXstdItemX 4 3 2 3" xfId="41468"/>
    <cellStyle name="SAPBEXstdItemX 4 3 3" xfId="41469"/>
    <cellStyle name="SAPBEXstdItemX 4 3 3 2" xfId="41470"/>
    <cellStyle name="SAPBEXstdItemX 4 3 4" xfId="41471"/>
    <cellStyle name="SAPBEXstdItemX 4 3 4 2" xfId="41472"/>
    <cellStyle name="SAPBEXstdItemX 4 3 5" xfId="41473"/>
    <cellStyle name="SAPBEXstdItemX 4 3 5 2" xfId="41474"/>
    <cellStyle name="SAPBEXstdItemX 4 3 6" xfId="41475"/>
    <cellStyle name="SAPBEXstdItemX 4 3 7" xfId="41476"/>
    <cellStyle name="SAPBEXstdItemX 4 3 8" xfId="41477"/>
    <cellStyle name="SAPBEXstdItemX 4 4" xfId="41478"/>
    <cellStyle name="SAPBEXstdItemX 4 4 2" xfId="41479"/>
    <cellStyle name="SAPBEXstdItemX 4 4 2 2" xfId="41480"/>
    <cellStyle name="SAPBEXstdItemX 4 4 3" xfId="41481"/>
    <cellStyle name="SAPBEXstdItemX 4 4 4" xfId="41482"/>
    <cellStyle name="SAPBEXstdItemX 4 4 5" xfId="41483"/>
    <cellStyle name="SAPBEXstdItemX 4 5" xfId="41484"/>
    <cellStyle name="SAPBEXstdItemX 4 5 2" xfId="41485"/>
    <cellStyle name="SAPBEXstdItemX 4 5 2 2" xfId="41486"/>
    <cellStyle name="SAPBEXstdItemX 4 5 3" xfId="41487"/>
    <cellStyle name="SAPBEXstdItemX 4 5 4" xfId="41488"/>
    <cellStyle name="SAPBEXstdItemX 4 5 5" xfId="41489"/>
    <cellStyle name="SAPBEXstdItemX 4 6" xfId="41490"/>
    <cellStyle name="SAPBEXstdItemX 4 6 2" xfId="41491"/>
    <cellStyle name="SAPBEXstdItemX 4 6 2 2" xfId="41492"/>
    <cellStyle name="SAPBEXstdItemX 4 6 3" xfId="41493"/>
    <cellStyle name="SAPBEXstdItemX 4 6 4" xfId="41494"/>
    <cellStyle name="SAPBEXstdItemX 4 6 5" xfId="41495"/>
    <cellStyle name="SAPBEXstdItemX 4 7" xfId="41496"/>
    <cellStyle name="SAPBEXstdItemX 4 7 2" xfId="41497"/>
    <cellStyle name="SAPBEXstdItemX 4 7 3" xfId="41498"/>
    <cellStyle name="SAPBEXstdItemX 4 7 4" xfId="41499"/>
    <cellStyle name="SAPBEXstdItemX 4 8" xfId="41500"/>
    <cellStyle name="SAPBEXstdItemX 4 8 2" xfId="41501"/>
    <cellStyle name="SAPBEXstdItemX 4 8 3" xfId="41502"/>
    <cellStyle name="SAPBEXstdItemX 4 8 4" xfId="41503"/>
    <cellStyle name="SAPBEXstdItemX 4 9" xfId="41504"/>
    <cellStyle name="SAPBEXstdItemX 4 9 2" xfId="41505"/>
    <cellStyle name="SAPBEXstdItemX 5" xfId="41506"/>
    <cellStyle name="SAPBEXstdItemX 5 10" xfId="41507"/>
    <cellStyle name="SAPBEXstdItemX 5 11" xfId="41508"/>
    <cellStyle name="SAPBEXstdItemX 5 12" xfId="41509"/>
    <cellStyle name="SAPBEXstdItemX 5 13" xfId="41510"/>
    <cellStyle name="SAPBEXstdItemX 5 2" xfId="41511"/>
    <cellStyle name="SAPBEXstdItemX 5 2 2" xfId="41512"/>
    <cellStyle name="SAPBEXstdItemX 5 2 2 2" xfId="41513"/>
    <cellStyle name="SAPBEXstdItemX 5 2 2 2 2" xfId="41514"/>
    <cellStyle name="SAPBEXstdItemX 5 2 2 3" xfId="41515"/>
    <cellStyle name="SAPBEXstdItemX 5 2 3" xfId="41516"/>
    <cellStyle name="SAPBEXstdItemX 5 2 3 2" xfId="41517"/>
    <cellStyle name="SAPBEXstdItemX 5 2 4" xfId="41518"/>
    <cellStyle name="SAPBEXstdItemX 5 2 4 2" xfId="41519"/>
    <cellStyle name="SAPBEXstdItemX 5 2 5" xfId="41520"/>
    <cellStyle name="SAPBEXstdItemX 5 2 5 2" xfId="41521"/>
    <cellStyle name="SAPBEXstdItemX 5 2 6" xfId="41522"/>
    <cellStyle name="SAPBEXstdItemX 5 2 7" xfId="41523"/>
    <cellStyle name="SAPBEXstdItemX 5 2 8" xfId="41524"/>
    <cellStyle name="SAPBEXstdItemX 5 3" xfId="41525"/>
    <cellStyle name="SAPBEXstdItemX 5 3 2" xfId="41526"/>
    <cellStyle name="SAPBEXstdItemX 5 3 2 2" xfId="41527"/>
    <cellStyle name="SAPBEXstdItemX 5 3 2 2 2" xfId="41528"/>
    <cellStyle name="SAPBEXstdItemX 5 3 2 3" xfId="41529"/>
    <cellStyle name="SAPBEXstdItemX 5 3 3" xfId="41530"/>
    <cellStyle name="SAPBEXstdItemX 5 3 3 2" xfId="41531"/>
    <cellStyle name="SAPBEXstdItemX 5 3 4" xfId="41532"/>
    <cellStyle name="SAPBEXstdItemX 5 3 4 2" xfId="41533"/>
    <cellStyle name="SAPBEXstdItemX 5 3 5" xfId="41534"/>
    <cellStyle name="SAPBEXstdItemX 5 3 5 2" xfId="41535"/>
    <cellStyle name="SAPBEXstdItemX 5 3 6" xfId="41536"/>
    <cellStyle name="SAPBEXstdItemX 5 3 7" xfId="41537"/>
    <cellStyle name="SAPBEXstdItemX 5 3 8" xfId="41538"/>
    <cellStyle name="SAPBEXstdItemX 5 4" xfId="41539"/>
    <cellStyle name="SAPBEXstdItemX 5 4 2" xfId="41540"/>
    <cellStyle name="SAPBEXstdItemX 5 4 2 2" xfId="41541"/>
    <cellStyle name="SAPBEXstdItemX 5 4 3" xfId="41542"/>
    <cellStyle name="SAPBEXstdItemX 5 4 4" xfId="41543"/>
    <cellStyle name="SAPBEXstdItemX 5 4 5" xfId="41544"/>
    <cellStyle name="SAPBEXstdItemX 5 5" xfId="41545"/>
    <cellStyle name="SAPBEXstdItemX 5 5 2" xfId="41546"/>
    <cellStyle name="SAPBEXstdItemX 5 5 2 2" xfId="41547"/>
    <cellStyle name="SAPBEXstdItemX 5 5 3" xfId="41548"/>
    <cellStyle name="SAPBEXstdItemX 5 5 4" xfId="41549"/>
    <cellStyle name="SAPBEXstdItemX 5 5 5" xfId="41550"/>
    <cellStyle name="SAPBEXstdItemX 5 6" xfId="41551"/>
    <cellStyle name="SAPBEXstdItemX 5 6 2" xfId="41552"/>
    <cellStyle name="SAPBEXstdItemX 5 6 2 2" xfId="41553"/>
    <cellStyle name="SAPBEXstdItemX 5 6 3" xfId="41554"/>
    <cellStyle name="SAPBEXstdItemX 5 6 4" xfId="41555"/>
    <cellStyle name="SAPBEXstdItemX 5 6 5" xfId="41556"/>
    <cellStyle name="SAPBEXstdItemX 5 7" xfId="41557"/>
    <cellStyle name="SAPBEXstdItemX 5 7 2" xfId="41558"/>
    <cellStyle name="SAPBEXstdItemX 5 7 3" xfId="41559"/>
    <cellStyle name="SAPBEXstdItemX 5 7 4" xfId="41560"/>
    <cellStyle name="SAPBEXstdItemX 5 8" xfId="41561"/>
    <cellStyle name="SAPBEXstdItemX 5 8 2" xfId="41562"/>
    <cellStyle name="SAPBEXstdItemX 5 8 3" xfId="41563"/>
    <cellStyle name="SAPBEXstdItemX 5 8 4" xfId="41564"/>
    <cellStyle name="SAPBEXstdItemX 5 9" xfId="41565"/>
    <cellStyle name="SAPBEXstdItemX 5 9 2" xfId="41566"/>
    <cellStyle name="SAPBEXstdItemX 6" xfId="41567"/>
    <cellStyle name="SAPBEXstdItemX 6 10" xfId="41568"/>
    <cellStyle name="SAPBEXstdItemX 6 11" xfId="41569"/>
    <cellStyle name="SAPBEXstdItemX 6 12" xfId="41570"/>
    <cellStyle name="SAPBEXstdItemX 6 13" xfId="41571"/>
    <cellStyle name="SAPBEXstdItemX 6 2" xfId="41572"/>
    <cellStyle name="SAPBEXstdItemX 6 2 2" xfId="41573"/>
    <cellStyle name="SAPBEXstdItemX 6 2 2 2" xfId="41574"/>
    <cellStyle name="SAPBEXstdItemX 6 2 2 2 2" xfId="41575"/>
    <cellStyle name="SAPBEXstdItemX 6 2 2 3" xfId="41576"/>
    <cellStyle name="SAPBEXstdItemX 6 2 3" xfId="41577"/>
    <cellStyle name="SAPBEXstdItemX 6 2 3 2" xfId="41578"/>
    <cellStyle name="SAPBEXstdItemX 6 2 4" xfId="41579"/>
    <cellStyle name="SAPBEXstdItemX 6 2 4 2" xfId="41580"/>
    <cellStyle name="SAPBEXstdItemX 6 2 5" xfId="41581"/>
    <cellStyle name="SAPBEXstdItemX 6 2 5 2" xfId="41582"/>
    <cellStyle name="SAPBEXstdItemX 6 2 6" xfId="41583"/>
    <cellStyle name="SAPBEXstdItemX 6 2 7" xfId="41584"/>
    <cellStyle name="SAPBEXstdItemX 6 2 8" xfId="41585"/>
    <cellStyle name="SAPBEXstdItemX 6 3" xfId="41586"/>
    <cellStyle name="SAPBEXstdItemX 6 3 2" xfId="41587"/>
    <cellStyle name="SAPBEXstdItemX 6 3 2 2" xfId="41588"/>
    <cellStyle name="SAPBEXstdItemX 6 3 2 2 2" xfId="41589"/>
    <cellStyle name="SAPBEXstdItemX 6 3 2 3" xfId="41590"/>
    <cellStyle name="SAPBEXstdItemX 6 3 3" xfId="41591"/>
    <cellStyle name="SAPBEXstdItemX 6 3 3 2" xfId="41592"/>
    <cellStyle name="SAPBEXstdItemX 6 3 4" xfId="41593"/>
    <cellStyle name="SAPBEXstdItemX 6 3 4 2" xfId="41594"/>
    <cellStyle name="SAPBEXstdItemX 6 3 5" xfId="41595"/>
    <cellStyle name="SAPBEXstdItemX 6 3 5 2" xfId="41596"/>
    <cellStyle name="SAPBEXstdItemX 6 3 6" xfId="41597"/>
    <cellStyle name="SAPBEXstdItemX 6 3 7" xfId="41598"/>
    <cellStyle name="SAPBEXstdItemX 6 3 8" xfId="41599"/>
    <cellStyle name="SAPBEXstdItemX 6 4" xfId="41600"/>
    <cellStyle name="SAPBEXstdItemX 6 4 2" xfId="41601"/>
    <cellStyle name="SAPBEXstdItemX 6 4 2 2" xfId="41602"/>
    <cellStyle name="SAPBEXstdItemX 6 4 3" xfId="41603"/>
    <cellStyle name="SAPBEXstdItemX 6 4 4" xfId="41604"/>
    <cellStyle name="SAPBEXstdItemX 6 4 5" xfId="41605"/>
    <cellStyle name="SAPBEXstdItemX 6 5" xfId="41606"/>
    <cellStyle name="SAPBEXstdItemX 6 5 2" xfId="41607"/>
    <cellStyle name="SAPBEXstdItemX 6 5 2 2" xfId="41608"/>
    <cellStyle name="SAPBEXstdItemX 6 5 3" xfId="41609"/>
    <cellStyle name="SAPBEXstdItemX 6 5 4" xfId="41610"/>
    <cellStyle name="SAPBEXstdItemX 6 5 5" xfId="41611"/>
    <cellStyle name="SAPBEXstdItemX 6 6" xfId="41612"/>
    <cellStyle name="SAPBEXstdItemX 6 6 2" xfId="41613"/>
    <cellStyle name="SAPBEXstdItemX 6 6 2 2" xfId="41614"/>
    <cellStyle name="SAPBEXstdItemX 6 6 3" xfId="41615"/>
    <cellStyle name="SAPBEXstdItemX 6 6 4" xfId="41616"/>
    <cellStyle name="SAPBEXstdItemX 6 6 5" xfId="41617"/>
    <cellStyle name="SAPBEXstdItemX 6 7" xfId="41618"/>
    <cellStyle name="SAPBEXstdItemX 6 7 2" xfId="41619"/>
    <cellStyle name="SAPBEXstdItemX 6 7 3" xfId="41620"/>
    <cellStyle name="SAPBEXstdItemX 6 7 4" xfId="41621"/>
    <cellStyle name="SAPBEXstdItemX 6 8" xfId="41622"/>
    <cellStyle name="SAPBEXstdItemX 6 8 2" xfId="41623"/>
    <cellStyle name="SAPBEXstdItemX 6 8 3" xfId="41624"/>
    <cellStyle name="SAPBEXstdItemX 6 8 4" xfId="41625"/>
    <cellStyle name="SAPBEXstdItemX 6 9" xfId="41626"/>
    <cellStyle name="SAPBEXstdItemX 6 9 2" xfId="41627"/>
    <cellStyle name="SAPBEXstdItemX 7" xfId="41628"/>
    <cellStyle name="SAPBEXstdItemX 7 10" xfId="41629"/>
    <cellStyle name="SAPBEXstdItemX 7 11" xfId="41630"/>
    <cellStyle name="SAPBEXstdItemX 7 12" xfId="41631"/>
    <cellStyle name="SAPBEXstdItemX 7 13" xfId="41632"/>
    <cellStyle name="SAPBEXstdItemX 7 2" xfId="41633"/>
    <cellStyle name="SAPBEXstdItemX 7 2 2" xfId="41634"/>
    <cellStyle name="SAPBEXstdItemX 7 2 2 2" xfId="41635"/>
    <cellStyle name="SAPBEXstdItemX 7 2 2 2 2" xfId="41636"/>
    <cellStyle name="SAPBEXstdItemX 7 2 2 3" xfId="41637"/>
    <cellStyle name="SAPBEXstdItemX 7 2 3" xfId="41638"/>
    <cellStyle name="SAPBEXstdItemX 7 2 3 2" xfId="41639"/>
    <cellStyle name="SAPBEXstdItemX 7 2 4" xfId="41640"/>
    <cellStyle name="SAPBEXstdItemX 7 2 4 2" xfId="41641"/>
    <cellStyle name="SAPBEXstdItemX 7 2 5" xfId="41642"/>
    <cellStyle name="SAPBEXstdItemX 7 2 5 2" xfId="41643"/>
    <cellStyle name="SAPBEXstdItemX 7 2 6" xfId="41644"/>
    <cellStyle name="SAPBEXstdItemX 7 2 7" xfId="41645"/>
    <cellStyle name="SAPBEXstdItemX 7 2 8" xfId="41646"/>
    <cellStyle name="SAPBEXstdItemX 7 3" xfId="41647"/>
    <cellStyle name="SAPBEXstdItemX 7 3 2" xfId="41648"/>
    <cellStyle name="SAPBEXstdItemX 7 3 2 2" xfId="41649"/>
    <cellStyle name="SAPBEXstdItemX 7 3 2 2 2" xfId="41650"/>
    <cellStyle name="SAPBEXstdItemX 7 3 2 3" xfId="41651"/>
    <cellStyle name="SAPBEXstdItemX 7 3 3" xfId="41652"/>
    <cellStyle name="SAPBEXstdItemX 7 3 3 2" xfId="41653"/>
    <cellStyle name="SAPBEXstdItemX 7 3 4" xfId="41654"/>
    <cellStyle name="SAPBEXstdItemX 7 3 4 2" xfId="41655"/>
    <cellStyle name="SAPBEXstdItemX 7 3 5" xfId="41656"/>
    <cellStyle name="SAPBEXstdItemX 7 3 5 2" xfId="41657"/>
    <cellStyle name="SAPBEXstdItemX 7 3 6" xfId="41658"/>
    <cellStyle name="SAPBEXstdItemX 7 3 7" xfId="41659"/>
    <cellStyle name="SAPBEXstdItemX 7 3 8" xfId="41660"/>
    <cellStyle name="SAPBEXstdItemX 7 4" xfId="41661"/>
    <cellStyle name="SAPBEXstdItemX 7 4 2" xfId="41662"/>
    <cellStyle name="SAPBEXstdItemX 7 4 2 2" xfId="41663"/>
    <cellStyle name="SAPBEXstdItemX 7 4 3" xfId="41664"/>
    <cellStyle name="SAPBEXstdItemX 7 4 4" xfId="41665"/>
    <cellStyle name="SAPBEXstdItemX 7 4 5" xfId="41666"/>
    <cellStyle name="SAPBEXstdItemX 7 5" xfId="41667"/>
    <cellStyle name="SAPBEXstdItemX 7 5 2" xfId="41668"/>
    <cellStyle name="SAPBEXstdItemX 7 5 2 2" xfId="41669"/>
    <cellStyle name="SAPBEXstdItemX 7 5 3" xfId="41670"/>
    <cellStyle name="SAPBEXstdItemX 7 5 4" xfId="41671"/>
    <cellStyle name="SAPBEXstdItemX 7 5 5" xfId="41672"/>
    <cellStyle name="SAPBEXstdItemX 7 6" xfId="41673"/>
    <cellStyle name="SAPBEXstdItemX 7 6 2" xfId="41674"/>
    <cellStyle name="SAPBEXstdItemX 7 6 2 2" xfId="41675"/>
    <cellStyle name="SAPBEXstdItemX 7 6 3" xfId="41676"/>
    <cellStyle name="SAPBEXstdItemX 7 6 4" xfId="41677"/>
    <cellStyle name="SAPBEXstdItemX 7 6 5" xfId="41678"/>
    <cellStyle name="SAPBEXstdItemX 7 7" xfId="41679"/>
    <cellStyle name="SAPBEXstdItemX 7 7 2" xfId="41680"/>
    <cellStyle name="SAPBEXstdItemX 7 7 3" xfId="41681"/>
    <cellStyle name="SAPBEXstdItemX 7 7 4" xfId="41682"/>
    <cellStyle name="SAPBEXstdItemX 7 8" xfId="41683"/>
    <cellStyle name="SAPBEXstdItemX 7 8 2" xfId="41684"/>
    <cellStyle name="SAPBEXstdItemX 7 8 3" xfId="41685"/>
    <cellStyle name="SAPBEXstdItemX 7 8 4" xfId="41686"/>
    <cellStyle name="SAPBEXstdItemX 7 9" xfId="41687"/>
    <cellStyle name="SAPBEXstdItemX 7 9 2" xfId="41688"/>
    <cellStyle name="SAPBEXstdItemX 8" xfId="41689"/>
    <cellStyle name="SAPBEXstdItemX 8 10" xfId="41690"/>
    <cellStyle name="SAPBEXstdItemX 8 11" xfId="41691"/>
    <cellStyle name="SAPBEXstdItemX 8 12" xfId="41692"/>
    <cellStyle name="SAPBEXstdItemX 8 13" xfId="41693"/>
    <cellStyle name="SAPBEXstdItemX 8 2" xfId="41694"/>
    <cellStyle name="SAPBEXstdItemX 8 2 2" xfId="41695"/>
    <cellStyle name="SAPBEXstdItemX 8 2 2 2" xfId="41696"/>
    <cellStyle name="SAPBEXstdItemX 8 2 2 2 2" xfId="41697"/>
    <cellStyle name="SAPBEXstdItemX 8 2 2 3" xfId="41698"/>
    <cellStyle name="SAPBEXstdItemX 8 2 3" xfId="41699"/>
    <cellStyle name="SAPBEXstdItemX 8 2 3 2" xfId="41700"/>
    <cellStyle name="SAPBEXstdItemX 8 2 4" xfId="41701"/>
    <cellStyle name="SAPBEXstdItemX 8 2 4 2" xfId="41702"/>
    <cellStyle name="SAPBEXstdItemX 8 2 5" xfId="41703"/>
    <cellStyle name="SAPBEXstdItemX 8 2 5 2" xfId="41704"/>
    <cellStyle name="SAPBEXstdItemX 8 2 6" xfId="41705"/>
    <cellStyle name="SAPBEXstdItemX 8 2 7" xfId="41706"/>
    <cellStyle name="SAPBEXstdItemX 8 2 8" xfId="41707"/>
    <cellStyle name="SAPBEXstdItemX 8 3" xfId="41708"/>
    <cellStyle name="SAPBEXstdItemX 8 3 2" xfId="41709"/>
    <cellStyle name="SAPBEXstdItemX 8 3 2 2" xfId="41710"/>
    <cellStyle name="SAPBEXstdItemX 8 3 2 2 2" xfId="41711"/>
    <cellStyle name="SAPBEXstdItemX 8 3 2 3" xfId="41712"/>
    <cellStyle name="SAPBEXstdItemX 8 3 3" xfId="41713"/>
    <cellStyle name="SAPBEXstdItemX 8 3 3 2" xfId="41714"/>
    <cellStyle name="SAPBEXstdItemX 8 3 4" xfId="41715"/>
    <cellStyle name="SAPBEXstdItemX 8 3 4 2" xfId="41716"/>
    <cellStyle name="SAPBEXstdItemX 8 3 5" xfId="41717"/>
    <cellStyle name="SAPBEXstdItemX 8 3 5 2" xfId="41718"/>
    <cellStyle name="SAPBEXstdItemX 8 3 6" xfId="41719"/>
    <cellStyle name="SAPBEXstdItemX 8 3 7" xfId="41720"/>
    <cellStyle name="SAPBEXstdItemX 8 3 8" xfId="41721"/>
    <cellStyle name="SAPBEXstdItemX 8 4" xfId="41722"/>
    <cellStyle name="SAPBEXstdItemX 8 4 2" xfId="41723"/>
    <cellStyle name="SAPBEXstdItemX 8 4 2 2" xfId="41724"/>
    <cellStyle name="SAPBEXstdItemX 8 4 3" xfId="41725"/>
    <cellStyle name="SAPBEXstdItemX 8 4 4" xfId="41726"/>
    <cellStyle name="SAPBEXstdItemX 8 4 5" xfId="41727"/>
    <cellStyle name="SAPBEXstdItemX 8 5" xfId="41728"/>
    <cellStyle name="SAPBEXstdItemX 8 5 2" xfId="41729"/>
    <cellStyle name="SAPBEXstdItemX 8 5 2 2" xfId="41730"/>
    <cellStyle name="SAPBEXstdItemX 8 5 3" xfId="41731"/>
    <cellStyle name="SAPBEXstdItemX 8 5 4" xfId="41732"/>
    <cellStyle name="SAPBEXstdItemX 8 5 5" xfId="41733"/>
    <cellStyle name="SAPBEXstdItemX 8 6" xfId="41734"/>
    <cellStyle name="SAPBEXstdItemX 8 6 2" xfId="41735"/>
    <cellStyle name="SAPBEXstdItemX 8 6 2 2" xfId="41736"/>
    <cellStyle name="SAPBEXstdItemX 8 6 3" xfId="41737"/>
    <cellStyle name="SAPBEXstdItemX 8 6 4" xfId="41738"/>
    <cellStyle name="SAPBEXstdItemX 8 6 5" xfId="41739"/>
    <cellStyle name="SAPBEXstdItemX 8 7" xfId="41740"/>
    <cellStyle name="SAPBEXstdItemX 8 7 2" xfId="41741"/>
    <cellStyle name="SAPBEXstdItemX 8 7 3" xfId="41742"/>
    <cellStyle name="SAPBEXstdItemX 8 7 4" xfId="41743"/>
    <cellStyle name="SAPBEXstdItemX 8 8" xfId="41744"/>
    <cellStyle name="SAPBEXstdItemX 8 8 2" xfId="41745"/>
    <cellStyle name="SAPBEXstdItemX 8 8 3" xfId="41746"/>
    <cellStyle name="SAPBEXstdItemX 8 8 4" xfId="41747"/>
    <cellStyle name="SAPBEXstdItemX 8 9" xfId="41748"/>
    <cellStyle name="SAPBEXstdItemX 8 9 2" xfId="41749"/>
    <cellStyle name="SAPBEXstdItemX 9" xfId="41750"/>
    <cellStyle name="SAPBEXstdItemX 9 2" xfId="41751"/>
    <cellStyle name="SAPBEXstdItemX 9 2 2" xfId="41752"/>
    <cellStyle name="SAPBEXstdItemX 9 2 2 2" xfId="41753"/>
    <cellStyle name="SAPBEXstdItemX 9 2 3" xfId="41754"/>
    <cellStyle name="SAPBEXstdItemX 9 3" xfId="41755"/>
    <cellStyle name="SAPBEXstdItemX 9 3 2" xfId="41756"/>
    <cellStyle name="SAPBEXstdItemX 9 4" xfId="41757"/>
    <cellStyle name="SAPBEXstdItemX 9 4 2" xfId="41758"/>
    <cellStyle name="SAPBEXstdItemX 9 5" xfId="41759"/>
    <cellStyle name="SAPBEXstdItemX 9 5 2" xfId="41760"/>
    <cellStyle name="SAPBEXstdItemX 9 6" xfId="41761"/>
    <cellStyle name="SAPBEXstdItemX 9 7" xfId="41762"/>
    <cellStyle name="SAPBEXstdItemX 9 8" xfId="41763"/>
    <cellStyle name="SAPBEXstdItemX_20110918_Additional measures_ECB" xfId="41764"/>
    <cellStyle name="SAPBEXsubData" xfId="41765"/>
    <cellStyle name="SAPBEXsubDataEmph" xfId="41766"/>
    <cellStyle name="SAPBEXsubItem" xfId="41767"/>
    <cellStyle name="SAPBEXtitle" xfId="41768"/>
    <cellStyle name="SAPBEXunassignedItem" xfId="41769"/>
    <cellStyle name="SAPBEXundefined" xfId="41770"/>
    <cellStyle name="semestre" xfId="41771"/>
    <cellStyle name="Sep. milhar [2]" xfId="41772"/>
    <cellStyle name="Separador de m" xfId="41773"/>
    <cellStyle name="Separador de m 2" xfId="41774"/>
    <cellStyle name="Separador de m 2 2" xfId="41775"/>
    <cellStyle name="Separador de m 3" xfId="41776"/>
    <cellStyle name="Separador de m_20120313_final_participating_bonds_mar2012_interest_calc" xfId="41777"/>
    <cellStyle name="Separador de milhares [0]_%PIB" xfId="41778"/>
    <cellStyle name="Separador de milhares_%PIB" xfId="41779"/>
    <cellStyle name="Sheet Title" xfId="41780"/>
    <cellStyle name="Sheet Title 2" xfId="41781"/>
    <cellStyle name="Sheet Title 2 2" xfId="41782"/>
    <cellStyle name="Sheet Title 2 3" xfId="41783"/>
    <cellStyle name="Sheet Title 2 4" xfId="41784"/>
    <cellStyle name="Sheet Title 2 5" xfId="41785"/>
    <cellStyle name="Sheet Title 3" xfId="41786"/>
    <cellStyle name="Sheet Title 4" xfId="41787"/>
    <cellStyle name="Sheet Title 5" xfId="41788"/>
    <cellStyle name="Sheet Title 6" xfId="41789"/>
    <cellStyle name="Sheet Title 7" xfId="41790"/>
    <cellStyle name="standaard" xfId="41791"/>
    <cellStyle name="Standard_9.01" xfId="41792"/>
    <cellStyle name="STYL1 - Style1" xfId="41793"/>
    <cellStyle name="STYL1 - Style1 2" xfId="41794"/>
    <cellStyle name="STYL1 - Style1 2 2" xfId="41795"/>
    <cellStyle name="STYL1 - Style1 2 3" xfId="41796"/>
    <cellStyle name="STYL1 - Style1 2 4" xfId="41797"/>
    <cellStyle name="STYL1 - Style1 2 5" xfId="41798"/>
    <cellStyle name="STYL1 - Style1 3" xfId="41799"/>
    <cellStyle name="STYL1 - Style1 4" xfId="41800"/>
    <cellStyle name="STYL1 - Style1 5" xfId="41801"/>
    <cellStyle name="STYL1 - Style1 6" xfId="41802"/>
    <cellStyle name="STYL1 - Style1 7" xfId="41803"/>
    <cellStyle name="Style 1" xfId="41804"/>
    <cellStyle name="Style 1 2" xfId="41805"/>
    <cellStyle name="Style 1 2 2" xfId="41806"/>
    <cellStyle name="Style 1 2 3" xfId="41807"/>
    <cellStyle name="Style 1 2 4" xfId="41808"/>
    <cellStyle name="Style 1 2 5" xfId="41809"/>
    <cellStyle name="Style 1 3" xfId="41810"/>
    <cellStyle name="Style 1 4" xfId="41811"/>
    <cellStyle name="Style 2" xfId="41812"/>
    <cellStyle name="Style 2 2" xfId="41813"/>
    <cellStyle name="Style1" xfId="41814"/>
    <cellStyle name="Style1 2" xfId="41815"/>
    <cellStyle name="sum" xfId="41816"/>
    <cellStyle name="Suma" xfId="41817"/>
    <cellStyle name="Suma 10" xfId="41818"/>
    <cellStyle name="Suma 10 10" xfId="41819"/>
    <cellStyle name="Suma 10 11" xfId="41820"/>
    <cellStyle name="Suma 10 2" xfId="41821"/>
    <cellStyle name="Suma 10 2 2" xfId="41822"/>
    <cellStyle name="Suma 10 2 2 2" xfId="41823"/>
    <cellStyle name="Suma 10 2 2 2 2" xfId="41824"/>
    <cellStyle name="Suma 10 2 2 3" xfId="41825"/>
    <cellStyle name="Suma 10 2 3" xfId="41826"/>
    <cellStyle name="Suma 10 2 3 2" xfId="41827"/>
    <cellStyle name="Suma 10 2 4" xfId="41828"/>
    <cellStyle name="Suma 10 2 4 2" xfId="41829"/>
    <cellStyle name="Suma 10 2 5" xfId="41830"/>
    <cellStyle name="Suma 10 2 5 2" xfId="41831"/>
    <cellStyle name="Suma 10 2 6" xfId="41832"/>
    <cellStyle name="Suma 10 3" xfId="41833"/>
    <cellStyle name="Suma 10 3 2" xfId="41834"/>
    <cellStyle name="Suma 10 3 2 2" xfId="41835"/>
    <cellStyle name="Suma 10 3 2 2 2" xfId="41836"/>
    <cellStyle name="Suma 10 3 2 3" xfId="41837"/>
    <cellStyle name="Suma 10 3 3" xfId="41838"/>
    <cellStyle name="Suma 10 3 3 2" xfId="41839"/>
    <cellStyle name="Suma 10 3 4" xfId="41840"/>
    <cellStyle name="Suma 10 3 4 2" xfId="41841"/>
    <cellStyle name="Suma 10 3 5" xfId="41842"/>
    <cellStyle name="Suma 10 3 5 2" xfId="41843"/>
    <cellStyle name="Suma 10 3 6" xfId="41844"/>
    <cellStyle name="Suma 10 3 7" xfId="41845"/>
    <cellStyle name="Suma 10 3 8" xfId="41846"/>
    <cellStyle name="Suma 10 4" xfId="41847"/>
    <cellStyle name="Suma 10 4 2" xfId="41848"/>
    <cellStyle name="Suma 10 4 2 2" xfId="41849"/>
    <cellStyle name="Suma 10 4 3" xfId="41850"/>
    <cellStyle name="Suma 10 4 4" xfId="41851"/>
    <cellStyle name="Suma 10 4 5" xfId="41852"/>
    <cellStyle name="Suma 10 5" xfId="41853"/>
    <cellStyle name="Suma 10 5 2" xfId="41854"/>
    <cellStyle name="Suma 10 5 2 2" xfId="41855"/>
    <cellStyle name="Suma 10 5 3" xfId="41856"/>
    <cellStyle name="Suma 10 5 4" xfId="41857"/>
    <cellStyle name="Suma 10 5 5" xfId="41858"/>
    <cellStyle name="Suma 10 6" xfId="41859"/>
    <cellStyle name="Suma 10 6 2" xfId="41860"/>
    <cellStyle name="Suma 10 6 2 2" xfId="41861"/>
    <cellStyle name="Suma 10 6 3" xfId="41862"/>
    <cellStyle name="Suma 10 6 4" xfId="41863"/>
    <cellStyle name="Suma 10 6 5" xfId="41864"/>
    <cellStyle name="Suma 10 7" xfId="41865"/>
    <cellStyle name="Suma 10 7 2" xfId="41866"/>
    <cellStyle name="Suma 10 7 3" xfId="41867"/>
    <cellStyle name="Suma 10 7 4" xfId="41868"/>
    <cellStyle name="Suma 10 8" xfId="41869"/>
    <cellStyle name="Suma 10 8 2" xfId="41870"/>
    <cellStyle name="Suma 10 9" xfId="41871"/>
    <cellStyle name="Suma 10 9 2" xfId="41872"/>
    <cellStyle name="Suma 11" xfId="41873"/>
    <cellStyle name="Suma 11 10" xfId="41874"/>
    <cellStyle name="Suma 11 11" xfId="41875"/>
    <cellStyle name="Suma 11 2" xfId="41876"/>
    <cellStyle name="Suma 11 2 2" xfId="41877"/>
    <cellStyle name="Suma 11 2 2 2" xfId="41878"/>
    <cellStyle name="Suma 11 2 2 2 2" xfId="41879"/>
    <cellStyle name="Suma 11 2 2 3" xfId="41880"/>
    <cellStyle name="Suma 11 2 3" xfId="41881"/>
    <cellStyle name="Suma 11 2 3 2" xfId="41882"/>
    <cellStyle name="Suma 11 2 4" xfId="41883"/>
    <cellStyle name="Suma 11 2 4 2" xfId="41884"/>
    <cellStyle name="Suma 11 2 5" xfId="41885"/>
    <cellStyle name="Suma 11 2 5 2" xfId="41886"/>
    <cellStyle name="Suma 11 2 6" xfId="41887"/>
    <cellStyle name="Suma 11 3" xfId="41888"/>
    <cellStyle name="Suma 11 3 2" xfId="41889"/>
    <cellStyle name="Suma 11 3 2 2" xfId="41890"/>
    <cellStyle name="Suma 11 3 2 2 2" xfId="41891"/>
    <cellStyle name="Suma 11 3 2 3" xfId="41892"/>
    <cellStyle name="Suma 11 3 3" xfId="41893"/>
    <cellStyle name="Suma 11 3 3 2" xfId="41894"/>
    <cellStyle name="Suma 11 3 4" xfId="41895"/>
    <cellStyle name="Suma 11 3 4 2" xfId="41896"/>
    <cellStyle name="Suma 11 3 5" xfId="41897"/>
    <cellStyle name="Suma 11 3 5 2" xfId="41898"/>
    <cellStyle name="Suma 11 3 6" xfId="41899"/>
    <cellStyle name="Suma 11 3 7" xfId="41900"/>
    <cellStyle name="Suma 11 3 8" xfId="41901"/>
    <cellStyle name="Suma 11 4" xfId="41902"/>
    <cellStyle name="Suma 11 4 2" xfId="41903"/>
    <cellStyle name="Suma 11 4 2 2" xfId="41904"/>
    <cellStyle name="Suma 11 4 3" xfId="41905"/>
    <cellStyle name="Suma 11 4 4" xfId="41906"/>
    <cellStyle name="Suma 11 4 5" xfId="41907"/>
    <cellStyle name="Suma 11 5" xfId="41908"/>
    <cellStyle name="Suma 11 5 2" xfId="41909"/>
    <cellStyle name="Suma 11 5 2 2" xfId="41910"/>
    <cellStyle name="Suma 11 5 3" xfId="41911"/>
    <cellStyle name="Suma 11 5 4" xfId="41912"/>
    <cellStyle name="Suma 11 5 5" xfId="41913"/>
    <cellStyle name="Suma 11 6" xfId="41914"/>
    <cellStyle name="Suma 11 6 2" xfId="41915"/>
    <cellStyle name="Suma 11 6 2 2" xfId="41916"/>
    <cellStyle name="Suma 11 6 3" xfId="41917"/>
    <cellStyle name="Suma 11 6 4" xfId="41918"/>
    <cellStyle name="Suma 11 6 5" xfId="41919"/>
    <cellStyle name="Suma 11 7" xfId="41920"/>
    <cellStyle name="Suma 11 7 2" xfId="41921"/>
    <cellStyle name="Suma 11 7 3" xfId="41922"/>
    <cellStyle name="Suma 11 7 4" xfId="41923"/>
    <cellStyle name="Suma 11 8" xfId="41924"/>
    <cellStyle name="Suma 11 8 2" xfId="41925"/>
    <cellStyle name="Suma 11 9" xfId="41926"/>
    <cellStyle name="Suma 11 9 2" xfId="41927"/>
    <cellStyle name="Suma 12" xfId="41928"/>
    <cellStyle name="Suma 12 10" xfId="41929"/>
    <cellStyle name="Suma 12 11" xfId="41930"/>
    <cellStyle name="Suma 12 2" xfId="41931"/>
    <cellStyle name="Suma 12 2 2" xfId="41932"/>
    <cellStyle name="Suma 12 2 2 2" xfId="41933"/>
    <cellStyle name="Suma 12 2 2 2 2" xfId="41934"/>
    <cellStyle name="Suma 12 2 2 3" xfId="41935"/>
    <cellStyle name="Suma 12 2 3" xfId="41936"/>
    <cellStyle name="Suma 12 2 3 2" xfId="41937"/>
    <cellStyle name="Suma 12 2 4" xfId="41938"/>
    <cellStyle name="Suma 12 2 4 2" xfId="41939"/>
    <cellStyle name="Suma 12 2 5" xfId="41940"/>
    <cellStyle name="Suma 12 2 5 2" xfId="41941"/>
    <cellStyle name="Suma 12 2 6" xfId="41942"/>
    <cellStyle name="Suma 12 3" xfId="41943"/>
    <cellStyle name="Suma 12 3 2" xfId="41944"/>
    <cellStyle name="Suma 12 3 2 2" xfId="41945"/>
    <cellStyle name="Suma 12 3 2 2 2" xfId="41946"/>
    <cellStyle name="Suma 12 3 2 3" xfId="41947"/>
    <cellStyle name="Suma 12 3 3" xfId="41948"/>
    <cellStyle name="Suma 12 3 3 2" xfId="41949"/>
    <cellStyle name="Suma 12 3 4" xfId="41950"/>
    <cellStyle name="Suma 12 3 4 2" xfId="41951"/>
    <cellStyle name="Suma 12 3 5" xfId="41952"/>
    <cellStyle name="Suma 12 3 5 2" xfId="41953"/>
    <cellStyle name="Suma 12 3 6" xfId="41954"/>
    <cellStyle name="Suma 12 3 7" xfId="41955"/>
    <cellStyle name="Suma 12 3 8" xfId="41956"/>
    <cellStyle name="Suma 12 4" xfId="41957"/>
    <cellStyle name="Suma 12 4 2" xfId="41958"/>
    <cellStyle name="Suma 12 4 2 2" xfId="41959"/>
    <cellStyle name="Suma 12 4 3" xfId="41960"/>
    <cellStyle name="Suma 12 4 4" xfId="41961"/>
    <cellStyle name="Suma 12 4 5" xfId="41962"/>
    <cellStyle name="Suma 12 5" xfId="41963"/>
    <cellStyle name="Suma 12 5 2" xfId="41964"/>
    <cellStyle name="Suma 12 5 2 2" xfId="41965"/>
    <cellStyle name="Suma 12 5 3" xfId="41966"/>
    <cellStyle name="Suma 12 5 4" xfId="41967"/>
    <cellStyle name="Suma 12 5 5" xfId="41968"/>
    <cellStyle name="Suma 12 6" xfId="41969"/>
    <cellStyle name="Suma 12 6 2" xfId="41970"/>
    <cellStyle name="Suma 12 6 2 2" xfId="41971"/>
    <cellStyle name="Suma 12 6 3" xfId="41972"/>
    <cellStyle name="Suma 12 6 4" xfId="41973"/>
    <cellStyle name="Suma 12 6 5" xfId="41974"/>
    <cellStyle name="Suma 12 7" xfId="41975"/>
    <cellStyle name="Suma 12 7 2" xfId="41976"/>
    <cellStyle name="Suma 12 7 3" xfId="41977"/>
    <cellStyle name="Suma 12 7 4" xfId="41978"/>
    <cellStyle name="Suma 12 8" xfId="41979"/>
    <cellStyle name="Suma 12 8 2" xfId="41980"/>
    <cellStyle name="Suma 12 9" xfId="41981"/>
    <cellStyle name="Suma 12 9 2" xfId="41982"/>
    <cellStyle name="Suma 13" xfId="41983"/>
    <cellStyle name="Suma 13 10" xfId="41984"/>
    <cellStyle name="Suma 13 11" xfId="41985"/>
    <cellStyle name="Suma 13 2" xfId="41986"/>
    <cellStyle name="Suma 13 2 2" xfId="41987"/>
    <cellStyle name="Suma 13 2 2 2" xfId="41988"/>
    <cellStyle name="Suma 13 2 2 2 2" xfId="41989"/>
    <cellStyle name="Suma 13 2 2 3" xfId="41990"/>
    <cellStyle name="Suma 13 2 3" xfId="41991"/>
    <cellStyle name="Suma 13 2 3 2" xfId="41992"/>
    <cellStyle name="Suma 13 2 4" xfId="41993"/>
    <cellStyle name="Suma 13 2 4 2" xfId="41994"/>
    <cellStyle name="Suma 13 2 5" xfId="41995"/>
    <cellStyle name="Suma 13 2 5 2" xfId="41996"/>
    <cellStyle name="Suma 13 2 6" xfId="41997"/>
    <cellStyle name="Suma 13 3" xfId="41998"/>
    <cellStyle name="Suma 13 3 2" xfId="41999"/>
    <cellStyle name="Suma 13 3 2 2" xfId="42000"/>
    <cellStyle name="Suma 13 3 2 2 2" xfId="42001"/>
    <cellStyle name="Suma 13 3 2 3" xfId="42002"/>
    <cellStyle name="Suma 13 3 3" xfId="42003"/>
    <cellStyle name="Suma 13 3 3 2" xfId="42004"/>
    <cellStyle name="Suma 13 3 4" xfId="42005"/>
    <cellStyle name="Suma 13 3 4 2" xfId="42006"/>
    <cellStyle name="Suma 13 3 5" xfId="42007"/>
    <cellStyle name="Suma 13 3 5 2" xfId="42008"/>
    <cellStyle name="Suma 13 3 6" xfId="42009"/>
    <cellStyle name="Suma 13 3 7" xfId="42010"/>
    <cellStyle name="Suma 13 3 8" xfId="42011"/>
    <cellStyle name="Suma 13 4" xfId="42012"/>
    <cellStyle name="Suma 13 4 2" xfId="42013"/>
    <cellStyle name="Suma 13 4 2 2" xfId="42014"/>
    <cellStyle name="Suma 13 4 3" xfId="42015"/>
    <cellStyle name="Suma 13 4 4" xfId="42016"/>
    <cellStyle name="Suma 13 4 5" xfId="42017"/>
    <cellStyle name="Suma 13 5" xfId="42018"/>
    <cellStyle name="Suma 13 5 2" xfId="42019"/>
    <cellStyle name="Suma 13 5 2 2" xfId="42020"/>
    <cellStyle name="Suma 13 5 3" xfId="42021"/>
    <cellStyle name="Suma 13 5 4" xfId="42022"/>
    <cellStyle name="Suma 13 5 5" xfId="42023"/>
    <cellStyle name="Suma 13 6" xfId="42024"/>
    <cellStyle name="Suma 13 6 2" xfId="42025"/>
    <cellStyle name="Suma 13 6 2 2" xfId="42026"/>
    <cellStyle name="Suma 13 6 3" xfId="42027"/>
    <cellStyle name="Suma 13 6 4" xfId="42028"/>
    <cellStyle name="Suma 13 6 5" xfId="42029"/>
    <cellStyle name="Suma 13 7" xfId="42030"/>
    <cellStyle name="Suma 13 7 2" xfId="42031"/>
    <cellStyle name="Suma 13 7 3" xfId="42032"/>
    <cellStyle name="Suma 13 7 4" xfId="42033"/>
    <cellStyle name="Suma 13 8" xfId="42034"/>
    <cellStyle name="Suma 13 8 2" xfId="42035"/>
    <cellStyle name="Suma 13 9" xfId="42036"/>
    <cellStyle name="Suma 13 9 2" xfId="42037"/>
    <cellStyle name="Suma 14" xfId="42038"/>
    <cellStyle name="Suma 14 10" xfId="42039"/>
    <cellStyle name="Suma 14 11" xfId="42040"/>
    <cellStyle name="Suma 14 2" xfId="42041"/>
    <cellStyle name="Suma 14 2 2" xfId="42042"/>
    <cellStyle name="Suma 14 2 2 2" xfId="42043"/>
    <cellStyle name="Suma 14 2 2 2 2" xfId="42044"/>
    <cellStyle name="Suma 14 2 2 3" xfId="42045"/>
    <cellStyle name="Suma 14 2 3" xfId="42046"/>
    <cellStyle name="Suma 14 2 3 2" xfId="42047"/>
    <cellStyle name="Suma 14 2 4" xfId="42048"/>
    <cellStyle name="Suma 14 2 4 2" xfId="42049"/>
    <cellStyle name="Suma 14 2 5" xfId="42050"/>
    <cellStyle name="Suma 14 2 5 2" xfId="42051"/>
    <cellStyle name="Suma 14 2 6" xfId="42052"/>
    <cellStyle name="Suma 14 3" xfId="42053"/>
    <cellStyle name="Suma 14 3 2" xfId="42054"/>
    <cellStyle name="Suma 14 3 2 2" xfId="42055"/>
    <cellStyle name="Suma 14 3 2 2 2" xfId="42056"/>
    <cellStyle name="Suma 14 3 2 3" xfId="42057"/>
    <cellStyle name="Suma 14 3 3" xfId="42058"/>
    <cellStyle name="Suma 14 3 3 2" xfId="42059"/>
    <cellStyle name="Suma 14 3 4" xfId="42060"/>
    <cellStyle name="Suma 14 3 4 2" xfId="42061"/>
    <cellStyle name="Suma 14 3 5" xfId="42062"/>
    <cellStyle name="Suma 14 3 5 2" xfId="42063"/>
    <cellStyle name="Suma 14 3 6" xfId="42064"/>
    <cellStyle name="Suma 14 3 7" xfId="42065"/>
    <cellStyle name="Suma 14 3 8" xfId="42066"/>
    <cellStyle name="Suma 14 4" xfId="42067"/>
    <cellStyle name="Suma 14 4 2" xfId="42068"/>
    <cellStyle name="Suma 14 4 2 2" xfId="42069"/>
    <cellStyle name="Suma 14 4 3" xfId="42070"/>
    <cellStyle name="Suma 14 4 4" xfId="42071"/>
    <cellStyle name="Suma 14 4 5" xfId="42072"/>
    <cellStyle name="Suma 14 5" xfId="42073"/>
    <cellStyle name="Suma 14 5 2" xfId="42074"/>
    <cellStyle name="Suma 14 5 2 2" xfId="42075"/>
    <cellStyle name="Suma 14 5 3" xfId="42076"/>
    <cellStyle name="Suma 14 5 4" xfId="42077"/>
    <cellStyle name="Suma 14 5 5" xfId="42078"/>
    <cellStyle name="Suma 14 6" xfId="42079"/>
    <cellStyle name="Suma 14 6 2" xfId="42080"/>
    <cellStyle name="Suma 14 6 2 2" xfId="42081"/>
    <cellStyle name="Suma 14 6 3" xfId="42082"/>
    <cellStyle name="Suma 14 6 4" xfId="42083"/>
    <cellStyle name="Suma 14 6 5" xfId="42084"/>
    <cellStyle name="Suma 14 7" xfId="42085"/>
    <cellStyle name="Suma 14 7 2" xfId="42086"/>
    <cellStyle name="Suma 14 7 3" xfId="42087"/>
    <cellStyle name="Suma 14 7 4" xfId="42088"/>
    <cellStyle name="Suma 14 8" xfId="42089"/>
    <cellStyle name="Suma 14 8 2" xfId="42090"/>
    <cellStyle name="Suma 14 9" xfId="42091"/>
    <cellStyle name="Suma 14 9 2" xfId="42092"/>
    <cellStyle name="Suma 15" xfId="42093"/>
    <cellStyle name="Suma 15 10" xfId="42094"/>
    <cellStyle name="Suma 15 11" xfId="42095"/>
    <cellStyle name="Suma 15 2" xfId="42096"/>
    <cellStyle name="Suma 15 2 2" xfId="42097"/>
    <cellStyle name="Suma 15 2 2 2" xfId="42098"/>
    <cellStyle name="Suma 15 2 2 2 2" xfId="42099"/>
    <cellStyle name="Suma 15 2 2 3" xfId="42100"/>
    <cellStyle name="Suma 15 2 3" xfId="42101"/>
    <cellStyle name="Suma 15 2 3 2" xfId="42102"/>
    <cellStyle name="Suma 15 2 4" xfId="42103"/>
    <cellStyle name="Suma 15 2 4 2" xfId="42104"/>
    <cellStyle name="Suma 15 2 5" xfId="42105"/>
    <cellStyle name="Suma 15 2 5 2" xfId="42106"/>
    <cellStyle name="Suma 15 2 6" xfId="42107"/>
    <cellStyle name="Suma 15 3" xfId="42108"/>
    <cellStyle name="Suma 15 3 2" xfId="42109"/>
    <cellStyle name="Suma 15 3 2 2" xfId="42110"/>
    <cellStyle name="Suma 15 3 2 2 2" xfId="42111"/>
    <cellStyle name="Suma 15 3 2 3" xfId="42112"/>
    <cellStyle name="Suma 15 3 3" xfId="42113"/>
    <cellStyle name="Suma 15 3 3 2" xfId="42114"/>
    <cellStyle name="Suma 15 3 4" xfId="42115"/>
    <cellStyle name="Suma 15 3 4 2" xfId="42116"/>
    <cellStyle name="Suma 15 3 5" xfId="42117"/>
    <cellStyle name="Suma 15 3 5 2" xfId="42118"/>
    <cellStyle name="Suma 15 3 6" xfId="42119"/>
    <cellStyle name="Suma 15 3 7" xfId="42120"/>
    <cellStyle name="Suma 15 3 8" xfId="42121"/>
    <cellStyle name="Suma 15 4" xfId="42122"/>
    <cellStyle name="Suma 15 4 2" xfId="42123"/>
    <cellStyle name="Suma 15 4 2 2" xfId="42124"/>
    <cellStyle name="Suma 15 4 3" xfId="42125"/>
    <cellStyle name="Suma 15 4 4" xfId="42126"/>
    <cellStyle name="Suma 15 4 5" xfId="42127"/>
    <cellStyle name="Suma 15 5" xfId="42128"/>
    <cellStyle name="Suma 15 5 2" xfId="42129"/>
    <cellStyle name="Suma 15 5 2 2" xfId="42130"/>
    <cellStyle name="Suma 15 5 3" xfId="42131"/>
    <cellStyle name="Suma 15 5 4" xfId="42132"/>
    <cellStyle name="Suma 15 5 5" xfId="42133"/>
    <cellStyle name="Suma 15 6" xfId="42134"/>
    <cellStyle name="Suma 15 6 2" xfId="42135"/>
    <cellStyle name="Suma 15 6 2 2" xfId="42136"/>
    <cellStyle name="Suma 15 6 3" xfId="42137"/>
    <cellStyle name="Suma 15 6 4" xfId="42138"/>
    <cellStyle name="Suma 15 6 5" xfId="42139"/>
    <cellStyle name="Suma 15 7" xfId="42140"/>
    <cellStyle name="Suma 15 7 2" xfId="42141"/>
    <cellStyle name="Suma 15 7 3" xfId="42142"/>
    <cellStyle name="Suma 15 7 4" xfId="42143"/>
    <cellStyle name="Suma 15 8" xfId="42144"/>
    <cellStyle name="Suma 15 8 2" xfId="42145"/>
    <cellStyle name="Suma 15 9" xfId="42146"/>
    <cellStyle name="Suma 15 9 2" xfId="42147"/>
    <cellStyle name="Suma 16" xfId="42148"/>
    <cellStyle name="Suma 16 2" xfId="42149"/>
    <cellStyle name="Suma 16 2 2" xfId="42150"/>
    <cellStyle name="Suma 16 2 2 2" xfId="42151"/>
    <cellStyle name="Suma 16 2 3" xfId="42152"/>
    <cellStyle name="Suma 16 3" xfId="42153"/>
    <cellStyle name="Suma 16 3 2" xfId="42154"/>
    <cellStyle name="Suma 16 4" xfId="42155"/>
    <cellStyle name="Suma 16 4 2" xfId="42156"/>
    <cellStyle name="Suma 16 5" xfId="42157"/>
    <cellStyle name="Suma 16 5 2" xfId="42158"/>
    <cellStyle name="Suma 16 6" xfId="42159"/>
    <cellStyle name="Suma 17" xfId="42160"/>
    <cellStyle name="Suma 17 2" xfId="42161"/>
    <cellStyle name="Suma 17 2 2" xfId="42162"/>
    <cellStyle name="Suma 17 2 2 2" xfId="42163"/>
    <cellStyle name="Suma 17 2 3" xfId="42164"/>
    <cellStyle name="Suma 17 3" xfId="42165"/>
    <cellStyle name="Suma 17 3 2" xfId="42166"/>
    <cellStyle name="Suma 17 4" xfId="42167"/>
    <cellStyle name="Suma 17 4 2" xfId="42168"/>
    <cellStyle name="Suma 17 5" xfId="42169"/>
    <cellStyle name="Suma 17 5 2" xfId="42170"/>
    <cellStyle name="Suma 17 6" xfId="42171"/>
    <cellStyle name="Suma 17 7" xfId="42172"/>
    <cellStyle name="Suma 17 8" xfId="42173"/>
    <cellStyle name="Suma 18" xfId="42174"/>
    <cellStyle name="Suma 18 2" xfId="42175"/>
    <cellStyle name="Suma 18 2 2" xfId="42176"/>
    <cellStyle name="Suma 18 3" xfId="42177"/>
    <cellStyle name="Suma 18 4" xfId="42178"/>
    <cellStyle name="Suma 18 5" xfId="42179"/>
    <cellStyle name="Suma 19" xfId="42180"/>
    <cellStyle name="Suma 19 2" xfId="42181"/>
    <cellStyle name="Suma 19 3" xfId="42182"/>
    <cellStyle name="Suma 19 4" xfId="42183"/>
    <cellStyle name="Suma 2" xfId="42184"/>
    <cellStyle name="Suma 2 10" xfId="42185"/>
    <cellStyle name="Suma 2 11" xfId="42186"/>
    <cellStyle name="Suma 2 2" xfId="42187"/>
    <cellStyle name="Suma 2 2 2" xfId="42188"/>
    <cellStyle name="Suma 2 2 2 2" xfId="42189"/>
    <cellStyle name="Suma 2 2 2 2 2" xfId="42190"/>
    <cellStyle name="Suma 2 2 2 3" xfId="42191"/>
    <cellStyle name="Suma 2 2 3" xfId="42192"/>
    <cellStyle name="Suma 2 2 3 2" xfId="42193"/>
    <cellStyle name="Suma 2 2 4" xfId="42194"/>
    <cellStyle name="Suma 2 2 4 2" xfId="42195"/>
    <cellStyle name="Suma 2 2 5" xfId="42196"/>
    <cellStyle name="Suma 2 2 5 2" xfId="42197"/>
    <cellStyle name="Suma 2 2 6" xfId="42198"/>
    <cellStyle name="Suma 2 3" xfId="42199"/>
    <cellStyle name="Suma 2 3 2" xfId="42200"/>
    <cellStyle name="Suma 2 3 2 2" xfId="42201"/>
    <cellStyle name="Suma 2 3 2 2 2" xfId="42202"/>
    <cellStyle name="Suma 2 3 2 3" xfId="42203"/>
    <cellStyle name="Suma 2 3 3" xfId="42204"/>
    <cellStyle name="Suma 2 3 3 2" xfId="42205"/>
    <cellStyle name="Suma 2 3 4" xfId="42206"/>
    <cellStyle name="Suma 2 3 4 2" xfId="42207"/>
    <cellStyle name="Suma 2 3 5" xfId="42208"/>
    <cellStyle name="Suma 2 3 5 2" xfId="42209"/>
    <cellStyle name="Suma 2 3 6" xfId="42210"/>
    <cellStyle name="Suma 2 3 7" xfId="42211"/>
    <cellStyle name="Suma 2 3 8" xfId="42212"/>
    <cellStyle name="Suma 2 4" xfId="42213"/>
    <cellStyle name="Suma 2 4 2" xfId="42214"/>
    <cellStyle name="Suma 2 4 2 2" xfId="42215"/>
    <cellStyle name="Suma 2 4 3" xfId="42216"/>
    <cellStyle name="Suma 2 4 4" xfId="42217"/>
    <cellStyle name="Suma 2 4 5" xfId="42218"/>
    <cellStyle name="Suma 2 5" xfId="42219"/>
    <cellStyle name="Suma 2 5 2" xfId="42220"/>
    <cellStyle name="Suma 2 5 2 2" xfId="42221"/>
    <cellStyle name="Suma 2 5 3" xfId="42222"/>
    <cellStyle name="Suma 2 5 4" xfId="42223"/>
    <cellStyle name="Suma 2 5 5" xfId="42224"/>
    <cellStyle name="Suma 2 6" xfId="42225"/>
    <cellStyle name="Suma 2 6 2" xfId="42226"/>
    <cellStyle name="Suma 2 6 2 2" xfId="42227"/>
    <cellStyle name="Suma 2 6 3" xfId="42228"/>
    <cellStyle name="Suma 2 6 4" xfId="42229"/>
    <cellStyle name="Suma 2 6 5" xfId="42230"/>
    <cellStyle name="Suma 2 7" xfId="42231"/>
    <cellStyle name="Suma 2 7 2" xfId="42232"/>
    <cellStyle name="Suma 2 7 3" xfId="42233"/>
    <cellStyle name="Suma 2 7 4" xfId="42234"/>
    <cellStyle name="Suma 2 8" xfId="42235"/>
    <cellStyle name="Suma 2 8 2" xfId="42236"/>
    <cellStyle name="Suma 2 9" xfId="42237"/>
    <cellStyle name="Suma 2 9 2" xfId="42238"/>
    <cellStyle name="Suma 20" xfId="42239"/>
    <cellStyle name="Suma 20 2" xfId="42240"/>
    <cellStyle name="Suma 20 3" xfId="42241"/>
    <cellStyle name="Suma 20 4" xfId="42242"/>
    <cellStyle name="Suma 21" xfId="42243"/>
    <cellStyle name="Suma 21 2" xfId="42244"/>
    <cellStyle name="Suma 21 3" xfId="42245"/>
    <cellStyle name="Suma 21 4" xfId="42246"/>
    <cellStyle name="Suma 22" xfId="42247"/>
    <cellStyle name="Suma 23" xfId="42248"/>
    <cellStyle name="Suma 3" xfId="42249"/>
    <cellStyle name="Suma 3 10" xfId="42250"/>
    <cellStyle name="Suma 3 11" xfId="42251"/>
    <cellStyle name="Suma 3 2" xfId="42252"/>
    <cellStyle name="Suma 3 2 2" xfId="42253"/>
    <cellStyle name="Suma 3 2 2 2" xfId="42254"/>
    <cellStyle name="Suma 3 2 2 2 2" xfId="42255"/>
    <cellStyle name="Suma 3 2 2 3" xfId="42256"/>
    <cellStyle name="Suma 3 2 3" xfId="42257"/>
    <cellStyle name="Suma 3 2 3 2" xfId="42258"/>
    <cellStyle name="Suma 3 2 4" xfId="42259"/>
    <cellStyle name="Suma 3 2 4 2" xfId="42260"/>
    <cellStyle name="Suma 3 2 5" xfId="42261"/>
    <cellStyle name="Suma 3 2 5 2" xfId="42262"/>
    <cellStyle name="Suma 3 2 6" xfId="42263"/>
    <cellStyle name="Suma 3 3" xfId="42264"/>
    <cellStyle name="Suma 3 3 2" xfId="42265"/>
    <cellStyle name="Suma 3 3 2 2" xfId="42266"/>
    <cellStyle name="Suma 3 3 2 2 2" xfId="42267"/>
    <cellStyle name="Suma 3 3 2 3" xfId="42268"/>
    <cellStyle name="Suma 3 3 3" xfId="42269"/>
    <cellStyle name="Suma 3 3 3 2" xfId="42270"/>
    <cellStyle name="Suma 3 3 4" xfId="42271"/>
    <cellStyle name="Suma 3 3 4 2" xfId="42272"/>
    <cellStyle name="Suma 3 3 5" xfId="42273"/>
    <cellStyle name="Suma 3 3 5 2" xfId="42274"/>
    <cellStyle name="Suma 3 3 6" xfId="42275"/>
    <cellStyle name="Suma 3 3 7" xfId="42276"/>
    <cellStyle name="Suma 3 3 8" xfId="42277"/>
    <cellStyle name="Suma 3 4" xfId="42278"/>
    <cellStyle name="Suma 3 4 2" xfId="42279"/>
    <cellStyle name="Suma 3 4 2 2" xfId="42280"/>
    <cellStyle name="Suma 3 4 3" xfId="42281"/>
    <cellStyle name="Suma 3 4 4" xfId="42282"/>
    <cellStyle name="Suma 3 4 5" xfId="42283"/>
    <cellStyle name="Suma 3 5" xfId="42284"/>
    <cellStyle name="Suma 3 5 2" xfId="42285"/>
    <cellStyle name="Suma 3 5 2 2" xfId="42286"/>
    <cellStyle name="Suma 3 5 3" xfId="42287"/>
    <cellStyle name="Suma 3 5 4" xfId="42288"/>
    <cellStyle name="Suma 3 5 5" xfId="42289"/>
    <cellStyle name="Suma 3 6" xfId="42290"/>
    <cellStyle name="Suma 3 6 2" xfId="42291"/>
    <cellStyle name="Suma 3 6 2 2" xfId="42292"/>
    <cellStyle name="Suma 3 6 3" xfId="42293"/>
    <cellStyle name="Suma 3 6 4" xfId="42294"/>
    <cellStyle name="Suma 3 6 5" xfId="42295"/>
    <cellStyle name="Suma 3 7" xfId="42296"/>
    <cellStyle name="Suma 3 7 2" xfId="42297"/>
    <cellStyle name="Suma 3 7 3" xfId="42298"/>
    <cellStyle name="Suma 3 7 4" xfId="42299"/>
    <cellStyle name="Suma 3 8" xfId="42300"/>
    <cellStyle name="Suma 3 8 2" xfId="42301"/>
    <cellStyle name="Suma 3 9" xfId="42302"/>
    <cellStyle name="Suma 3 9 2" xfId="42303"/>
    <cellStyle name="Suma 4" xfId="42304"/>
    <cellStyle name="Suma 4 10" xfId="42305"/>
    <cellStyle name="Suma 4 11" xfId="42306"/>
    <cellStyle name="Suma 4 2" xfId="42307"/>
    <cellStyle name="Suma 4 2 2" xfId="42308"/>
    <cellStyle name="Suma 4 2 2 2" xfId="42309"/>
    <cellStyle name="Suma 4 2 2 2 2" xfId="42310"/>
    <cellStyle name="Suma 4 2 2 3" xfId="42311"/>
    <cellStyle name="Suma 4 2 3" xfId="42312"/>
    <cellStyle name="Suma 4 2 3 2" xfId="42313"/>
    <cellStyle name="Suma 4 2 4" xfId="42314"/>
    <cellStyle name="Suma 4 2 4 2" xfId="42315"/>
    <cellStyle name="Suma 4 2 5" xfId="42316"/>
    <cellStyle name="Suma 4 2 5 2" xfId="42317"/>
    <cellStyle name="Suma 4 2 6" xfId="42318"/>
    <cellStyle name="Suma 4 3" xfId="42319"/>
    <cellStyle name="Suma 4 3 2" xfId="42320"/>
    <cellStyle name="Suma 4 3 2 2" xfId="42321"/>
    <cellStyle name="Suma 4 3 2 2 2" xfId="42322"/>
    <cellStyle name="Suma 4 3 2 3" xfId="42323"/>
    <cellStyle name="Suma 4 3 3" xfId="42324"/>
    <cellStyle name="Suma 4 3 3 2" xfId="42325"/>
    <cellStyle name="Suma 4 3 4" xfId="42326"/>
    <cellStyle name="Suma 4 3 4 2" xfId="42327"/>
    <cellStyle name="Suma 4 3 5" xfId="42328"/>
    <cellStyle name="Suma 4 3 5 2" xfId="42329"/>
    <cellStyle name="Suma 4 3 6" xfId="42330"/>
    <cellStyle name="Suma 4 3 7" xfId="42331"/>
    <cellStyle name="Suma 4 3 8" xfId="42332"/>
    <cellStyle name="Suma 4 4" xfId="42333"/>
    <cellStyle name="Suma 4 4 2" xfId="42334"/>
    <cellStyle name="Suma 4 4 2 2" xfId="42335"/>
    <cellStyle name="Suma 4 4 3" xfId="42336"/>
    <cellStyle name="Suma 4 4 4" xfId="42337"/>
    <cellStyle name="Suma 4 4 5" xfId="42338"/>
    <cellStyle name="Suma 4 5" xfId="42339"/>
    <cellStyle name="Suma 4 5 2" xfId="42340"/>
    <cellStyle name="Suma 4 5 2 2" xfId="42341"/>
    <cellStyle name="Suma 4 5 3" xfId="42342"/>
    <cellStyle name="Suma 4 5 4" xfId="42343"/>
    <cellStyle name="Suma 4 5 5" xfId="42344"/>
    <cellStyle name="Suma 4 6" xfId="42345"/>
    <cellStyle name="Suma 4 6 2" xfId="42346"/>
    <cellStyle name="Suma 4 6 2 2" xfId="42347"/>
    <cellStyle name="Suma 4 6 3" xfId="42348"/>
    <cellStyle name="Suma 4 6 4" xfId="42349"/>
    <cellStyle name="Suma 4 6 5" xfId="42350"/>
    <cellStyle name="Suma 4 7" xfId="42351"/>
    <cellStyle name="Suma 4 7 2" xfId="42352"/>
    <cellStyle name="Suma 4 7 3" xfId="42353"/>
    <cellStyle name="Suma 4 7 4" xfId="42354"/>
    <cellStyle name="Suma 4 8" xfId="42355"/>
    <cellStyle name="Suma 4 8 2" xfId="42356"/>
    <cellStyle name="Suma 4 9" xfId="42357"/>
    <cellStyle name="Suma 4 9 2" xfId="42358"/>
    <cellStyle name="Suma 5" xfId="42359"/>
    <cellStyle name="Suma 5 10" xfId="42360"/>
    <cellStyle name="Suma 5 11" xfId="42361"/>
    <cellStyle name="Suma 5 2" xfId="42362"/>
    <cellStyle name="Suma 5 2 2" xfId="42363"/>
    <cellStyle name="Suma 5 2 2 2" xfId="42364"/>
    <cellStyle name="Suma 5 2 2 2 2" xfId="42365"/>
    <cellStyle name="Suma 5 2 2 3" xfId="42366"/>
    <cellStyle name="Suma 5 2 3" xfId="42367"/>
    <cellStyle name="Suma 5 2 3 2" xfId="42368"/>
    <cellStyle name="Suma 5 2 4" xfId="42369"/>
    <cellStyle name="Suma 5 2 4 2" xfId="42370"/>
    <cellStyle name="Suma 5 2 5" xfId="42371"/>
    <cellStyle name="Suma 5 2 5 2" xfId="42372"/>
    <cellStyle name="Suma 5 2 6" xfId="42373"/>
    <cellStyle name="Suma 5 3" xfId="42374"/>
    <cellStyle name="Suma 5 3 2" xfId="42375"/>
    <cellStyle name="Suma 5 3 2 2" xfId="42376"/>
    <cellStyle name="Suma 5 3 2 2 2" xfId="42377"/>
    <cellStyle name="Suma 5 3 2 3" xfId="42378"/>
    <cellStyle name="Suma 5 3 3" xfId="42379"/>
    <cellStyle name="Suma 5 3 3 2" xfId="42380"/>
    <cellStyle name="Suma 5 3 4" xfId="42381"/>
    <cellStyle name="Suma 5 3 4 2" xfId="42382"/>
    <cellStyle name="Suma 5 3 5" xfId="42383"/>
    <cellStyle name="Suma 5 3 5 2" xfId="42384"/>
    <cellStyle name="Suma 5 3 6" xfId="42385"/>
    <cellStyle name="Suma 5 3 7" xfId="42386"/>
    <cellStyle name="Suma 5 3 8" xfId="42387"/>
    <cellStyle name="Suma 5 4" xfId="42388"/>
    <cellStyle name="Suma 5 4 2" xfId="42389"/>
    <cellStyle name="Suma 5 4 2 2" xfId="42390"/>
    <cellStyle name="Suma 5 4 3" xfId="42391"/>
    <cellStyle name="Suma 5 4 4" xfId="42392"/>
    <cellStyle name="Suma 5 4 5" xfId="42393"/>
    <cellStyle name="Suma 5 5" xfId="42394"/>
    <cellStyle name="Suma 5 5 2" xfId="42395"/>
    <cellStyle name="Suma 5 5 2 2" xfId="42396"/>
    <cellStyle name="Suma 5 5 3" xfId="42397"/>
    <cellStyle name="Suma 5 5 4" xfId="42398"/>
    <cellStyle name="Suma 5 5 5" xfId="42399"/>
    <cellStyle name="Suma 5 6" xfId="42400"/>
    <cellStyle name="Suma 5 6 2" xfId="42401"/>
    <cellStyle name="Suma 5 6 2 2" xfId="42402"/>
    <cellStyle name="Suma 5 6 3" xfId="42403"/>
    <cellStyle name="Suma 5 6 4" xfId="42404"/>
    <cellStyle name="Suma 5 6 5" xfId="42405"/>
    <cellStyle name="Suma 5 7" xfId="42406"/>
    <cellStyle name="Suma 5 7 2" xfId="42407"/>
    <cellStyle name="Suma 5 7 3" xfId="42408"/>
    <cellStyle name="Suma 5 7 4" xfId="42409"/>
    <cellStyle name="Suma 5 8" xfId="42410"/>
    <cellStyle name="Suma 5 8 2" xfId="42411"/>
    <cellStyle name="Suma 5 9" xfId="42412"/>
    <cellStyle name="Suma 5 9 2" xfId="42413"/>
    <cellStyle name="Suma 6" xfId="42414"/>
    <cellStyle name="Suma 6 10" xfId="42415"/>
    <cellStyle name="Suma 6 11" xfId="42416"/>
    <cellStyle name="Suma 6 2" xfId="42417"/>
    <cellStyle name="Suma 6 2 2" xfId="42418"/>
    <cellStyle name="Suma 6 2 2 2" xfId="42419"/>
    <cellStyle name="Suma 6 2 2 2 2" xfId="42420"/>
    <cellStyle name="Suma 6 2 2 3" xfId="42421"/>
    <cellStyle name="Suma 6 2 3" xfId="42422"/>
    <cellStyle name="Suma 6 2 3 2" xfId="42423"/>
    <cellStyle name="Suma 6 2 4" xfId="42424"/>
    <cellStyle name="Suma 6 2 4 2" xfId="42425"/>
    <cellStyle name="Suma 6 2 5" xfId="42426"/>
    <cellStyle name="Suma 6 2 5 2" xfId="42427"/>
    <cellStyle name="Suma 6 2 6" xfId="42428"/>
    <cellStyle name="Suma 6 3" xfId="42429"/>
    <cellStyle name="Suma 6 3 2" xfId="42430"/>
    <cellStyle name="Suma 6 3 2 2" xfId="42431"/>
    <cellStyle name="Suma 6 3 2 2 2" xfId="42432"/>
    <cellStyle name="Suma 6 3 2 3" xfId="42433"/>
    <cellStyle name="Suma 6 3 3" xfId="42434"/>
    <cellStyle name="Suma 6 3 3 2" xfId="42435"/>
    <cellStyle name="Suma 6 3 4" xfId="42436"/>
    <cellStyle name="Suma 6 3 4 2" xfId="42437"/>
    <cellStyle name="Suma 6 3 5" xfId="42438"/>
    <cellStyle name="Suma 6 3 5 2" xfId="42439"/>
    <cellStyle name="Suma 6 3 6" xfId="42440"/>
    <cellStyle name="Suma 6 3 7" xfId="42441"/>
    <cellStyle name="Suma 6 3 8" xfId="42442"/>
    <cellStyle name="Suma 6 4" xfId="42443"/>
    <cellStyle name="Suma 6 4 2" xfId="42444"/>
    <cellStyle name="Suma 6 4 2 2" xfId="42445"/>
    <cellStyle name="Suma 6 4 3" xfId="42446"/>
    <cellStyle name="Suma 6 4 4" xfId="42447"/>
    <cellStyle name="Suma 6 4 5" xfId="42448"/>
    <cellStyle name="Suma 6 5" xfId="42449"/>
    <cellStyle name="Suma 6 5 2" xfId="42450"/>
    <cellStyle name="Suma 6 5 2 2" xfId="42451"/>
    <cellStyle name="Suma 6 5 3" xfId="42452"/>
    <cellStyle name="Suma 6 5 4" xfId="42453"/>
    <cellStyle name="Suma 6 5 5" xfId="42454"/>
    <cellStyle name="Suma 6 6" xfId="42455"/>
    <cellStyle name="Suma 6 6 2" xfId="42456"/>
    <cellStyle name="Suma 6 6 2 2" xfId="42457"/>
    <cellStyle name="Suma 6 6 3" xfId="42458"/>
    <cellStyle name="Suma 6 6 4" xfId="42459"/>
    <cellStyle name="Suma 6 6 5" xfId="42460"/>
    <cellStyle name="Suma 6 7" xfId="42461"/>
    <cellStyle name="Suma 6 7 2" xfId="42462"/>
    <cellStyle name="Suma 6 7 3" xfId="42463"/>
    <cellStyle name="Suma 6 7 4" xfId="42464"/>
    <cellStyle name="Suma 6 8" xfId="42465"/>
    <cellStyle name="Suma 6 8 2" xfId="42466"/>
    <cellStyle name="Suma 6 9" xfId="42467"/>
    <cellStyle name="Suma 6 9 2" xfId="42468"/>
    <cellStyle name="Suma 7" xfId="42469"/>
    <cellStyle name="Suma 7 10" xfId="42470"/>
    <cellStyle name="Suma 7 11" xfId="42471"/>
    <cellStyle name="Suma 7 2" xfId="42472"/>
    <cellStyle name="Suma 7 2 2" xfId="42473"/>
    <cellStyle name="Suma 7 2 2 2" xfId="42474"/>
    <cellStyle name="Suma 7 2 2 2 2" xfId="42475"/>
    <cellStyle name="Suma 7 2 2 3" xfId="42476"/>
    <cellStyle name="Suma 7 2 3" xfId="42477"/>
    <cellStyle name="Suma 7 2 3 2" xfId="42478"/>
    <cellStyle name="Suma 7 2 4" xfId="42479"/>
    <cellStyle name="Suma 7 2 4 2" xfId="42480"/>
    <cellStyle name="Suma 7 2 5" xfId="42481"/>
    <cellStyle name="Suma 7 2 5 2" xfId="42482"/>
    <cellStyle name="Suma 7 2 6" xfId="42483"/>
    <cellStyle name="Suma 7 3" xfId="42484"/>
    <cellStyle name="Suma 7 3 2" xfId="42485"/>
    <cellStyle name="Suma 7 3 2 2" xfId="42486"/>
    <cellStyle name="Suma 7 3 2 2 2" xfId="42487"/>
    <cellStyle name="Suma 7 3 2 3" xfId="42488"/>
    <cellStyle name="Suma 7 3 3" xfId="42489"/>
    <cellStyle name="Suma 7 3 3 2" xfId="42490"/>
    <cellStyle name="Suma 7 3 4" xfId="42491"/>
    <cellStyle name="Suma 7 3 4 2" xfId="42492"/>
    <cellStyle name="Suma 7 3 5" xfId="42493"/>
    <cellStyle name="Suma 7 3 5 2" xfId="42494"/>
    <cellStyle name="Suma 7 3 6" xfId="42495"/>
    <cellStyle name="Suma 7 3 7" xfId="42496"/>
    <cellStyle name="Suma 7 3 8" xfId="42497"/>
    <cellStyle name="Suma 7 4" xfId="42498"/>
    <cellStyle name="Suma 7 4 2" xfId="42499"/>
    <cellStyle name="Suma 7 4 2 2" xfId="42500"/>
    <cellStyle name="Suma 7 4 3" xfId="42501"/>
    <cellStyle name="Suma 7 4 4" xfId="42502"/>
    <cellStyle name="Suma 7 4 5" xfId="42503"/>
    <cellStyle name="Suma 7 5" xfId="42504"/>
    <cellStyle name="Suma 7 5 2" xfId="42505"/>
    <cellStyle name="Suma 7 5 2 2" xfId="42506"/>
    <cellStyle name="Suma 7 5 3" xfId="42507"/>
    <cellStyle name="Suma 7 5 4" xfId="42508"/>
    <cellStyle name="Suma 7 5 5" xfId="42509"/>
    <cellStyle name="Suma 7 6" xfId="42510"/>
    <cellStyle name="Suma 7 6 2" xfId="42511"/>
    <cellStyle name="Suma 7 6 2 2" xfId="42512"/>
    <cellStyle name="Suma 7 6 3" xfId="42513"/>
    <cellStyle name="Suma 7 6 4" xfId="42514"/>
    <cellStyle name="Suma 7 6 5" xfId="42515"/>
    <cellStyle name="Suma 7 7" xfId="42516"/>
    <cellStyle name="Suma 7 7 2" xfId="42517"/>
    <cellStyle name="Suma 7 7 3" xfId="42518"/>
    <cellStyle name="Suma 7 7 4" xfId="42519"/>
    <cellStyle name="Suma 7 8" xfId="42520"/>
    <cellStyle name="Suma 7 8 2" xfId="42521"/>
    <cellStyle name="Suma 7 9" xfId="42522"/>
    <cellStyle name="Suma 7 9 2" xfId="42523"/>
    <cellStyle name="Suma 8" xfId="42524"/>
    <cellStyle name="Suma 8 10" xfId="42525"/>
    <cellStyle name="Suma 8 11" xfId="42526"/>
    <cellStyle name="Suma 8 2" xfId="42527"/>
    <cellStyle name="Suma 8 2 2" xfId="42528"/>
    <cellStyle name="Suma 8 2 2 2" xfId="42529"/>
    <cellStyle name="Suma 8 2 2 2 2" xfId="42530"/>
    <cellStyle name="Suma 8 2 2 3" xfId="42531"/>
    <cellStyle name="Suma 8 2 3" xfId="42532"/>
    <cellStyle name="Suma 8 2 3 2" xfId="42533"/>
    <cellStyle name="Suma 8 2 4" xfId="42534"/>
    <cellStyle name="Suma 8 2 4 2" xfId="42535"/>
    <cellStyle name="Suma 8 2 5" xfId="42536"/>
    <cellStyle name="Suma 8 2 5 2" xfId="42537"/>
    <cellStyle name="Suma 8 2 6" xfId="42538"/>
    <cellStyle name="Suma 8 3" xfId="42539"/>
    <cellStyle name="Suma 8 3 2" xfId="42540"/>
    <cellStyle name="Suma 8 3 2 2" xfId="42541"/>
    <cellStyle name="Suma 8 3 2 2 2" xfId="42542"/>
    <cellStyle name="Suma 8 3 2 3" xfId="42543"/>
    <cellStyle name="Suma 8 3 3" xfId="42544"/>
    <cellStyle name="Suma 8 3 3 2" xfId="42545"/>
    <cellStyle name="Suma 8 3 4" xfId="42546"/>
    <cellStyle name="Suma 8 3 4 2" xfId="42547"/>
    <cellStyle name="Suma 8 3 5" xfId="42548"/>
    <cellStyle name="Suma 8 3 5 2" xfId="42549"/>
    <cellStyle name="Suma 8 3 6" xfId="42550"/>
    <cellStyle name="Suma 8 3 7" xfId="42551"/>
    <cellStyle name="Suma 8 3 8" xfId="42552"/>
    <cellStyle name="Suma 8 4" xfId="42553"/>
    <cellStyle name="Suma 8 4 2" xfId="42554"/>
    <cellStyle name="Suma 8 4 2 2" xfId="42555"/>
    <cellStyle name="Suma 8 4 3" xfId="42556"/>
    <cellStyle name="Suma 8 4 4" xfId="42557"/>
    <cellStyle name="Suma 8 4 5" xfId="42558"/>
    <cellStyle name="Suma 8 5" xfId="42559"/>
    <cellStyle name="Suma 8 5 2" xfId="42560"/>
    <cellStyle name="Suma 8 5 2 2" xfId="42561"/>
    <cellStyle name="Suma 8 5 3" xfId="42562"/>
    <cellStyle name="Suma 8 5 4" xfId="42563"/>
    <cellStyle name="Suma 8 5 5" xfId="42564"/>
    <cellStyle name="Suma 8 6" xfId="42565"/>
    <cellStyle name="Suma 8 6 2" xfId="42566"/>
    <cellStyle name="Suma 8 6 2 2" xfId="42567"/>
    <cellStyle name="Suma 8 6 3" xfId="42568"/>
    <cellStyle name="Suma 8 6 4" xfId="42569"/>
    <cellStyle name="Suma 8 6 5" xfId="42570"/>
    <cellStyle name="Suma 8 7" xfId="42571"/>
    <cellStyle name="Suma 8 7 2" xfId="42572"/>
    <cellStyle name="Suma 8 7 3" xfId="42573"/>
    <cellStyle name="Suma 8 7 4" xfId="42574"/>
    <cellStyle name="Suma 8 8" xfId="42575"/>
    <cellStyle name="Suma 8 8 2" xfId="42576"/>
    <cellStyle name="Suma 8 9" xfId="42577"/>
    <cellStyle name="Suma 8 9 2" xfId="42578"/>
    <cellStyle name="Suma 9" xfId="42579"/>
    <cellStyle name="Suma 9 10" xfId="42580"/>
    <cellStyle name="Suma 9 11" xfId="42581"/>
    <cellStyle name="Suma 9 2" xfId="42582"/>
    <cellStyle name="Suma 9 2 2" xfId="42583"/>
    <cellStyle name="Suma 9 2 2 2" xfId="42584"/>
    <cellStyle name="Suma 9 2 2 2 2" xfId="42585"/>
    <cellStyle name="Suma 9 2 2 3" xfId="42586"/>
    <cellStyle name="Suma 9 2 3" xfId="42587"/>
    <cellStyle name="Suma 9 2 3 2" xfId="42588"/>
    <cellStyle name="Suma 9 2 4" xfId="42589"/>
    <cellStyle name="Suma 9 2 4 2" xfId="42590"/>
    <cellStyle name="Suma 9 2 5" xfId="42591"/>
    <cellStyle name="Suma 9 2 5 2" xfId="42592"/>
    <cellStyle name="Suma 9 2 6" xfId="42593"/>
    <cellStyle name="Suma 9 3" xfId="42594"/>
    <cellStyle name="Suma 9 3 2" xfId="42595"/>
    <cellStyle name="Suma 9 3 2 2" xfId="42596"/>
    <cellStyle name="Suma 9 3 2 2 2" xfId="42597"/>
    <cellStyle name="Suma 9 3 2 3" xfId="42598"/>
    <cellStyle name="Suma 9 3 3" xfId="42599"/>
    <cellStyle name="Suma 9 3 3 2" xfId="42600"/>
    <cellStyle name="Suma 9 3 4" xfId="42601"/>
    <cellStyle name="Suma 9 3 4 2" xfId="42602"/>
    <cellStyle name="Suma 9 3 5" xfId="42603"/>
    <cellStyle name="Suma 9 3 5 2" xfId="42604"/>
    <cellStyle name="Suma 9 3 6" xfId="42605"/>
    <cellStyle name="Suma 9 3 7" xfId="42606"/>
    <cellStyle name="Suma 9 3 8" xfId="42607"/>
    <cellStyle name="Suma 9 4" xfId="42608"/>
    <cellStyle name="Suma 9 4 2" xfId="42609"/>
    <cellStyle name="Suma 9 4 2 2" xfId="42610"/>
    <cellStyle name="Suma 9 4 3" xfId="42611"/>
    <cellStyle name="Suma 9 4 4" xfId="42612"/>
    <cellStyle name="Suma 9 4 5" xfId="42613"/>
    <cellStyle name="Suma 9 5" xfId="42614"/>
    <cellStyle name="Suma 9 5 2" xfId="42615"/>
    <cellStyle name="Suma 9 5 2 2" xfId="42616"/>
    <cellStyle name="Suma 9 5 3" xfId="42617"/>
    <cellStyle name="Suma 9 5 4" xfId="42618"/>
    <cellStyle name="Suma 9 5 5" xfId="42619"/>
    <cellStyle name="Suma 9 6" xfId="42620"/>
    <cellStyle name="Suma 9 6 2" xfId="42621"/>
    <cellStyle name="Suma 9 6 2 2" xfId="42622"/>
    <cellStyle name="Suma 9 6 3" xfId="42623"/>
    <cellStyle name="Suma 9 6 4" xfId="42624"/>
    <cellStyle name="Suma 9 6 5" xfId="42625"/>
    <cellStyle name="Suma 9 7" xfId="42626"/>
    <cellStyle name="Suma 9 7 2" xfId="42627"/>
    <cellStyle name="Suma 9 7 3" xfId="42628"/>
    <cellStyle name="Suma 9 7 4" xfId="42629"/>
    <cellStyle name="Suma 9 8" xfId="42630"/>
    <cellStyle name="Suma 9 8 2" xfId="42631"/>
    <cellStyle name="Suma 9 9" xfId="42632"/>
    <cellStyle name="Suma 9 9 2" xfId="42633"/>
    <cellStyle name="summary" xfId="42634"/>
    <cellStyle name="Tabellrubrik" xfId="42635"/>
    <cellStyle name="TableStyleLight1" xfId="42636"/>
    <cellStyle name="TableStyleLight1 2" xfId="42637"/>
    <cellStyle name="TableStyleLight1 2 2" xfId="42638"/>
    <cellStyle name="TableStyleLight1 3" xfId="42639"/>
    <cellStyle name="TableStyleLight1 4" xfId="42640"/>
    <cellStyle name="TableStyleLight1_14072012 ΣΤΟΧΟΙ ΚΟΙΝΩΝΙΚΟΥ ΠΡΟΫΠΟΛΟΓΙΣΜΟΥ 2012_ANALYTIKA_new_NEW" xfId="42641"/>
    <cellStyle name="Tal1" xfId="42642"/>
    <cellStyle name="Tal2" xfId="42643"/>
    <cellStyle name="Tal3" xfId="42644"/>
    <cellStyle name="Tekst objaśnienia" xfId="42645"/>
    <cellStyle name="Tekst objaśnienia 2" xfId="42646"/>
    <cellStyle name="Tekst ostrzeżenia" xfId="42647"/>
    <cellStyle name="Tekst ostrzeżenia 2" xfId="42648"/>
    <cellStyle name="tête chapitre" xfId="42649"/>
    <cellStyle name="Text" xfId="42650"/>
    <cellStyle name="Text 2" xfId="42651"/>
    <cellStyle name="Text 2 2" xfId="42652"/>
    <cellStyle name="Text 2 2 2" xfId="42653"/>
    <cellStyle name="Text 2 2 3" xfId="42654"/>
    <cellStyle name="Text 2 2 4" xfId="42655"/>
    <cellStyle name="Text 2 2 5" xfId="42656"/>
    <cellStyle name="Text 2 3" xfId="42657"/>
    <cellStyle name="Text 2 4" xfId="42658"/>
    <cellStyle name="Text 2 5" xfId="42659"/>
    <cellStyle name="Text 2 6" xfId="42660"/>
    <cellStyle name="Text 2 7" xfId="42661"/>
    <cellStyle name="Text 2_20120313_final_participating_bonds_mar2012_interest_calc" xfId="42662"/>
    <cellStyle name="Text 3" xfId="42663"/>
    <cellStyle name="Text 3 2" xfId="42664"/>
    <cellStyle name="Text 3 3" xfId="42665"/>
    <cellStyle name="Text 3 4" xfId="42666"/>
    <cellStyle name="Text 3 5" xfId="42667"/>
    <cellStyle name="Text 4" xfId="42668"/>
    <cellStyle name="Text 5" xfId="42669"/>
    <cellStyle name="Text 6" xfId="42670"/>
    <cellStyle name="Text 7" xfId="42671"/>
    <cellStyle name="Text 8" xfId="42672"/>
    <cellStyle name="text BoldBlack" xfId="42673"/>
    <cellStyle name="text BoldUnderline" xfId="42674"/>
    <cellStyle name="text BoldUnderlineER" xfId="42675"/>
    <cellStyle name="text BoldUnderlineER 2" xfId="42676"/>
    <cellStyle name="text BoldUndlnBlack" xfId="42677"/>
    <cellStyle name="text BoldUndlnBlack 2" xfId="42678"/>
    <cellStyle name="text LightGreen" xfId="42679"/>
    <cellStyle name="Text_2011-10-03 DSA EL with PSI Oct" xfId="42680"/>
    <cellStyle name="þ_x001d_ð‡_x000c_éþ÷_x000c_âþU_x0001__x001f__x000f_&quot;_x0007__x0001__x0001_" xfId="42681"/>
    <cellStyle name="þ_x001d_ð‡_x000c_éþ÷_x000c_âþU_x0001__x001f__x000f_&quot;_x000f__x0001__x0001_" xfId="42682"/>
    <cellStyle name="ths9u" xfId="42683"/>
    <cellStyle name="ths9u 2" xfId="42684"/>
    <cellStyle name="ths9u 2 2" xfId="42685"/>
    <cellStyle name="ths9u 3" xfId="42686"/>
    <cellStyle name="ths9u 3 2" xfId="42687"/>
    <cellStyle name="ths9u 4" xfId="42688"/>
    <cellStyle name="Time" xfId="42689"/>
    <cellStyle name="Time 2" xfId="42690"/>
    <cellStyle name="titel van tabel" xfId="42691"/>
    <cellStyle name="titel van tabel 2" xfId="42692"/>
    <cellStyle name="titel van tabel 2 2" xfId="42693"/>
    <cellStyle name="titel van tabel 2 3" xfId="42694"/>
    <cellStyle name="titel van tabel 2 4" xfId="42695"/>
    <cellStyle name="titel van tabel 3" xfId="42696"/>
    <cellStyle name="titel van tabel 3 2" xfId="42697"/>
    <cellStyle name="titel van tabel 3 3" xfId="42698"/>
    <cellStyle name="titel van tabel 3 4" xfId="42699"/>
    <cellStyle name="titel van tabel 4" xfId="42700"/>
    <cellStyle name="titel van tabel 5" xfId="42701"/>
    <cellStyle name="titel van tabel 6" xfId="42702"/>
    <cellStyle name="titel van tabel 7" xfId="42703"/>
    <cellStyle name="Title" xfId="63"/>
    <cellStyle name="Title 2" xfId="42704"/>
    <cellStyle name="Title 2 2" xfId="42705"/>
    <cellStyle name="Title 2 3" xfId="42706"/>
    <cellStyle name="Title 3" xfId="42707"/>
    <cellStyle name="Title 3 2" xfId="42708"/>
    <cellStyle name="Title 3 3" xfId="42709"/>
    <cellStyle name="Title 3 4" xfId="42710"/>
    <cellStyle name="Title 4" xfId="42711"/>
    <cellStyle name="Title 5" xfId="42712"/>
    <cellStyle name="titre" xfId="42713"/>
    <cellStyle name="Titulo1" xfId="42714"/>
    <cellStyle name="Titulo2" xfId="42715"/>
    <cellStyle name="TopGrey" xfId="42716"/>
    <cellStyle name="TopGrey 10" xfId="42717"/>
    <cellStyle name="TopGrey 11" xfId="42718"/>
    <cellStyle name="TopGrey 12" xfId="42719"/>
    <cellStyle name="TopGrey 2" xfId="42720"/>
    <cellStyle name="TopGrey 2 2" xfId="42721"/>
    <cellStyle name="TopGrey 2 2 2" xfId="42722"/>
    <cellStyle name="TopGrey 2 2 2 2" xfId="42723"/>
    <cellStyle name="TopGrey 2 2 2 2 2" xfId="42724"/>
    <cellStyle name="TopGrey 2 2 2 3" xfId="42725"/>
    <cellStyle name="TopGrey 2 2 2 4" xfId="42726"/>
    <cellStyle name="TopGrey 2 2 3" xfId="42727"/>
    <cellStyle name="TopGrey 2 2 3 2" xfId="42728"/>
    <cellStyle name="TopGrey 2 2 4" xfId="42729"/>
    <cellStyle name="TopGrey 2 3" xfId="42730"/>
    <cellStyle name="TopGrey 2 3 2" xfId="42731"/>
    <cellStyle name="TopGrey 2 3 2 2" xfId="42732"/>
    <cellStyle name="TopGrey 2 3 2 3" xfId="42733"/>
    <cellStyle name="TopGrey 2 3 3" xfId="42734"/>
    <cellStyle name="TopGrey 2 3 3 2" xfId="42735"/>
    <cellStyle name="TopGrey 2 3 4" xfId="42736"/>
    <cellStyle name="TopGrey 2 4" xfId="42737"/>
    <cellStyle name="TopGrey 2 4 2" xfId="42738"/>
    <cellStyle name="TopGrey 2 4 2 2" xfId="42739"/>
    <cellStyle name="TopGrey 2 4 3" xfId="42740"/>
    <cellStyle name="TopGrey 2 4 3 2" xfId="42741"/>
    <cellStyle name="TopGrey 2 5" xfId="42742"/>
    <cellStyle name="TopGrey 2 5 2" xfId="42743"/>
    <cellStyle name="TopGrey 2 5 2 2" xfId="42744"/>
    <cellStyle name="TopGrey 2 5 3" xfId="42745"/>
    <cellStyle name="TopGrey 2 6" xfId="42746"/>
    <cellStyle name="TopGrey 2 6 2" xfId="42747"/>
    <cellStyle name="TopGrey 2 6 2 2" xfId="42748"/>
    <cellStyle name="TopGrey 2 6 3" xfId="42749"/>
    <cellStyle name="TopGrey 2 7" xfId="42750"/>
    <cellStyle name="TopGrey 2 7 2" xfId="42751"/>
    <cellStyle name="TopGrey 2 7 2 2" xfId="42752"/>
    <cellStyle name="TopGrey 2 7 3" xfId="42753"/>
    <cellStyle name="TopGrey 2 8" xfId="42754"/>
    <cellStyle name="TopGrey 2 8 2" xfId="42755"/>
    <cellStyle name="TopGrey 3" xfId="42756"/>
    <cellStyle name="TopGrey 3 2" xfId="42757"/>
    <cellStyle name="TopGrey 3 2 2" xfId="42758"/>
    <cellStyle name="TopGrey 3 2 2 2" xfId="42759"/>
    <cellStyle name="TopGrey 3 2 3" xfId="42760"/>
    <cellStyle name="TopGrey 3 3" xfId="42761"/>
    <cellStyle name="TopGrey 3 3 2" xfId="42762"/>
    <cellStyle name="TopGrey 3 4" xfId="42763"/>
    <cellStyle name="TopGrey 4" xfId="42764"/>
    <cellStyle name="TopGrey 4 2" xfId="42765"/>
    <cellStyle name="TopGrey 4 2 2" xfId="42766"/>
    <cellStyle name="TopGrey 4 2 3" xfId="42767"/>
    <cellStyle name="TopGrey 4 3" xfId="42768"/>
    <cellStyle name="TopGrey 4 3 2" xfId="42769"/>
    <cellStyle name="TopGrey 4 4" xfId="42770"/>
    <cellStyle name="TopGrey 5" xfId="42771"/>
    <cellStyle name="TopGrey 5 2" xfId="42772"/>
    <cellStyle name="TopGrey 5 2 2" xfId="42773"/>
    <cellStyle name="TopGrey 5 3" xfId="42774"/>
    <cellStyle name="TopGrey 5 3 2" xfId="42775"/>
    <cellStyle name="TopGrey 6" xfId="42776"/>
    <cellStyle name="TopGrey 6 2" xfId="42777"/>
    <cellStyle name="TopGrey 6 2 2" xfId="42778"/>
    <cellStyle name="TopGrey 6 3" xfId="42779"/>
    <cellStyle name="TopGrey 7" xfId="42780"/>
    <cellStyle name="TopGrey 7 2" xfId="42781"/>
    <cellStyle name="TopGrey 7 2 2" xfId="42782"/>
    <cellStyle name="TopGrey 7 3" xfId="42783"/>
    <cellStyle name="TopGrey 8" xfId="42784"/>
    <cellStyle name="TopGrey 8 2" xfId="42785"/>
    <cellStyle name="TopGrey 8 2 2" xfId="42786"/>
    <cellStyle name="TopGrey 8 3" xfId="42787"/>
    <cellStyle name="TopGrey 9" xfId="42788"/>
    <cellStyle name="TopGrey 9 2" xfId="42789"/>
    <cellStyle name="Total" xfId="64"/>
    <cellStyle name="Total 10" xfId="42790"/>
    <cellStyle name="Total 11" xfId="42791"/>
    <cellStyle name="Total 2" xfId="42792"/>
    <cellStyle name="Total 2 2" xfId="42793"/>
    <cellStyle name="Total 2 2 2" xfId="42794"/>
    <cellStyle name="Total 2 3" xfId="42795"/>
    <cellStyle name="Total 2 4" xfId="42796"/>
    <cellStyle name="Total 2 4 2" xfId="42797"/>
    <cellStyle name="Total 2 4 2 2" xfId="42798"/>
    <cellStyle name="Total 2 4 2 2 2" xfId="42799"/>
    <cellStyle name="Total 2 4 2 3" xfId="42800"/>
    <cellStyle name="Total 2 4 3" xfId="42801"/>
    <cellStyle name="Total 2 4 3 2" xfId="42802"/>
    <cellStyle name="Total 2 4 4" xfId="42803"/>
    <cellStyle name="Total 2 4 4 2" xfId="42804"/>
    <cellStyle name="Total 2 4 5" xfId="42805"/>
    <cellStyle name="Total 2 4 5 2" xfId="42806"/>
    <cellStyle name="Total 2 4 6" xfId="42807"/>
    <cellStyle name="Total 2 5" xfId="42808"/>
    <cellStyle name="Total 2 5 2" xfId="42809"/>
    <cellStyle name="Total 2 5 2 2" xfId="42810"/>
    <cellStyle name="Total 2 5 3" xfId="42811"/>
    <cellStyle name="Total 2 6" xfId="42812"/>
    <cellStyle name="Total 2 7" xfId="42813"/>
    <cellStyle name="Total 2_f_SSF" xfId="42814"/>
    <cellStyle name="Total 3" xfId="42815"/>
    <cellStyle name="Total 3 10" xfId="42816"/>
    <cellStyle name="Total 3 2" xfId="42817"/>
    <cellStyle name="Total 3 2 2" xfId="42818"/>
    <cellStyle name="Total 3 2 2 2" xfId="42819"/>
    <cellStyle name="Total 3 2 2 2 2" xfId="42820"/>
    <cellStyle name="Total 3 2 2 3" xfId="42821"/>
    <cellStyle name="Total 3 2 3" xfId="42822"/>
    <cellStyle name="Total 3 2 3 2" xfId="42823"/>
    <cellStyle name="Total 3 2 4" xfId="42824"/>
    <cellStyle name="Total 3 2 4 2" xfId="42825"/>
    <cellStyle name="Total 3 2 5" xfId="42826"/>
    <cellStyle name="Total 3 2 5 2" xfId="42827"/>
    <cellStyle name="Total 3 2 6" xfId="42828"/>
    <cellStyle name="Total 3 3" xfId="42829"/>
    <cellStyle name="Total 3 3 2" xfId="42830"/>
    <cellStyle name="Total 3 3 2 2" xfId="42831"/>
    <cellStyle name="Total 3 3 2 2 2" xfId="42832"/>
    <cellStyle name="Total 3 3 2 3" xfId="42833"/>
    <cellStyle name="Total 3 3 3" xfId="42834"/>
    <cellStyle name="Total 3 3 3 2" xfId="42835"/>
    <cellStyle name="Total 3 3 4" xfId="42836"/>
    <cellStyle name="Total 3 3 4 2" xfId="42837"/>
    <cellStyle name="Total 3 3 5" xfId="42838"/>
    <cellStyle name="Total 3 3 5 2" xfId="42839"/>
    <cellStyle name="Total 3 3 6" xfId="42840"/>
    <cellStyle name="Total 3 4" xfId="42841"/>
    <cellStyle name="Total 3 4 2" xfId="42842"/>
    <cellStyle name="Total 3 4 2 2" xfId="42843"/>
    <cellStyle name="Total 3 4 3" xfId="42844"/>
    <cellStyle name="Total 3 5" xfId="42845"/>
    <cellStyle name="Total 3 5 2" xfId="42846"/>
    <cellStyle name="Total 3 5 2 2" xfId="42847"/>
    <cellStyle name="Total 3 5 3" xfId="42848"/>
    <cellStyle name="Total 3 6" xfId="42849"/>
    <cellStyle name="Total 3 6 2" xfId="42850"/>
    <cellStyle name="Total 3 6 2 2" xfId="42851"/>
    <cellStyle name="Total 3 6 3" xfId="42852"/>
    <cellStyle name="Total 3 7" xfId="42853"/>
    <cellStyle name="Total 3 7 2" xfId="42854"/>
    <cellStyle name="Total 3 8" xfId="42855"/>
    <cellStyle name="Total 3 8 2" xfId="42856"/>
    <cellStyle name="Total 3 9" xfId="42857"/>
    <cellStyle name="Total 3 9 2" xfId="42858"/>
    <cellStyle name="Total 4" xfId="42859"/>
    <cellStyle name="Total 4 2" xfId="42860"/>
    <cellStyle name="Total 4 2 2" xfId="42861"/>
    <cellStyle name="Total 4 3" xfId="42862"/>
    <cellStyle name="Total 5" xfId="42863"/>
    <cellStyle name="Total 5 2" xfId="42864"/>
    <cellStyle name="Total 6" xfId="42865"/>
    <cellStyle name="Total 6 2" xfId="42866"/>
    <cellStyle name="Total 7" xfId="42867"/>
    <cellStyle name="Total 7 2" xfId="42868"/>
    <cellStyle name="Total 8" xfId="42869"/>
    <cellStyle name="Total 8 2" xfId="42870"/>
    <cellStyle name="Total 9" xfId="42871"/>
    <cellStyle name="Total_-Unlicensed-METRA CHRIS 2012" xfId="42872"/>
    <cellStyle name="transfer variabele" xfId="42873"/>
    <cellStyle name="Tusental (0)_ADMIN" xfId="42874"/>
    <cellStyle name="Tusental_ADMIN" xfId="42875"/>
    <cellStyle name="Tytuł" xfId="42876"/>
    <cellStyle name="Tytuł 2" xfId="42877"/>
    <cellStyle name="Tytuł 3" xfId="42878"/>
    <cellStyle name="Tytuł 4" xfId="42879"/>
    <cellStyle name="Undefiniert" xfId="42880"/>
    <cellStyle name="Undefiniert 2" xfId="42881"/>
    <cellStyle name="Undefiniert 2 2" xfId="42882"/>
    <cellStyle name="Undefiniert 2 3" xfId="42883"/>
    <cellStyle name="Undefiniert 2 4" xfId="42884"/>
    <cellStyle name="Undefiniert 2 5" xfId="42885"/>
    <cellStyle name="Undefiniert 3" xfId="42886"/>
    <cellStyle name="Undefiniert 4" xfId="42887"/>
    <cellStyle name="Undefiniert 5" xfId="42888"/>
    <cellStyle name="Undefiniert 6" xfId="42889"/>
    <cellStyle name="Undefiniert 7" xfId="42890"/>
    <cellStyle name="USD" xfId="42891"/>
    <cellStyle name="USD 2" xfId="42892"/>
    <cellStyle name="USD 2 2" xfId="42893"/>
    <cellStyle name="USD 2 2 2" xfId="42894"/>
    <cellStyle name="USD 2 2 3" xfId="42895"/>
    <cellStyle name="USD 2 2 4" xfId="42896"/>
    <cellStyle name="USD 2 2 5" xfId="42897"/>
    <cellStyle name="USD 2 3" xfId="42898"/>
    <cellStyle name="USD 2 4" xfId="42899"/>
    <cellStyle name="USD 2 5" xfId="42900"/>
    <cellStyle name="USD 2 6" xfId="42901"/>
    <cellStyle name="USD 2 7" xfId="42902"/>
    <cellStyle name="USD 2_20120313_final_participating_bonds_mar2012_interest_calc" xfId="42903"/>
    <cellStyle name="USD 3" xfId="42904"/>
    <cellStyle name="USD 3 2" xfId="42905"/>
    <cellStyle name="USD 3 3" xfId="42906"/>
    <cellStyle name="USD 3 4" xfId="42907"/>
    <cellStyle name="USD 3 5" xfId="42908"/>
    <cellStyle name="USD 4" xfId="42909"/>
    <cellStyle name="USD 5" xfId="42910"/>
    <cellStyle name="USD 6" xfId="42911"/>
    <cellStyle name="USD 7" xfId="42912"/>
    <cellStyle name="USD 8" xfId="42913"/>
    <cellStyle name="USD Paren" xfId="42914"/>
    <cellStyle name="USD_20120313_final_participating_bonds_mar2012_interest_calc" xfId="42915"/>
    <cellStyle name="Uwaga" xfId="42916"/>
    <cellStyle name="Uwaga 10" xfId="42917"/>
    <cellStyle name="Uwaga 10 10" xfId="42918"/>
    <cellStyle name="Uwaga 10 11" xfId="42919"/>
    <cellStyle name="Uwaga 10 12" xfId="42920"/>
    <cellStyle name="Uwaga 10 2" xfId="42921"/>
    <cellStyle name="Uwaga 10 2 2" xfId="42922"/>
    <cellStyle name="Uwaga 10 2 2 2" xfId="42923"/>
    <cellStyle name="Uwaga 10 2 2 2 2" xfId="42924"/>
    <cellStyle name="Uwaga 10 2 2 3" xfId="42925"/>
    <cellStyle name="Uwaga 10 2 3" xfId="42926"/>
    <cellStyle name="Uwaga 10 2 3 2" xfId="42927"/>
    <cellStyle name="Uwaga 10 2 4" xfId="42928"/>
    <cellStyle name="Uwaga 10 2 4 2" xfId="42929"/>
    <cellStyle name="Uwaga 10 2 5" xfId="42930"/>
    <cellStyle name="Uwaga 10 2 5 2" xfId="42931"/>
    <cellStyle name="Uwaga 10 2 6" xfId="42932"/>
    <cellStyle name="Uwaga 10 2 7" xfId="42933"/>
    <cellStyle name="Uwaga 10 2 8" xfId="42934"/>
    <cellStyle name="Uwaga 10 3" xfId="42935"/>
    <cellStyle name="Uwaga 10 3 2" xfId="42936"/>
    <cellStyle name="Uwaga 10 3 2 2" xfId="42937"/>
    <cellStyle name="Uwaga 10 3 2 2 2" xfId="42938"/>
    <cellStyle name="Uwaga 10 3 2 3" xfId="42939"/>
    <cellStyle name="Uwaga 10 3 3" xfId="42940"/>
    <cellStyle name="Uwaga 10 3 3 2" xfId="42941"/>
    <cellStyle name="Uwaga 10 3 4" xfId="42942"/>
    <cellStyle name="Uwaga 10 3 4 2" xfId="42943"/>
    <cellStyle name="Uwaga 10 3 5" xfId="42944"/>
    <cellStyle name="Uwaga 10 3 5 2" xfId="42945"/>
    <cellStyle name="Uwaga 10 3 6" xfId="42946"/>
    <cellStyle name="Uwaga 10 3 7" xfId="42947"/>
    <cellStyle name="Uwaga 10 3 8" xfId="42948"/>
    <cellStyle name="Uwaga 10 4" xfId="42949"/>
    <cellStyle name="Uwaga 10 4 2" xfId="42950"/>
    <cellStyle name="Uwaga 10 4 2 2" xfId="42951"/>
    <cellStyle name="Uwaga 10 4 3" xfId="42952"/>
    <cellStyle name="Uwaga 10 4 4" xfId="42953"/>
    <cellStyle name="Uwaga 10 4 5" xfId="42954"/>
    <cellStyle name="Uwaga 10 5" xfId="42955"/>
    <cellStyle name="Uwaga 10 5 2" xfId="42956"/>
    <cellStyle name="Uwaga 10 5 2 2" xfId="42957"/>
    <cellStyle name="Uwaga 10 5 3" xfId="42958"/>
    <cellStyle name="Uwaga 10 5 4" xfId="42959"/>
    <cellStyle name="Uwaga 10 5 5" xfId="42960"/>
    <cellStyle name="Uwaga 10 6" xfId="42961"/>
    <cellStyle name="Uwaga 10 6 2" xfId="42962"/>
    <cellStyle name="Uwaga 10 6 2 2" xfId="42963"/>
    <cellStyle name="Uwaga 10 6 3" xfId="42964"/>
    <cellStyle name="Uwaga 10 6 4" xfId="42965"/>
    <cellStyle name="Uwaga 10 6 5" xfId="42966"/>
    <cellStyle name="Uwaga 10 7" xfId="42967"/>
    <cellStyle name="Uwaga 10 7 2" xfId="42968"/>
    <cellStyle name="Uwaga 10 7 3" xfId="42969"/>
    <cellStyle name="Uwaga 10 7 4" xfId="42970"/>
    <cellStyle name="Uwaga 10 8" xfId="42971"/>
    <cellStyle name="Uwaga 10 8 2" xfId="42972"/>
    <cellStyle name="Uwaga 10 9" xfId="42973"/>
    <cellStyle name="Uwaga 10 9 2" xfId="42974"/>
    <cellStyle name="Uwaga 11" xfId="42975"/>
    <cellStyle name="Uwaga 11 10" xfId="42976"/>
    <cellStyle name="Uwaga 11 11" xfId="42977"/>
    <cellStyle name="Uwaga 11 12" xfId="42978"/>
    <cellStyle name="Uwaga 11 2" xfId="42979"/>
    <cellStyle name="Uwaga 11 2 2" xfId="42980"/>
    <cellStyle name="Uwaga 11 2 2 2" xfId="42981"/>
    <cellStyle name="Uwaga 11 2 2 2 2" xfId="42982"/>
    <cellStyle name="Uwaga 11 2 2 3" xfId="42983"/>
    <cellStyle name="Uwaga 11 2 3" xfId="42984"/>
    <cellStyle name="Uwaga 11 2 3 2" xfId="42985"/>
    <cellStyle name="Uwaga 11 2 4" xfId="42986"/>
    <cellStyle name="Uwaga 11 2 4 2" xfId="42987"/>
    <cellStyle name="Uwaga 11 2 5" xfId="42988"/>
    <cellStyle name="Uwaga 11 2 5 2" xfId="42989"/>
    <cellStyle name="Uwaga 11 2 6" xfId="42990"/>
    <cellStyle name="Uwaga 11 2 7" xfId="42991"/>
    <cellStyle name="Uwaga 11 2 8" xfId="42992"/>
    <cellStyle name="Uwaga 11 3" xfId="42993"/>
    <cellStyle name="Uwaga 11 3 2" xfId="42994"/>
    <cellStyle name="Uwaga 11 3 2 2" xfId="42995"/>
    <cellStyle name="Uwaga 11 3 2 2 2" xfId="42996"/>
    <cellStyle name="Uwaga 11 3 2 3" xfId="42997"/>
    <cellStyle name="Uwaga 11 3 3" xfId="42998"/>
    <cellStyle name="Uwaga 11 3 3 2" xfId="42999"/>
    <cellStyle name="Uwaga 11 3 4" xfId="43000"/>
    <cellStyle name="Uwaga 11 3 4 2" xfId="43001"/>
    <cellStyle name="Uwaga 11 3 5" xfId="43002"/>
    <cellStyle name="Uwaga 11 3 5 2" xfId="43003"/>
    <cellStyle name="Uwaga 11 3 6" xfId="43004"/>
    <cellStyle name="Uwaga 11 3 7" xfId="43005"/>
    <cellStyle name="Uwaga 11 3 8" xfId="43006"/>
    <cellStyle name="Uwaga 11 4" xfId="43007"/>
    <cellStyle name="Uwaga 11 4 2" xfId="43008"/>
    <cellStyle name="Uwaga 11 4 2 2" xfId="43009"/>
    <cellStyle name="Uwaga 11 4 3" xfId="43010"/>
    <cellStyle name="Uwaga 11 4 4" xfId="43011"/>
    <cellStyle name="Uwaga 11 4 5" xfId="43012"/>
    <cellStyle name="Uwaga 11 5" xfId="43013"/>
    <cellStyle name="Uwaga 11 5 2" xfId="43014"/>
    <cellStyle name="Uwaga 11 5 2 2" xfId="43015"/>
    <cellStyle name="Uwaga 11 5 3" xfId="43016"/>
    <cellStyle name="Uwaga 11 5 4" xfId="43017"/>
    <cellStyle name="Uwaga 11 5 5" xfId="43018"/>
    <cellStyle name="Uwaga 11 6" xfId="43019"/>
    <cellStyle name="Uwaga 11 6 2" xfId="43020"/>
    <cellStyle name="Uwaga 11 6 2 2" xfId="43021"/>
    <cellStyle name="Uwaga 11 6 3" xfId="43022"/>
    <cellStyle name="Uwaga 11 6 4" xfId="43023"/>
    <cellStyle name="Uwaga 11 6 5" xfId="43024"/>
    <cellStyle name="Uwaga 11 7" xfId="43025"/>
    <cellStyle name="Uwaga 11 7 2" xfId="43026"/>
    <cellStyle name="Uwaga 11 7 3" xfId="43027"/>
    <cellStyle name="Uwaga 11 7 4" xfId="43028"/>
    <cellStyle name="Uwaga 11 8" xfId="43029"/>
    <cellStyle name="Uwaga 11 8 2" xfId="43030"/>
    <cellStyle name="Uwaga 11 9" xfId="43031"/>
    <cellStyle name="Uwaga 11 9 2" xfId="43032"/>
    <cellStyle name="Uwaga 12" xfId="43033"/>
    <cellStyle name="Uwaga 12 10" xfId="43034"/>
    <cellStyle name="Uwaga 12 11" xfId="43035"/>
    <cellStyle name="Uwaga 12 12" xfId="43036"/>
    <cellStyle name="Uwaga 12 2" xfId="43037"/>
    <cellStyle name="Uwaga 12 2 2" xfId="43038"/>
    <cellStyle name="Uwaga 12 2 2 2" xfId="43039"/>
    <cellStyle name="Uwaga 12 2 2 2 2" xfId="43040"/>
    <cellStyle name="Uwaga 12 2 2 3" xfId="43041"/>
    <cellStyle name="Uwaga 12 2 3" xfId="43042"/>
    <cellStyle name="Uwaga 12 2 3 2" xfId="43043"/>
    <cellStyle name="Uwaga 12 2 4" xfId="43044"/>
    <cellStyle name="Uwaga 12 2 4 2" xfId="43045"/>
    <cellStyle name="Uwaga 12 2 5" xfId="43046"/>
    <cellStyle name="Uwaga 12 2 5 2" xfId="43047"/>
    <cellStyle name="Uwaga 12 2 6" xfId="43048"/>
    <cellStyle name="Uwaga 12 2 7" xfId="43049"/>
    <cellStyle name="Uwaga 12 2 8" xfId="43050"/>
    <cellStyle name="Uwaga 12 3" xfId="43051"/>
    <cellStyle name="Uwaga 12 3 2" xfId="43052"/>
    <cellStyle name="Uwaga 12 3 2 2" xfId="43053"/>
    <cellStyle name="Uwaga 12 3 2 2 2" xfId="43054"/>
    <cellStyle name="Uwaga 12 3 2 3" xfId="43055"/>
    <cellStyle name="Uwaga 12 3 3" xfId="43056"/>
    <cellStyle name="Uwaga 12 3 3 2" xfId="43057"/>
    <cellStyle name="Uwaga 12 3 4" xfId="43058"/>
    <cellStyle name="Uwaga 12 3 4 2" xfId="43059"/>
    <cellStyle name="Uwaga 12 3 5" xfId="43060"/>
    <cellStyle name="Uwaga 12 3 5 2" xfId="43061"/>
    <cellStyle name="Uwaga 12 3 6" xfId="43062"/>
    <cellStyle name="Uwaga 12 3 7" xfId="43063"/>
    <cellStyle name="Uwaga 12 3 8" xfId="43064"/>
    <cellStyle name="Uwaga 12 4" xfId="43065"/>
    <cellStyle name="Uwaga 12 4 2" xfId="43066"/>
    <cellStyle name="Uwaga 12 4 2 2" xfId="43067"/>
    <cellStyle name="Uwaga 12 4 3" xfId="43068"/>
    <cellStyle name="Uwaga 12 4 4" xfId="43069"/>
    <cellStyle name="Uwaga 12 4 5" xfId="43070"/>
    <cellStyle name="Uwaga 12 5" xfId="43071"/>
    <cellStyle name="Uwaga 12 5 2" xfId="43072"/>
    <cellStyle name="Uwaga 12 5 2 2" xfId="43073"/>
    <cellStyle name="Uwaga 12 5 3" xfId="43074"/>
    <cellStyle name="Uwaga 12 5 4" xfId="43075"/>
    <cellStyle name="Uwaga 12 5 5" xfId="43076"/>
    <cellStyle name="Uwaga 12 6" xfId="43077"/>
    <cellStyle name="Uwaga 12 6 2" xfId="43078"/>
    <cellStyle name="Uwaga 12 6 2 2" xfId="43079"/>
    <cellStyle name="Uwaga 12 6 3" xfId="43080"/>
    <cellStyle name="Uwaga 12 6 4" xfId="43081"/>
    <cellStyle name="Uwaga 12 6 5" xfId="43082"/>
    <cellStyle name="Uwaga 12 7" xfId="43083"/>
    <cellStyle name="Uwaga 12 7 2" xfId="43084"/>
    <cellStyle name="Uwaga 12 7 3" xfId="43085"/>
    <cellStyle name="Uwaga 12 7 4" xfId="43086"/>
    <cellStyle name="Uwaga 12 8" xfId="43087"/>
    <cellStyle name="Uwaga 12 8 2" xfId="43088"/>
    <cellStyle name="Uwaga 12 9" xfId="43089"/>
    <cellStyle name="Uwaga 12 9 2" xfId="43090"/>
    <cellStyle name="Uwaga 13" xfId="43091"/>
    <cellStyle name="Uwaga 13 10" xfId="43092"/>
    <cellStyle name="Uwaga 13 11" xfId="43093"/>
    <cellStyle name="Uwaga 13 12" xfId="43094"/>
    <cellStyle name="Uwaga 13 2" xfId="43095"/>
    <cellStyle name="Uwaga 13 2 2" xfId="43096"/>
    <cellStyle name="Uwaga 13 2 2 2" xfId="43097"/>
    <cellStyle name="Uwaga 13 2 2 2 2" xfId="43098"/>
    <cellStyle name="Uwaga 13 2 2 3" xfId="43099"/>
    <cellStyle name="Uwaga 13 2 3" xfId="43100"/>
    <cellStyle name="Uwaga 13 2 3 2" xfId="43101"/>
    <cellStyle name="Uwaga 13 2 4" xfId="43102"/>
    <cellStyle name="Uwaga 13 2 4 2" xfId="43103"/>
    <cellStyle name="Uwaga 13 2 5" xfId="43104"/>
    <cellStyle name="Uwaga 13 2 5 2" xfId="43105"/>
    <cellStyle name="Uwaga 13 2 6" xfId="43106"/>
    <cellStyle name="Uwaga 13 2 7" xfId="43107"/>
    <cellStyle name="Uwaga 13 2 8" xfId="43108"/>
    <cellStyle name="Uwaga 13 3" xfId="43109"/>
    <cellStyle name="Uwaga 13 3 2" xfId="43110"/>
    <cellStyle name="Uwaga 13 3 2 2" xfId="43111"/>
    <cellStyle name="Uwaga 13 3 2 2 2" xfId="43112"/>
    <cellStyle name="Uwaga 13 3 2 3" xfId="43113"/>
    <cellStyle name="Uwaga 13 3 3" xfId="43114"/>
    <cellStyle name="Uwaga 13 3 3 2" xfId="43115"/>
    <cellStyle name="Uwaga 13 3 4" xfId="43116"/>
    <cellStyle name="Uwaga 13 3 4 2" xfId="43117"/>
    <cellStyle name="Uwaga 13 3 5" xfId="43118"/>
    <cellStyle name="Uwaga 13 3 5 2" xfId="43119"/>
    <cellStyle name="Uwaga 13 3 6" xfId="43120"/>
    <cellStyle name="Uwaga 13 3 7" xfId="43121"/>
    <cellStyle name="Uwaga 13 3 8" xfId="43122"/>
    <cellStyle name="Uwaga 13 4" xfId="43123"/>
    <cellStyle name="Uwaga 13 4 2" xfId="43124"/>
    <cellStyle name="Uwaga 13 4 2 2" xfId="43125"/>
    <cellStyle name="Uwaga 13 4 3" xfId="43126"/>
    <cellStyle name="Uwaga 13 4 4" xfId="43127"/>
    <cellStyle name="Uwaga 13 4 5" xfId="43128"/>
    <cellStyle name="Uwaga 13 5" xfId="43129"/>
    <cellStyle name="Uwaga 13 5 2" xfId="43130"/>
    <cellStyle name="Uwaga 13 5 2 2" xfId="43131"/>
    <cellStyle name="Uwaga 13 5 3" xfId="43132"/>
    <cellStyle name="Uwaga 13 5 4" xfId="43133"/>
    <cellStyle name="Uwaga 13 5 5" xfId="43134"/>
    <cellStyle name="Uwaga 13 6" xfId="43135"/>
    <cellStyle name="Uwaga 13 6 2" xfId="43136"/>
    <cellStyle name="Uwaga 13 6 2 2" xfId="43137"/>
    <cellStyle name="Uwaga 13 6 3" xfId="43138"/>
    <cellStyle name="Uwaga 13 6 4" xfId="43139"/>
    <cellStyle name="Uwaga 13 6 5" xfId="43140"/>
    <cellStyle name="Uwaga 13 7" xfId="43141"/>
    <cellStyle name="Uwaga 13 7 2" xfId="43142"/>
    <cellStyle name="Uwaga 13 7 3" xfId="43143"/>
    <cellStyle name="Uwaga 13 7 4" xfId="43144"/>
    <cellStyle name="Uwaga 13 8" xfId="43145"/>
    <cellStyle name="Uwaga 13 8 2" xfId="43146"/>
    <cellStyle name="Uwaga 13 9" xfId="43147"/>
    <cellStyle name="Uwaga 13 9 2" xfId="43148"/>
    <cellStyle name="Uwaga 14" xfId="43149"/>
    <cellStyle name="Uwaga 14 10" xfId="43150"/>
    <cellStyle name="Uwaga 14 11" xfId="43151"/>
    <cellStyle name="Uwaga 14 12" xfId="43152"/>
    <cellStyle name="Uwaga 14 2" xfId="43153"/>
    <cellStyle name="Uwaga 14 2 2" xfId="43154"/>
    <cellStyle name="Uwaga 14 2 2 2" xfId="43155"/>
    <cellStyle name="Uwaga 14 2 2 2 2" xfId="43156"/>
    <cellStyle name="Uwaga 14 2 2 3" xfId="43157"/>
    <cellStyle name="Uwaga 14 2 3" xfId="43158"/>
    <cellStyle name="Uwaga 14 2 3 2" xfId="43159"/>
    <cellStyle name="Uwaga 14 2 4" xfId="43160"/>
    <cellStyle name="Uwaga 14 2 4 2" xfId="43161"/>
    <cellStyle name="Uwaga 14 2 5" xfId="43162"/>
    <cellStyle name="Uwaga 14 2 5 2" xfId="43163"/>
    <cellStyle name="Uwaga 14 2 6" xfId="43164"/>
    <cellStyle name="Uwaga 14 2 7" xfId="43165"/>
    <cellStyle name="Uwaga 14 2 8" xfId="43166"/>
    <cellStyle name="Uwaga 14 3" xfId="43167"/>
    <cellStyle name="Uwaga 14 3 2" xfId="43168"/>
    <cellStyle name="Uwaga 14 3 2 2" xfId="43169"/>
    <cellStyle name="Uwaga 14 3 2 2 2" xfId="43170"/>
    <cellStyle name="Uwaga 14 3 2 3" xfId="43171"/>
    <cellStyle name="Uwaga 14 3 3" xfId="43172"/>
    <cellStyle name="Uwaga 14 3 3 2" xfId="43173"/>
    <cellStyle name="Uwaga 14 3 4" xfId="43174"/>
    <cellStyle name="Uwaga 14 3 4 2" xfId="43175"/>
    <cellStyle name="Uwaga 14 3 5" xfId="43176"/>
    <cellStyle name="Uwaga 14 3 5 2" xfId="43177"/>
    <cellStyle name="Uwaga 14 3 6" xfId="43178"/>
    <cellStyle name="Uwaga 14 3 7" xfId="43179"/>
    <cellStyle name="Uwaga 14 3 8" xfId="43180"/>
    <cellStyle name="Uwaga 14 4" xfId="43181"/>
    <cellStyle name="Uwaga 14 4 2" xfId="43182"/>
    <cellStyle name="Uwaga 14 4 2 2" xfId="43183"/>
    <cellStyle name="Uwaga 14 4 3" xfId="43184"/>
    <cellStyle name="Uwaga 14 4 4" xfId="43185"/>
    <cellStyle name="Uwaga 14 4 5" xfId="43186"/>
    <cellStyle name="Uwaga 14 5" xfId="43187"/>
    <cellStyle name="Uwaga 14 5 2" xfId="43188"/>
    <cellStyle name="Uwaga 14 5 2 2" xfId="43189"/>
    <cellStyle name="Uwaga 14 5 3" xfId="43190"/>
    <cellStyle name="Uwaga 14 5 4" xfId="43191"/>
    <cellStyle name="Uwaga 14 5 5" xfId="43192"/>
    <cellStyle name="Uwaga 14 6" xfId="43193"/>
    <cellStyle name="Uwaga 14 6 2" xfId="43194"/>
    <cellStyle name="Uwaga 14 6 2 2" xfId="43195"/>
    <cellStyle name="Uwaga 14 6 3" xfId="43196"/>
    <cellStyle name="Uwaga 14 6 4" xfId="43197"/>
    <cellStyle name="Uwaga 14 6 5" xfId="43198"/>
    <cellStyle name="Uwaga 14 7" xfId="43199"/>
    <cellStyle name="Uwaga 14 7 2" xfId="43200"/>
    <cellStyle name="Uwaga 14 7 3" xfId="43201"/>
    <cellStyle name="Uwaga 14 7 4" xfId="43202"/>
    <cellStyle name="Uwaga 14 8" xfId="43203"/>
    <cellStyle name="Uwaga 14 8 2" xfId="43204"/>
    <cellStyle name="Uwaga 14 9" xfId="43205"/>
    <cellStyle name="Uwaga 14 9 2" xfId="43206"/>
    <cellStyle name="Uwaga 15" xfId="43207"/>
    <cellStyle name="Uwaga 15 10" xfId="43208"/>
    <cellStyle name="Uwaga 15 11" xfId="43209"/>
    <cellStyle name="Uwaga 15 12" xfId="43210"/>
    <cellStyle name="Uwaga 15 2" xfId="43211"/>
    <cellStyle name="Uwaga 15 2 2" xfId="43212"/>
    <cellStyle name="Uwaga 15 2 2 2" xfId="43213"/>
    <cellStyle name="Uwaga 15 2 2 2 2" xfId="43214"/>
    <cellStyle name="Uwaga 15 2 2 3" xfId="43215"/>
    <cellStyle name="Uwaga 15 2 3" xfId="43216"/>
    <cellStyle name="Uwaga 15 2 3 2" xfId="43217"/>
    <cellStyle name="Uwaga 15 2 4" xfId="43218"/>
    <cellStyle name="Uwaga 15 2 4 2" xfId="43219"/>
    <cellStyle name="Uwaga 15 2 5" xfId="43220"/>
    <cellStyle name="Uwaga 15 2 5 2" xfId="43221"/>
    <cellStyle name="Uwaga 15 2 6" xfId="43222"/>
    <cellStyle name="Uwaga 15 2 7" xfId="43223"/>
    <cellStyle name="Uwaga 15 2 8" xfId="43224"/>
    <cellStyle name="Uwaga 15 3" xfId="43225"/>
    <cellStyle name="Uwaga 15 3 2" xfId="43226"/>
    <cellStyle name="Uwaga 15 3 2 2" xfId="43227"/>
    <cellStyle name="Uwaga 15 3 2 2 2" xfId="43228"/>
    <cellStyle name="Uwaga 15 3 2 3" xfId="43229"/>
    <cellStyle name="Uwaga 15 3 3" xfId="43230"/>
    <cellStyle name="Uwaga 15 3 3 2" xfId="43231"/>
    <cellStyle name="Uwaga 15 3 4" xfId="43232"/>
    <cellStyle name="Uwaga 15 3 4 2" xfId="43233"/>
    <cellStyle name="Uwaga 15 3 5" xfId="43234"/>
    <cellStyle name="Uwaga 15 3 5 2" xfId="43235"/>
    <cellStyle name="Uwaga 15 3 6" xfId="43236"/>
    <cellStyle name="Uwaga 15 3 7" xfId="43237"/>
    <cellStyle name="Uwaga 15 3 8" xfId="43238"/>
    <cellStyle name="Uwaga 15 4" xfId="43239"/>
    <cellStyle name="Uwaga 15 4 2" xfId="43240"/>
    <cellStyle name="Uwaga 15 4 2 2" xfId="43241"/>
    <cellStyle name="Uwaga 15 4 3" xfId="43242"/>
    <cellStyle name="Uwaga 15 4 4" xfId="43243"/>
    <cellStyle name="Uwaga 15 4 5" xfId="43244"/>
    <cellStyle name="Uwaga 15 5" xfId="43245"/>
    <cellStyle name="Uwaga 15 5 2" xfId="43246"/>
    <cellStyle name="Uwaga 15 5 2 2" xfId="43247"/>
    <cellStyle name="Uwaga 15 5 3" xfId="43248"/>
    <cellStyle name="Uwaga 15 5 4" xfId="43249"/>
    <cellStyle name="Uwaga 15 5 5" xfId="43250"/>
    <cellStyle name="Uwaga 15 6" xfId="43251"/>
    <cellStyle name="Uwaga 15 6 2" xfId="43252"/>
    <cellStyle name="Uwaga 15 6 2 2" xfId="43253"/>
    <cellStyle name="Uwaga 15 6 3" xfId="43254"/>
    <cellStyle name="Uwaga 15 6 4" xfId="43255"/>
    <cellStyle name="Uwaga 15 6 5" xfId="43256"/>
    <cellStyle name="Uwaga 15 7" xfId="43257"/>
    <cellStyle name="Uwaga 15 7 2" xfId="43258"/>
    <cellStyle name="Uwaga 15 7 3" xfId="43259"/>
    <cellStyle name="Uwaga 15 7 4" xfId="43260"/>
    <cellStyle name="Uwaga 15 8" xfId="43261"/>
    <cellStyle name="Uwaga 15 8 2" xfId="43262"/>
    <cellStyle name="Uwaga 15 9" xfId="43263"/>
    <cellStyle name="Uwaga 15 9 2" xfId="43264"/>
    <cellStyle name="Uwaga 16" xfId="43265"/>
    <cellStyle name="Uwaga 16 10" xfId="43266"/>
    <cellStyle name="Uwaga 16 11" xfId="43267"/>
    <cellStyle name="Uwaga 16 12" xfId="43268"/>
    <cellStyle name="Uwaga 16 2" xfId="43269"/>
    <cellStyle name="Uwaga 16 2 2" xfId="43270"/>
    <cellStyle name="Uwaga 16 2 2 2" xfId="43271"/>
    <cellStyle name="Uwaga 16 2 2 2 2" xfId="43272"/>
    <cellStyle name="Uwaga 16 2 2 3" xfId="43273"/>
    <cellStyle name="Uwaga 16 2 3" xfId="43274"/>
    <cellStyle name="Uwaga 16 2 3 2" xfId="43275"/>
    <cellStyle name="Uwaga 16 2 4" xfId="43276"/>
    <cellStyle name="Uwaga 16 2 4 2" xfId="43277"/>
    <cellStyle name="Uwaga 16 2 5" xfId="43278"/>
    <cellStyle name="Uwaga 16 2 5 2" xfId="43279"/>
    <cellStyle name="Uwaga 16 2 6" xfId="43280"/>
    <cellStyle name="Uwaga 16 2 7" xfId="43281"/>
    <cellStyle name="Uwaga 16 2 8" xfId="43282"/>
    <cellStyle name="Uwaga 16 3" xfId="43283"/>
    <cellStyle name="Uwaga 16 3 2" xfId="43284"/>
    <cellStyle name="Uwaga 16 3 2 2" xfId="43285"/>
    <cellStyle name="Uwaga 16 3 2 2 2" xfId="43286"/>
    <cellStyle name="Uwaga 16 3 2 3" xfId="43287"/>
    <cellStyle name="Uwaga 16 3 3" xfId="43288"/>
    <cellStyle name="Uwaga 16 3 3 2" xfId="43289"/>
    <cellStyle name="Uwaga 16 3 4" xfId="43290"/>
    <cellStyle name="Uwaga 16 3 4 2" xfId="43291"/>
    <cellStyle name="Uwaga 16 3 5" xfId="43292"/>
    <cellStyle name="Uwaga 16 3 5 2" xfId="43293"/>
    <cellStyle name="Uwaga 16 3 6" xfId="43294"/>
    <cellStyle name="Uwaga 16 3 7" xfId="43295"/>
    <cellStyle name="Uwaga 16 3 8" xfId="43296"/>
    <cellStyle name="Uwaga 16 4" xfId="43297"/>
    <cellStyle name="Uwaga 16 4 2" xfId="43298"/>
    <cellStyle name="Uwaga 16 4 2 2" xfId="43299"/>
    <cellStyle name="Uwaga 16 4 3" xfId="43300"/>
    <cellStyle name="Uwaga 16 4 4" xfId="43301"/>
    <cellStyle name="Uwaga 16 4 5" xfId="43302"/>
    <cellStyle name="Uwaga 16 5" xfId="43303"/>
    <cellStyle name="Uwaga 16 5 2" xfId="43304"/>
    <cellStyle name="Uwaga 16 5 2 2" xfId="43305"/>
    <cellStyle name="Uwaga 16 5 3" xfId="43306"/>
    <cellStyle name="Uwaga 16 5 4" xfId="43307"/>
    <cellStyle name="Uwaga 16 5 5" xfId="43308"/>
    <cellStyle name="Uwaga 16 6" xfId="43309"/>
    <cellStyle name="Uwaga 16 6 2" xfId="43310"/>
    <cellStyle name="Uwaga 16 6 2 2" xfId="43311"/>
    <cellStyle name="Uwaga 16 6 3" xfId="43312"/>
    <cellStyle name="Uwaga 16 6 4" xfId="43313"/>
    <cellStyle name="Uwaga 16 6 5" xfId="43314"/>
    <cellStyle name="Uwaga 16 7" xfId="43315"/>
    <cellStyle name="Uwaga 16 7 2" xfId="43316"/>
    <cellStyle name="Uwaga 16 7 3" xfId="43317"/>
    <cellStyle name="Uwaga 16 7 4" xfId="43318"/>
    <cellStyle name="Uwaga 16 8" xfId="43319"/>
    <cellStyle name="Uwaga 16 8 2" xfId="43320"/>
    <cellStyle name="Uwaga 16 9" xfId="43321"/>
    <cellStyle name="Uwaga 16 9 2" xfId="43322"/>
    <cellStyle name="Uwaga 17" xfId="43323"/>
    <cellStyle name="Uwaga 17 10" xfId="43324"/>
    <cellStyle name="Uwaga 17 11" xfId="43325"/>
    <cellStyle name="Uwaga 17 12" xfId="43326"/>
    <cellStyle name="Uwaga 17 2" xfId="43327"/>
    <cellStyle name="Uwaga 17 2 2" xfId="43328"/>
    <cellStyle name="Uwaga 17 2 2 2" xfId="43329"/>
    <cellStyle name="Uwaga 17 2 2 2 2" xfId="43330"/>
    <cellStyle name="Uwaga 17 2 2 3" xfId="43331"/>
    <cellStyle name="Uwaga 17 2 3" xfId="43332"/>
    <cellStyle name="Uwaga 17 2 3 2" xfId="43333"/>
    <cellStyle name="Uwaga 17 2 4" xfId="43334"/>
    <cellStyle name="Uwaga 17 2 4 2" xfId="43335"/>
    <cellStyle name="Uwaga 17 2 5" xfId="43336"/>
    <cellStyle name="Uwaga 17 2 5 2" xfId="43337"/>
    <cellStyle name="Uwaga 17 2 6" xfId="43338"/>
    <cellStyle name="Uwaga 17 2 7" xfId="43339"/>
    <cellStyle name="Uwaga 17 2 8" xfId="43340"/>
    <cellStyle name="Uwaga 17 3" xfId="43341"/>
    <cellStyle name="Uwaga 17 3 2" xfId="43342"/>
    <cellStyle name="Uwaga 17 3 2 2" xfId="43343"/>
    <cellStyle name="Uwaga 17 3 2 2 2" xfId="43344"/>
    <cellStyle name="Uwaga 17 3 2 3" xfId="43345"/>
    <cellStyle name="Uwaga 17 3 3" xfId="43346"/>
    <cellStyle name="Uwaga 17 3 3 2" xfId="43347"/>
    <cellStyle name="Uwaga 17 3 4" xfId="43348"/>
    <cellStyle name="Uwaga 17 3 4 2" xfId="43349"/>
    <cellStyle name="Uwaga 17 3 5" xfId="43350"/>
    <cellStyle name="Uwaga 17 3 5 2" xfId="43351"/>
    <cellStyle name="Uwaga 17 3 6" xfId="43352"/>
    <cellStyle name="Uwaga 17 3 7" xfId="43353"/>
    <cellStyle name="Uwaga 17 3 8" xfId="43354"/>
    <cellStyle name="Uwaga 17 4" xfId="43355"/>
    <cellStyle name="Uwaga 17 4 2" xfId="43356"/>
    <cellStyle name="Uwaga 17 4 2 2" xfId="43357"/>
    <cellStyle name="Uwaga 17 4 3" xfId="43358"/>
    <cellStyle name="Uwaga 17 4 4" xfId="43359"/>
    <cellStyle name="Uwaga 17 4 5" xfId="43360"/>
    <cellStyle name="Uwaga 17 5" xfId="43361"/>
    <cellStyle name="Uwaga 17 5 2" xfId="43362"/>
    <cellStyle name="Uwaga 17 5 2 2" xfId="43363"/>
    <cellStyle name="Uwaga 17 5 3" xfId="43364"/>
    <cellStyle name="Uwaga 17 5 4" xfId="43365"/>
    <cellStyle name="Uwaga 17 5 5" xfId="43366"/>
    <cellStyle name="Uwaga 17 6" xfId="43367"/>
    <cellStyle name="Uwaga 17 6 2" xfId="43368"/>
    <cellStyle name="Uwaga 17 6 2 2" xfId="43369"/>
    <cellStyle name="Uwaga 17 6 3" xfId="43370"/>
    <cellStyle name="Uwaga 17 6 4" xfId="43371"/>
    <cellStyle name="Uwaga 17 6 5" xfId="43372"/>
    <cellStyle name="Uwaga 17 7" xfId="43373"/>
    <cellStyle name="Uwaga 17 7 2" xfId="43374"/>
    <cellStyle name="Uwaga 17 7 3" xfId="43375"/>
    <cellStyle name="Uwaga 17 7 4" xfId="43376"/>
    <cellStyle name="Uwaga 17 8" xfId="43377"/>
    <cellStyle name="Uwaga 17 8 2" xfId="43378"/>
    <cellStyle name="Uwaga 17 9" xfId="43379"/>
    <cellStyle name="Uwaga 17 9 2" xfId="43380"/>
    <cellStyle name="Uwaga 18" xfId="43381"/>
    <cellStyle name="Uwaga 18 10" xfId="43382"/>
    <cellStyle name="Uwaga 18 11" xfId="43383"/>
    <cellStyle name="Uwaga 18 12" xfId="43384"/>
    <cellStyle name="Uwaga 18 2" xfId="43385"/>
    <cellStyle name="Uwaga 18 2 2" xfId="43386"/>
    <cellStyle name="Uwaga 18 2 2 2" xfId="43387"/>
    <cellStyle name="Uwaga 18 2 2 2 2" xfId="43388"/>
    <cellStyle name="Uwaga 18 2 2 3" xfId="43389"/>
    <cellStyle name="Uwaga 18 2 3" xfId="43390"/>
    <cellStyle name="Uwaga 18 2 3 2" xfId="43391"/>
    <cellStyle name="Uwaga 18 2 4" xfId="43392"/>
    <cellStyle name="Uwaga 18 2 4 2" xfId="43393"/>
    <cellStyle name="Uwaga 18 2 5" xfId="43394"/>
    <cellStyle name="Uwaga 18 2 5 2" xfId="43395"/>
    <cellStyle name="Uwaga 18 2 6" xfId="43396"/>
    <cellStyle name="Uwaga 18 2 7" xfId="43397"/>
    <cellStyle name="Uwaga 18 2 8" xfId="43398"/>
    <cellStyle name="Uwaga 18 3" xfId="43399"/>
    <cellStyle name="Uwaga 18 3 2" xfId="43400"/>
    <cellStyle name="Uwaga 18 3 2 2" xfId="43401"/>
    <cellStyle name="Uwaga 18 3 2 2 2" xfId="43402"/>
    <cellStyle name="Uwaga 18 3 2 3" xfId="43403"/>
    <cellStyle name="Uwaga 18 3 3" xfId="43404"/>
    <cellStyle name="Uwaga 18 3 3 2" xfId="43405"/>
    <cellStyle name="Uwaga 18 3 4" xfId="43406"/>
    <cellStyle name="Uwaga 18 3 4 2" xfId="43407"/>
    <cellStyle name="Uwaga 18 3 5" xfId="43408"/>
    <cellStyle name="Uwaga 18 3 5 2" xfId="43409"/>
    <cellStyle name="Uwaga 18 3 6" xfId="43410"/>
    <cellStyle name="Uwaga 18 3 7" xfId="43411"/>
    <cellStyle name="Uwaga 18 3 8" xfId="43412"/>
    <cellStyle name="Uwaga 18 4" xfId="43413"/>
    <cellStyle name="Uwaga 18 4 2" xfId="43414"/>
    <cellStyle name="Uwaga 18 4 2 2" xfId="43415"/>
    <cellStyle name="Uwaga 18 4 3" xfId="43416"/>
    <cellStyle name="Uwaga 18 4 4" xfId="43417"/>
    <cellStyle name="Uwaga 18 4 5" xfId="43418"/>
    <cellStyle name="Uwaga 18 5" xfId="43419"/>
    <cellStyle name="Uwaga 18 5 2" xfId="43420"/>
    <cellStyle name="Uwaga 18 5 2 2" xfId="43421"/>
    <cellStyle name="Uwaga 18 5 3" xfId="43422"/>
    <cellStyle name="Uwaga 18 5 4" xfId="43423"/>
    <cellStyle name="Uwaga 18 5 5" xfId="43424"/>
    <cellStyle name="Uwaga 18 6" xfId="43425"/>
    <cellStyle name="Uwaga 18 6 2" xfId="43426"/>
    <cellStyle name="Uwaga 18 6 2 2" xfId="43427"/>
    <cellStyle name="Uwaga 18 6 3" xfId="43428"/>
    <cellStyle name="Uwaga 18 6 4" xfId="43429"/>
    <cellStyle name="Uwaga 18 6 5" xfId="43430"/>
    <cellStyle name="Uwaga 18 7" xfId="43431"/>
    <cellStyle name="Uwaga 18 7 2" xfId="43432"/>
    <cellStyle name="Uwaga 18 7 3" xfId="43433"/>
    <cellStyle name="Uwaga 18 7 4" xfId="43434"/>
    <cellStyle name="Uwaga 18 8" xfId="43435"/>
    <cellStyle name="Uwaga 18 8 2" xfId="43436"/>
    <cellStyle name="Uwaga 18 9" xfId="43437"/>
    <cellStyle name="Uwaga 18 9 2" xfId="43438"/>
    <cellStyle name="Uwaga 19" xfId="43439"/>
    <cellStyle name="Uwaga 19 10" xfId="43440"/>
    <cellStyle name="Uwaga 19 11" xfId="43441"/>
    <cellStyle name="Uwaga 19 12" xfId="43442"/>
    <cellStyle name="Uwaga 19 2" xfId="43443"/>
    <cellStyle name="Uwaga 19 2 2" xfId="43444"/>
    <cellStyle name="Uwaga 19 2 2 2" xfId="43445"/>
    <cellStyle name="Uwaga 19 2 2 2 2" xfId="43446"/>
    <cellStyle name="Uwaga 19 2 2 3" xfId="43447"/>
    <cellStyle name="Uwaga 19 2 3" xfId="43448"/>
    <cellStyle name="Uwaga 19 2 3 2" xfId="43449"/>
    <cellStyle name="Uwaga 19 2 4" xfId="43450"/>
    <cellStyle name="Uwaga 19 2 4 2" xfId="43451"/>
    <cellStyle name="Uwaga 19 2 5" xfId="43452"/>
    <cellStyle name="Uwaga 19 2 5 2" xfId="43453"/>
    <cellStyle name="Uwaga 19 2 6" xfId="43454"/>
    <cellStyle name="Uwaga 19 2 7" xfId="43455"/>
    <cellStyle name="Uwaga 19 2 8" xfId="43456"/>
    <cellStyle name="Uwaga 19 3" xfId="43457"/>
    <cellStyle name="Uwaga 19 3 2" xfId="43458"/>
    <cellStyle name="Uwaga 19 3 2 2" xfId="43459"/>
    <cellStyle name="Uwaga 19 3 2 2 2" xfId="43460"/>
    <cellStyle name="Uwaga 19 3 2 3" xfId="43461"/>
    <cellStyle name="Uwaga 19 3 3" xfId="43462"/>
    <cellStyle name="Uwaga 19 3 3 2" xfId="43463"/>
    <cellStyle name="Uwaga 19 3 4" xfId="43464"/>
    <cellStyle name="Uwaga 19 3 4 2" xfId="43465"/>
    <cellStyle name="Uwaga 19 3 5" xfId="43466"/>
    <cellStyle name="Uwaga 19 3 5 2" xfId="43467"/>
    <cellStyle name="Uwaga 19 3 6" xfId="43468"/>
    <cellStyle name="Uwaga 19 3 7" xfId="43469"/>
    <cellStyle name="Uwaga 19 3 8" xfId="43470"/>
    <cellStyle name="Uwaga 19 4" xfId="43471"/>
    <cellStyle name="Uwaga 19 4 2" xfId="43472"/>
    <cellStyle name="Uwaga 19 4 2 2" xfId="43473"/>
    <cellStyle name="Uwaga 19 4 3" xfId="43474"/>
    <cellStyle name="Uwaga 19 4 4" xfId="43475"/>
    <cellStyle name="Uwaga 19 4 5" xfId="43476"/>
    <cellStyle name="Uwaga 19 5" xfId="43477"/>
    <cellStyle name="Uwaga 19 5 2" xfId="43478"/>
    <cellStyle name="Uwaga 19 5 2 2" xfId="43479"/>
    <cellStyle name="Uwaga 19 5 3" xfId="43480"/>
    <cellStyle name="Uwaga 19 5 4" xfId="43481"/>
    <cellStyle name="Uwaga 19 5 5" xfId="43482"/>
    <cellStyle name="Uwaga 19 6" xfId="43483"/>
    <cellStyle name="Uwaga 19 6 2" xfId="43484"/>
    <cellStyle name="Uwaga 19 6 2 2" xfId="43485"/>
    <cellStyle name="Uwaga 19 6 3" xfId="43486"/>
    <cellStyle name="Uwaga 19 6 4" xfId="43487"/>
    <cellStyle name="Uwaga 19 6 5" xfId="43488"/>
    <cellStyle name="Uwaga 19 7" xfId="43489"/>
    <cellStyle name="Uwaga 19 7 2" xfId="43490"/>
    <cellStyle name="Uwaga 19 7 3" xfId="43491"/>
    <cellStyle name="Uwaga 19 7 4" xfId="43492"/>
    <cellStyle name="Uwaga 19 8" xfId="43493"/>
    <cellStyle name="Uwaga 19 8 2" xfId="43494"/>
    <cellStyle name="Uwaga 19 9" xfId="43495"/>
    <cellStyle name="Uwaga 19 9 2" xfId="43496"/>
    <cellStyle name="Uwaga 2" xfId="43497"/>
    <cellStyle name="Uwaga 2 10" xfId="43498"/>
    <cellStyle name="Uwaga 2 11" xfId="43499"/>
    <cellStyle name="Uwaga 2 12" xfId="43500"/>
    <cellStyle name="Uwaga 2 2" xfId="43501"/>
    <cellStyle name="Uwaga 2 2 2" xfId="43502"/>
    <cellStyle name="Uwaga 2 2 2 2" xfId="43503"/>
    <cellStyle name="Uwaga 2 2 2 2 2" xfId="43504"/>
    <cellStyle name="Uwaga 2 2 2 3" xfId="43505"/>
    <cellStyle name="Uwaga 2 2 3" xfId="43506"/>
    <cellStyle name="Uwaga 2 2 3 2" xfId="43507"/>
    <cellStyle name="Uwaga 2 2 4" xfId="43508"/>
    <cellStyle name="Uwaga 2 2 4 2" xfId="43509"/>
    <cellStyle name="Uwaga 2 2 5" xfId="43510"/>
    <cellStyle name="Uwaga 2 2 5 2" xfId="43511"/>
    <cellStyle name="Uwaga 2 2 6" xfId="43512"/>
    <cellStyle name="Uwaga 2 2 7" xfId="43513"/>
    <cellStyle name="Uwaga 2 2 8" xfId="43514"/>
    <cellStyle name="Uwaga 2 3" xfId="43515"/>
    <cellStyle name="Uwaga 2 3 2" xfId="43516"/>
    <cellStyle name="Uwaga 2 3 2 2" xfId="43517"/>
    <cellStyle name="Uwaga 2 3 2 2 2" xfId="43518"/>
    <cellStyle name="Uwaga 2 3 2 3" xfId="43519"/>
    <cellStyle name="Uwaga 2 3 3" xfId="43520"/>
    <cellStyle name="Uwaga 2 3 3 2" xfId="43521"/>
    <cellStyle name="Uwaga 2 3 4" xfId="43522"/>
    <cellStyle name="Uwaga 2 3 4 2" xfId="43523"/>
    <cellStyle name="Uwaga 2 3 5" xfId="43524"/>
    <cellStyle name="Uwaga 2 3 5 2" xfId="43525"/>
    <cellStyle name="Uwaga 2 3 6" xfId="43526"/>
    <cellStyle name="Uwaga 2 3 7" xfId="43527"/>
    <cellStyle name="Uwaga 2 3 8" xfId="43528"/>
    <cellStyle name="Uwaga 2 4" xfId="43529"/>
    <cellStyle name="Uwaga 2 4 2" xfId="43530"/>
    <cellStyle name="Uwaga 2 4 2 2" xfId="43531"/>
    <cellStyle name="Uwaga 2 4 3" xfId="43532"/>
    <cellStyle name="Uwaga 2 4 4" xfId="43533"/>
    <cellStyle name="Uwaga 2 4 5" xfId="43534"/>
    <cellStyle name="Uwaga 2 5" xfId="43535"/>
    <cellStyle name="Uwaga 2 5 2" xfId="43536"/>
    <cellStyle name="Uwaga 2 5 2 2" xfId="43537"/>
    <cellStyle name="Uwaga 2 5 3" xfId="43538"/>
    <cellStyle name="Uwaga 2 5 4" xfId="43539"/>
    <cellStyle name="Uwaga 2 5 5" xfId="43540"/>
    <cellStyle name="Uwaga 2 6" xfId="43541"/>
    <cellStyle name="Uwaga 2 6 2" xfId="43542"/>
    <cellStyle name="Uwaga 2 6 2 2" xfId="43543"/>
    <cellStyle name="Uwaga 2 6 3" xfId="43544"/>
    <cellStyle name="Uwaga 2 6 4" xfId="43545"/>
    <cellStyle name="Uwaga 2 6 5" xfId="43546"/>
    <cellStyle name="Uwaga 2 7" xfId="43547"/>
    <cellStyle name="Uwaga 2 7 2" xfId="43548"/>
    <cellStyle name="Uwaga 2 7 3" xfId="43549"/>
    <cellStyle name="Uwaga 2 7 4" xfId="43550"/>
    <cellStyle name="Uwaga 2 8" xfId="43551"/>
    <cellStyle name="Uwaga 2 8 2" xfId="43552"/>
    <cellStyle name="Uwaga 2 9" xfId="43553"/>
    <cellStyle name="Uwaga 2 9 2" xfId="43554"/>
    <cellStyle name="Uwaga 20" xfId="43555"/>
    <cellStyle name="Uwaga 20 10" xfId="43556"/>
    <cellStyle name="Uwaga 20 11" xfId="43557"/>
    <cellStyle name="Uwaga 20 12" xfId="43558"/>
    <cellStyle name="Uwaga 20 2" xfId="43559"/>
    <cellStyle name="Uwaga 20 2 2" xfId="43560"/>
    <cellStyle name="Uwaga 20 2 2 2" xfId="43561"/>
    <cellStyle name="Uwaga 20 2 2 2 2" xfId="43562"/>
    <cellStyle name="Uwaga 20 2 2 3" xfId="43563"/>
    <cellStyle name="Uwaga 20 2 3" xfId="43564"/>
    <cellStyle name="Uwaga 20 2 3 2" xfId="43565"/>
    <cellStyle name="Uwaga 20 2 4" xfId="43566"/>
    <cellStyle name="Uwaga 20 2 4 2" xfId="43567"/>
    <cellStyle name="Uwaga 20 2 5" xfId="43568"/>
    <cellStyle name="Uwaga 20 2 5 2" xfId="43569"/>
    <cellStyle name="Uwaga 20 2 6" xfId="43570"/>
    <cellStyle name="Uwaga 20 2 7" xfId="43571"/>
    <cellStyle name="Uwaga 20 2 8" xfId="43572"/>
    <cellStyle name="Uwaga 20 3" xfId="43573"/>
    <cellStyle name="Uwaga 20 3 2" xfId="43574"/>
    <cellStyle name="Uwaga 20 3 2 2" xfId="43575"/>
    <cellStyle name="Uwaga 20 3 2 2 2" xfId="43576"/>
    <cellStyle name="Uwaga 20 3 2 3" xfId="43577"/>
    <cellStyle name="Uwaga 20 3 3" xfId="43578"/>
    <cellStyle name="Uwaga 20 3 3 2" xfId="43579"/>
    <cellStyle name="Uwaga 20 3 4" xfId="43580"/>
    <cellStyle name="Uwaga 20 3 4 2" xfId="43581"/>
    <cellStyle name="Uwaga 20 3 5" xfId="43582"/>
    <cellStyle name="Uwaga 20 3 5 2" xfId="43583"/>
    <cellStyle name="Uwaga 20 3 6" xfId="43584"/>
    <cellStyle name="Uwaga 20 3 7" xfId="43585"/>
    <cellStyle name="Uwaga 20 3 8" xfId="43586"/>
    <cellStyle name="Uwaga 20 4" xfId="43587"/>
    <cellStyle name="Uwaga 20 4 2" xfId="43588"/>
    <cellStyle name="Uwaga 20 4 2 2" xfId="43589"/>
    <cellStyle name="Uwaga 20 4 3" xfId="43590"/>
    <cellStyle name="Uwaga 20 4 4" xfId="43591"/>
    <cellStyle name="Uwaga 20 4 5" xfId="43592"/>
    <cellStyle name="Uwaga 20 5" xfId="43593"/>
    <cellStyle name="Uwaga 20 5 2" xfId="43594"/>
    <cellStyle name="Uwaga 20 5 2 2" xfId="43595"/>
    <cellStyle name="Uwaga 20 5 3" xfId="43596"/>
    <cellStyle name="Uwaga 20 5 4" xfId="43597"/>
    <cellStyle name="Uwaga 20 5 5" xfId="43598"/>
    <cellStyle name="Uwaga 20 6" xfId="43599"/>
    <cellStyle name="Uwaga 20 6 2" xfId="43600"/>
    <cellStyle name="Uwaga 20 6 2 2" xfId="43601"/>
    <cellStyle name="Uwaga 20 6 3" xfId="43602"/>
    <cellStyle name="Uwaga 20 6 4" xfId="43603"/>
    <cellStyle name="Uwaga 20 6 5" xfId="43604"/>
    <cellStyle name="Uwaga 20 7" xfId="43605"/>
    <cellStyle name="Uwaga 20 7 2" xfId="43606"/>
    <cellStyle name="Uwaga 20 7 3" xfId="43607"/>
    <cellStyle name="Uwaga 20 7 4" xfId="43608"/>
    <cellStyle name="Uwaga 20 8" xfId="43609"/>
    <cellStyle name="Uwaga 20 8 2" xfId="43610"/>
    <cellStyle name="Uwaga 20 9" xfId="43611"/>
    <cellStyle name="Uwaga 20 9 2" xfId="43612"/>
    <cellStyle name="Uwaga 21" xfId="43613"/>
    <cellStyle name="Uwaga 21 10" xfId="43614"/>
    <cellStyle name="Uwaga 21 11" xfId="43615"/>
    <cellStyle name="Uwaga 21 12" xfId="43616"/>
    <cellStyle name="Uwaga 21 2" xfId="43617"/>
    <cellStyle name="Uwaga 21 2 2" xfId="43618"/>
    <cellStyle name="Uwaga 21 2 2 2" xfId="43619"/>
    <cellStyle name="Uwaga 21 2 2 2 2" xfId="43620"/>
    <cellStyle name="Uwaga 21 2 2 3" xfId="43621"/>
    <cellStyle name="Uwaga 21 2 3" xfId="43622"/>
    <cellStyle name="Uwaga 21 2 3 2" xfId="43623"/>
    <cellStyle name="Uwaga 21 2 4" xfId="43624"/>
    <cellStyle name="Uwaga 21 2 4 2" xfId="43625"/>
    <cellStyle name="Uwaga 21 2 5" xfId="43626"/>
    <cellStyle name="Uwaga 21 2 5 2" xfId="43627"/>
    <cellStyle name="Uwaga 21 2 6" xfId="43628"/>
    <cellStyle name="Uwaga 21 2 7" xfId="43629"/>
    <cellStyle name="Uwaga 21 2 8" xfId="43630"/>
    <cellStyle name="Uwaga 21 3" xfId="43631"/>
    <cellStyle name="Uwaga 21 3 2" xfId="43632"/>
    <cellStyle name="Uwaga 21 3 2 2" xfId="43633"/>
    <cellStyle name="Uwaga 21 3 2 2 2" xfId="43634"/>
    <cellStyle name="Uwaga 21 3 2 3" xfId="43635"/>
    <cellStyle name="Uwaga 21 3 3" xfId="43636"/>
    <cellStyle name="Uwaga 21 3 3 2" xfId="43637"/>
    <cellStyle name="Uwaga 21 3 4" xfId="43638"/>
    <cellStyle name="Uwaga 21 3 4 2" xfId="43639"/>
    <cellStyle name="Uwaga 21 3 5" xfId="43640"/>
    <cellStyle name="Uwaga 21 3 5 2" xfId="43641"/>
    <cellStyle name="Uwaga 21 3 6" xfId="43642"/>
    <cellStyle name="Uwaga 21 3 7" xfId="43643"/>
    <cellStyle name="Uwaga 21 3 8" xfId="43644"/>
    <cellStyle name="Uwaga 21 4" xfId="43645"/>
    <cellStyle name="Uwaga 21 4 2" xfId="43646"/>
    <cellStyle name="Uwaga 21 4 2 2" xfId="43647"/>
    <cellStyle name="Uwaga 21 4 3" xfId="43648"/>
    <cellStyle name="Uwaga 21 4 4" xfId="43649"/>
    <cellStyle name="Uwaga 21 4 5" xfId="43650"/>
    <cellStyle name="Uwaga 21 5" xfId="43651"/>
    <cellStyle name="Uwaga 21 5 2" xfId="43652"/>
    <cellStyle name="Uwaga 21 5 2 2" xfId="43653"/>
    <cellStyle name="Uwaga 21 5 3" xfId="43654"/>
    <cellStyle name="Uwaga 21 5 4" xfId="43655"/>
    <cellStyle name="Uwaga 21 5 5" xfId="43656"/>
    <cellStyle name="Uwaga 21 6" xfId="43657"/>
    <cellStyle name="Uwaga 21 6 2" xfId="43658"/>
    <cellStyle name="Uwaga 21 6 2 2" xfId="43659"/>
    <cellStyle name="Uwaga 21 6 3" xfId="43660"/>
    <cellStyle name="Uwaga 21 6 4" xfId="43661"/>
    <cellStyle name="Uwaga 21 6 5" xfId="43662"/>
    <cellStyle name="Uwaga 21 7" xfId="43663"/>
    <cellStyle name="Uwaga 21 7 2" xfId="43664"/>
    <cellStyle name="Uwaga 21 7 3" xfId="43665"/>
    <cellStyle name="Uwaga 21 7 4" xfId="43666"/>
    <cellStyle name="Uwaga 21 8" xfId="43667"/>
    <cellStyle name="Uwaga 21 8 2" xfId="43668"/>
    <cellStyle name="Uwaga 21 9" xfId="43669"/>
    <cellStyle name="Uwaga 21 9 2" xfId="43670"/>
    <cellStyle name="Uwaga 22" xfId="43671"/>
    <cellStyle name="Uwaga 22 10" xfId="43672"/>
    <cellStyle name="Uwaga 22 11" xfId="43673"/>
    <cellStyle name="Uwaga 22 12" xfId="43674"/>
    <cellStyle name="Uwaga 22 2" xfId="43675"/>
    <cellStyle name="Uwaga 22 2 2" xfId="43676"/>
    <cellStyle name="Uwaga 22 2 2 2" xfId="43677"/>
    <cellStyle name="Uwaga 22 2 2 2 2" xfId="43678"/>
    <cellStyle name="Uwaga 22 2 2 3" xfId="43679"/>
    <cellStyle name="Uwaga 22 2 3" xfId="43680"/>
    <cellStyle name="Uwaga 22 2 3 2" xfId="43681"/>
    <cellStyle name="Uwaga 22 2 4" xfId="43682"/>
    <cellStyle name="Uwaga 22 2 4 2" xfId="43683"/>
    <cellStyle name="Uwaga 22 2 5" xfId="43684"/>
    <cellStyle name="Uwaga 22 2 5 2" xfId="43685"/>
    <cellStyle name="Uwaga 22 2 6" xfId="43686"/>
    <cellStyle name="Uwaga 22 2 7" xfId="43687"/>
    <cellStyle name="Uwaga 22 2 8" xfId="43688"/>
    <cellStyle name="Uwaga 22 3" xfId="43689"/>
    <cellStyle name="Uwaga 22 3 2" xfId="43690"/>
    <cellStyle name="Uwaga 22 3 2 2" xfId="43691"/>
    <cellStyle name="Uwaga 22 3 2 2 2" xfId="43692"/>
    <cellStyle name="Uwaga 22 3 2 3" xfId="43693"/>
    <cellStyle name="Uwaga 22 3 3" xfId="43694"/>
    <cellStyle name="Uwaga 22 3 3 2" xfId="43695"/>
    <cellStyle name="Uwaga 22 3 4" xfId="43696"/>
    <cellStyle name="Uwaga 22 3 4 2" xfId="43697"/>
    <cellStyle name="Uwaga 22 3 5" xfId="43698"/>
    <cellStyle name="Uwaga 22 3 5 2" xfId="43699"/>
    <cellStyle name="Uwaga 22 3 6" xfId="43700"/>
    <cellStyle name="Uwaga 22 3 7" xfId="43701"/>
    <cellStyle name="Uwaga 22 3 8" xfId="43702"/>
    <cellStyle name="Uwaga 22 4" xfId="43703"/>
    <cellStyle name="Uwaga 22 4 2" xfId="43704"/>
    <cellStyle name="Uwaga 22 4 2 2" xfId="43705"/>
    <cellStyle name="Uwaga 22 4 3" xfId="43706"/>
    <cellStyle name="Uwaga 22 4 4" xfId="43707"/>
    <cellStyle name="Uwaga 22 4 5" xfId="43708"/>
    <cellStyle name="Uwaga 22 5" xfId="43709"/>
    <cellStyle name="Uwaga 22 5 2" xfId="43710"/>
    <cellStyle name="Uwaga 22 5 2 2" xfId="43711"/>
    <cellStyle name="Uwaga 22 5 3" xfId="43712"/>
    <cellStyle name="Uwaga 22 5 4" xfId="43713"/>
    <cellStyle name="Uwaga 22 5 5" xfId="43714"/>
    <cellStyle name="Uwaga 22 6" xfId="43715"/>
    <cellStyle name="Uwaga 22 6 2" xfId="43716"/>
    <cellStyle name="Uwaga 22 6 2 2" xfId="43717"/>
    <cellStyle name="Uwaga 22 6 3" xfId="43718"/>
    <cellStyle name="Uwaga 22 6 4" xfId="43719"/>
    <cellStyle name="Uwaga 22 6 5" xfId="43720"/>
    <cellStyle name="Uwaga 22 7" xfId="43721"/>
    <cellStyle name="Uwaga 22 7 2" xfId="43722"/>
    <cellStyle name="Uwaga 22 7 3" xfId="43723"/>
    <cellStyle name="Uwaga 22 7 4" xfId="43724"/>
    <cellStyle name="Uwaga 22 8" xfId="43725"/>
    <cellStyle name="Uwaga 22 8 2" xfId="43726"/>
    <cellStyle name="Uwaga 22 9" xfId="43727"/>
    <cellStyle name="Uwaga 22 9 2" xfId="43728"/>
    <cellStyle name="Uwaga 23" xfId="43729"/>
    <cellStyle name="Uwaga 23 10" xfId="43730"/>
    <cellStyle name="Uwaga 23 11" xfId="43731"/>
    <cellStyle name="Uwaga 23 12" xfId="43732"/>
    <cellStyle name="Uwaga 23 2" xfId="43733"/>
    <cellStyle name="Uwaga 23 2 2" xfId="43734"/>
    <cellStyle name="Uwaga 23 2 2 2" xfId="43735"/>
    <cellStyle name="Uwaga 23 2 2 2 2" xfId="43736"/>
    <cellStyle name="Uwaga 23 2 2 3" xfId="43737"/>
    <cellStyle name="Uwaga 23 2 3" xfId="43738"/>
    <cellStyle name="Uwaga 23 2 3 2" xfId="43739"/>
    <cellStyle name="Uwaga 23 2 4" xfId="43740"/>
    <cellStyle name="Uwaga 23 2 4 2" xfId="43741"/>
    <cellStyle name="Uwaga 23 2 5" xfId="43742"/>
    <cellStyle name="Uwaga 23 2 5 2" xfId="43743"/>
    <cellStyle name="Uwaga 23 2 6" xfId="43744"/>
    <cellStyle name="Uwaga 23 2 7" xfId="43745"/>
    <cellStyle name="Uwaga 23 2 8" xfId="43746"/>
    <cellStyle name="Uwaga 23 3" xfId="43747"/>
    <cellStyle name="Uwaga 23 3 2" xfId="43748"/>
    <cellStyle name="Uwaga 23 3 2 2" xfId="43749"/>
    <cellStyle name="Uwaga 23 3 2 2 2" xfId="43750"/>
    <cellStyle name="Uwaga 23 3 2 3" xfId="43751"/>
    <cellStyle name="Uwaga 23 3 3" xfId="43752"/>
    <cellStyle name="Uwaga 23 3 3 2" xfId="43753"/>
    <cellStyle name="Uwaga 23 3 4" xfId="43754"/>
    <cellStyle name="Uwaga 23 3 4 2" xfId="43755"/>
    <cellStyle name="Uwaga 23 3 5" xfId="43756"/>
    <cellStyle name="Uwaga 23 3 5 2" xfId="43757"/>
    <cellStyle name="Uwaga 23 3 6" xfId="43758"/>
    <cellStyle name="Uwaga 23 3 7" xfId="43759"/>
    <cellStyle name="Uwaga 23 3 8" xfId="43760"/>
    <cellStyle name="Uwaga 23 4" xfId="43761"/>
    <cellStyle name="Uwaga 23 4 2" xfId="43762"/>
    <cellStyle name="Uwaga 23 4 2 2" xfId="43763"/>
    <cellStyle name="Uwaga 23 4 3" xfId="43764"/>
    <cellStyle name="Uwaga 23 4 4" xfId="43765"/>
    <cellStyle name="Uwaga 23 4 5" xfId="43766"/>
    <cellStyle name="Uwaga 23 5" xfId="43767"/>
    <cellStyle name="Uwaga 23 5 2" xfId="43768"/>
    <cellStyle name="Uwaga 23 5 2 2" xfId="43769"/>
    <cellStyle name="Uwaga 23 5 3" xfId="43770"/>
    <cellStyle name="Uwaga 23 5 4" xfId="43771"/>
    <cellStyle name="Uwaga 23 5 5" xfId="43772"/>
    <cellStyle name="Uwaga 23 6" xfId="43773"/>
    <cellStyle name="Uwaga 23 6 2" xfId="43774"/>
    <cellStyle name="Uwaga 23 6 2 2" xfId="43775"/>
    <cellStyle name="Uwaga 23 6 3" xfId="43776"/>
    <cellStyle name="Uwaga 23 6 4" xfId="43777"/>
    <cellStyle name="Uwaga 23 6 5" xfId="43778"/>
    <cellStyle name="Uwaga 23 7" xfId="43779"/>
    <cellStyle name="Uwaga 23 7 2" xfId="43780"/>
    <cellStyle name="Uwaga 23 7 3" xfId="43781"/>
    <cellStyle name="Uwaga 23 7 4" xfId="43782"/>
    <cellStyle name="Uwaga 23 8" xfId="43783"/>
    <cellStyle name="Uwaga 23 8 2" xfId="43784"/>
    <cellStyle name="Uwaga 23 9" xfId="43785"/>
    <cellStyle name="Uwaga 23 9 2" xfId="43786"/>
    <cellStyle name="Uwaga 24" xfId="43787"/>
    <cellStyle name="Uwaga 24 2" xfId="43788"/>
    <cellStyle name="Uwaga 24 2 2" xfId="43789"/>
    <cellStyle name="Uwaga 24 2 2 2" xfId="43790"/>
    <cellStyle name="Uwaga 24 2 3" xfId="43791"/>
    <cellStyle name="Uwaga 24 3" xfId="43792"/>
    <cellStyle name="Uwaga 24 3 2" xfId="43793"/>
    <cellStyle name="Uwaga 24 4" xfId="43794"/>
    <cellStyle name="Uwaga 24 4 2" xfId="43795"/>
    <cellStyle name="Uwaga 24 5" xfId="43796"/>
    <cellStyle name="Uwaga 24 5 2" xfId="43797"/>
    <cellStyle name="Uwaga 24 6" xfId="43798"/>
    <cellStyle name="Uwaga 24 7" xfId="43799"/>
    <cellStyle name="Uwaga 24 8" xfId="43800"/>
    <cellStyle name="Uwaga 25" xfId="43801"/>
    <cellStyle name="Uwaga 25 2" xfId="43802"/>
    <cellStyle name="Uwaga 25 2 2" xfId="43803"/>
    <cellStyle name="Uwaga 25 2 2 2" xfId="43804"/>
    <cellStyle name="Uwaga 25 2 3" xfId="43805"/>
    <cellStyle name="Uwaga 25 3" xfId="43806"/>
    <cellStyle name="Uwaga 25 3 2" xfId="43807"/>
    <cellStyle name="Uwaga 25 4" xfId="43808"/>
    <cellStyle name="Uwaga 25 4 2" xfId="43809"/>
    <cellStyle name="Uwaga 25 5" xfId="43810"/>
    <cellStyle name="Uwaga 25 5 2" xfId="43811"/>
    <cellStyle name="Uwaga 25 6" xfId="43812"/>
    <cellStyle name="Uwaga 25 7" xfId="43813"/>
    <cellStyle name="Uwaga 25 8" xfId="43814"/>
    <cellStyle name="Uwaga 26" xfId="43815"/>
    <cellStyle name="Uwaga 26 2" xfId="43816"/>
    <cellStyle name="Uwaga 26 2 2" xfId="43817"/>
    <cellStyle name="Uwaga 26 3" xfId="43818"/>
    <cellStyle name="Uwaga 26 4" xfId="43819"/>
    <cellStyle name="Uwaga 26 5" xfId="43820"/>
    <cellStyle name="Uwaga 27" xfId="43821"/>
    <cellStyle name="Uwaga 27 2" xfId="43822"/>
    <cellStyle name="Uwaga 27 3" xfId="43823"/>
    <cellStyle name="Uwaga 27 4" xfId="43824"/>
    <cellStyle name="Uwaga 28" xfId="43825"/>
    <cellStyle name="Uwaga 28 2" xfId="43826"/>
    <cellStyle name="Uwaga 28 3" xfId="43827"/>
    <cellStyle name="Uwaga 28 4" xfId="43828"/>
    <cellStyle name="Uwaga 29" xfId="43829"/>
    <cellStyle name="Uwaga 29 2" xfId="43830"/>
    <cellStyle name="Uwaga 29 3" xfId="43831"/>
    <cellStyle name="Uwaga 29 4" xfId="43832"/>
    <cellStyle name="Uwaga 3" xfId="43833"/>
    <cellStyle name="Uwaga 3 10" xfId="43834"/>
    <cellStyle name="Uwaga 3 11" xfId="43835"/>
    <cellStyle name="Uwaga 3 12" xfId="43836"/>
    <cellStyle name="Uwaga 3 2" xfId="43837"/>
    <cellStyle name="Uwaga 3 2 2" xfId="43838"/>
    <cellStyle name="Uwaga 3 2 2 2" xfId="43839"/>
    <cellStyle name="Uwaga 3 2 2 2 2" xfId="43840"/>
    <cellStyle name="Uwaga 3 2 2 3" xfId="43841"/>
    <cellStyle name="Uwaga 3 2 3" xfId="43842"/>
    <cellStyle name="Uwaga 3 2 3 2" xfId="43843"/>
    <cellStyle name="Uwaga 3 2 4" xfId="43844"/>
    <cellStyle name="Uwaga 3 2 4 2" xfId="43845"/>
    <cellStyle name="Uwaga 3 2 5" xfId="43846"/>
    <cellStyle name="Uwaga 3 2 5 2" xfId="43847"/>
    <cellStyle name="Uwaga 3 2 6" xfId="43848"/>
    <cellStyle name="Uwaga 3 2 7" xfId="43849"/>
    <cellStyle name="Uwaga 3 2 8" xfId="43850"/>
    <cellStyle name="Uwaga 3 3" xfId="43851"/>
    <cellStyle name="Uwaga 3 3 2" xfId="43852"/>
    <cellStyle name="Uwaga 3 3 2 2" xfId="43853"/>
    <cellStyle name="Uwaga 3 3 2 2 2" xfId="43854"/>
    <cellStyle name="Uwaga 3 3 2 3" xfId="43855"/>
    <cellStyle name="Uwaga 3 3 3" xfId="43856"/>
    <cellStyle name="Uwaga 3 3 3 2" xfId="43857"/>
    <cellStyle name="Uwaga 3 3 4" xfId="43858"/>
    <cellStyle name="Uwaga 3 3 4 2" xfId="43859"/>
    <cellStyle name="Uwaga 3 3 5" xfId="43860"/>
    <cellStyle name="Uwaga 3 3 5 2" xfId="43861"/>
    <cellStyle name="Uwaga 3 3 6" xfId="43862"/>
    <cellStyle name="Uwaga 3 3 7" xfId="43863"/>
    <cellStyle name="Uwaga 3 3 8" xfId="43864"/>
    <cellStyle name="Uwaga 3 4" xfId="43865"/>
    <cellStyle name="Uwaga 3 4 2" xfId="43866"/>
    <cellStyle name="Uwaga 3 4 2 2" xfId="43867"/>
    <cellStyle name="Uwaga 3 4 3" xfId="43868"/>
    <cellStyle name="Uwaga 3 4 4" xfId="43869"/>
    <cellStyle name="Uwaga 3 4 5" xfId="43870"/>
    <cellStyle name="Uwaga 3 5" xfId="43871"/>
    <cellStyle name="Uwaga 3 5 2" xfId="43872"/>
    <cellStyle name="Uwaga 3 5 2 2" xfId="43873"/>
    <cellStyle name="Uwaga 3 5 3" xfId="43874"/>
    <cellStyle name="Uwaga 3 5 4" xfId="43875"/>
    <cellStyle name="Uwaga 3 5 5" xfId="43876"/>
    <cellStyle name="Uwaga 3 6" xfId="43877"/>
    <cellStyle name="Uwaga 3 6 2" xfId="43878"/>
    <cellStyle name="Uwaga 3 6 2 2" xfId="43879"/>
    <cellStyle name="Uwaga 3 6 3" xfId="43880"/>
    <cellStyle name="Uwaga 3 6 4" xfId="43881"/>
    <cellStyle name="Uwaga 3 6 5" xfId="43882"/>
    <cellStyle name="Uwaga 3 7" xfId="43883"/>
    <cellStyle name="Uwaga 3 7 2" xfId="43884"/>
    <cellStyle name="Uwaga 3 7 3" xfId="43885"/>
    <cellStyle name="Uwaga 3 7 4" xfId="43886"/>
    <cellStyle name="Uwaga 3 8" xfId="43887"/>
    <cellStyle name="Uwaga 3 8 2" xfId="43888"/>
    <cellStyle name="Uwaga 3 9" xfId="43889"/>
    <cellStyle name="Uwaga 3 9 2" xfId="43890"/>
    <cellStyle name="Uwaga 30" xfId="43891"/>
    <cellStyle name="Uwaga 31" xfId="43892"/>
    <cellStyle name="Uwaga 32" xfId="43893"/>
    <cellStyle name="Uwaga 4" xfId="43894"/>
    <cellStyle name="Uwaga 4 10" xfId="43895"/>
    <cellStyle name="Uwaga 4 11" xfId="43896"/>
    <cellStyle name="Uwaga 4 12" xfId="43897"/>
    <cellStyle name="Uwaga 4 2" xfId="43898"/>
    <cellStyle name="Uwaga 4 2 2" xfId="43899"/>
    <cellStyle name="Uwaga 4 2 2 2" xfId="43900"/>
    <cellStyle name="Uwaga 4 2 2 2 2" xfId="43901"/>
    <cellStyle name="Uwaga 4 2 2 3" xfId="43902"/>
    <cellStyle name="Uwaga 4 2 3" xfId="43903"/>
    <cellStyle name="Uwaga 4 2 3 2" xfId="43904"/>
    <cellStyle name="Uwaga 4 2 4" xfId="43905"/>
    <cellStyle name="Uwaga 4 2 4 2" xfId="43906"/>
    <cellStyle name="Uwaga 4 2 5" xfId="43907"/>
    <cellStyle name="Uwaga 4 2 5 2" xfId="43908"/>
    <cellStyle name="Uwaga 4 2 6" xfId="43909"/>
    <cellStyle name="Uwaga 4 2 7" xfId="43910"/>
    <cellStyle name="Uwaga 4 2 8" xfId="43911"/>
    <cellStyle name="Uwaga 4 3" xfId="43912"/>
    <cellStyle name="Uwaga 4 3 2" xfId="43913"/>
    <cellStyle name="Uwaga 4 3 2 2" xfId="43914"/>
    <cellStyle name="Uwaga 4 3 2 2 2" xfId="43915"/>
    <cellStyle name="Uwaga 4 3 2 3" xfId="43916"/>
    <cellStyle name="Uwaga 4 3 3" xfId="43917"/>
    <cellStyle name="Uwaga 4 3 3 2" xfId="43918"/>
    <cellStyle name="Uwaga 4 3 4" xfId="43919"/>
    <cellStyle name="Uwaga 4 3 4 2" xfId="43920"/>
    <cellStyle name="Uwaga 4 3 5" xfId="43921"/>
    <cellStyle name="Uwaga 4 3 5 2" xfId="43922"/>
    <cellStyle name="Uwaga 4 3 6" xfId="43923"/>
    <cellStyle name="Uwaga 4 3 7" xfId="43924"/>
    <cellStyle name="Uwaga 4 3 8" xfId="43925"/>
    <cellStyle name="Uwaga 4 4" xfId="43926"/>
    <cellStyle name="Uwaga 4 4 2" xfId="43927"/>
    <cellStyle name="Uwaga 4 4 2 2" xfId="43928"/>
    <cellStyle name="Uwaga 4 4 3" xfId="43929"/>
    <cellStyle name="Uwaga 4 4 4" xfId="43930"/>
    <cellStyle name="Uwaga 4 4 5" xfId="43931"/>
    <cellStyle name="Uwaga 4 5" xfId="43932"/>
    <cellStyle name="Uwaga 4 5 2" xfId="43933"/>
    <cellStyle name="Uwaga 4 5 2 2" xfId="43934"/>
    <cellStyle name="Uwaga 4 5 3" xfId="43935"/>
    <cellStyle name="Uwaga 4 5 4" xfId="43936"/>
    <cellStyle name="Uwaga 4 5 5" xfId="43937"/>
    <cellStyle name="Uwaga 4 6" xfId="43938"/>
    <cellStyle name="Uwaga 4 6 2" xfId="43939"/>
    <cellStyle name="Uwaga 4 6 2 2" xfId="43940"/>
    <cellStyle name="Uwaga 4 6 3" xfId="43941"/>
    <cellStyle name="Uwaga 4 6 4" xfId="43942"/>
    <cellStyle name="Uwaga 4 6 5" xfId="43943"/>
    <cellStyle name="Uwaga 4 7" xfId="43944"/>
    <cellStyle name="Uwaga 4 7 2" xfId="43945"/>
    <cellStyle name="Uwaga 4 7 3" xfId="43946"/>
    <cellStyle name="Uwaga 4 7 4" xfId="43947"/>
    <cellStyle name="Uwaga 4 8" xfId="43948"/>
    <cellStyle name="Uwaga 4 8 2" xfId="43949"/>
    <cellStyle name="Uwaga 4 9" xfId="43950"/>
    <cellStyle name="Uwaga 4 9 2" xfId="43951"/>
    <cellStyle name="Uwaga 5" xfId="43952"/>
    <cellStyle name="Uwaga 5 10" xfId="43953"/>
    <cellStyle name="Uwaga 5 11" xfId="43954"/>
    <cellStyle name="Uwaga 5 12" xfId="43955"/>
    <cellStyle name="Uwaga 5 2" xfId="43956"/>
    <cellStyle name="Uwaga 5 2 2" xfId="43957"/>
    <cellStyle name="Uwaga 5 2 2 2" xfId="43958"/>
    <cellStyle name="Uwaga 5 2 2 2 2" xfId="43959"/>
    <cellStyle name="Uwaga 5 2 2 3" xfId="43960"/>
    <cellStyle name="Uwaga 5 2 3" xfId="43961"/>
    <cellStyle name="Uwaga 5 2 3 2" xfId="43962"/>
    <cellStyle name="Uwaga 5 2 4" xfId="43963"/>
    <cellStyle name="Uwaga 5 2 4 2" xfId="43964"/>
    <cellStyle name="Uwaga 5 2 5" xfId="43965"/>
    <cellStyle name="Uwaga 5 2 5 2" xfId="43966"/>
    <cellStyle name="Uwaga 5 2 6" xfId="43967"/>
    <cellStyle name="Uwaga 5 2 7" xfId="43968"/>
    <cellStyle name="Uwaga 5 2 8" xfId="43969"/>
    <cellStyle name="Uwaga 5 3" xfId="43970"/>
    <cellStyle name="Uwaga 5 3 2" xfId="43971"/>
    <cellStyle name="Uwaga 5 3 2 2" xfId="43972"/>
    <cellStyle name="Uwaga 5 3 2 2 2" xfId="43973"/>
    <cellStyle name="Uwaga 5 3 2 3" xfId="43974"/>
    <cellStyle name="Uwaga 5 3 3" xfId="43975"/>
    <cellStyle name="Uwaga 5 3 3 2" xfId="43976"/>
    <cellStyle name="Uwaga 5 3 4" xfId="43977"/>
    <cellStyle name="Uwaga 5 3 4 2" xfId="43978"/>
    <cellStyle name="Uwaga 5 3 5" xfId="43979"/>
    <cellStyle name="Uwaga 5 3 5 2" xfId="43980"/>
    <cellStyle name="Uwaga 5 3 6" xfId="43981"/>
    <cellStyle name="Uwaga 5 3 7" xfId="43982"/>
    <cellStyle name="Uwaga 5 3 8" xfId="43983"/>
    <cellStyle name="Uwaga 5 4" xfId="43984"/>
    <cellStyle name="Uwaga 5 4 2" xfId="43985"/>
    <cellStyle name="Uwaga 5 4 2 2" xfId="43986"/>
    <cellStyle name="Uwaga 5 4 3" xfId="43987"/>
    <cellStyle name="Uwaga 5 4 4" xfId="43988"/>
    <cellStyle name="Uwaga 5 4 5" xfId="43989"/>
    <cellStyle name="Uwaga 5 5" xfId="43990"/>
    <cellStyle name="Uwaga 5 5 2" xfId="43991"/>
    <cellStyle name="Uwaga 5 5 2 2" xfId="43992"/>
    <cellStyle name="Uwaga 5 5 3" xfId="43993"/>
    <cellStyle name="Uwaga 5 5 4" xfId="43994"/>
    <cellStyle name="Uwaga 5 5 5" xfId="43995"/>
    <cellStyle name="Uwaga 5 6" xfId="43996"/>
    <cellStyle name="Uwaga 5 6 2" xfId="43997"/>
    <cellStyle name="Uwaga 5 6 2 2" xfId="43998"/>
    <cellStyle name="Uwaga 5 6 3" xfId="43999"/>
    <cellStyle name="Uwaga 5 6 4" xfId="44000"/>
    <cellStyle name="Uwaga 5 6 5" xfId="44001"/>
    <cellStyle name="Uwaga 5 7" xfId="44002"/>
    <cellStyle name="Uwaga 5 7 2" xfId="44003"/>
    <cellStyle name="Uwaga 5 7 3" xfId="44004"/>
    <cellStyle name="Uwaga 5 7 4" xfId="44005"/>
    <cellStyle name="Uwaga 5 8" xfId="44006"/>
    <cellStyle name="Uwaga 5 8 2" xfId="44007"/>
    <cellStyle name="Uwaga 5 9" xfId="44008"/>
    <cellStyle name="Uwaga 5 9 2" xfId="44009"/>
    <cellStyle name="Uwaga 6" xfId="44010"/>
    <cellStyle name="Uwaga 6 10" xfId="44011"/>
    <cellStyle name="Uwaga 6 11" xfId="44012"/>
    <cellStyle name="Uwaga 6 12" xfId="44013"/>
    <cellStyle name="Uwaga 6 2" xfId="44014"/>
    <cellStyle name="Uwaga 6 2 2" xfId="44015"/>
    <cellStyle name="Uwaga 6 2 2 2" xfId="44016"/>
    <cellStyle name="Uwaga 6 2 2 2 2" xfId="44017"/>
    <cellStyle name="Uwaga 6 2 2 3" xfId="44018"/>
    <cellStyle name="Uwaga 6 2 3" xfId="44019"/>
    <cellStyle name="Uwaga 6 2 3 2" xfId="44020"/>
    <cellStyle name="Uwaga 6 2 4" xfId="44021"/>
    <cellStyle name="Uwaga 6 2 4 2" xfId="44022"/>
    <cellStyle name="Uwaga 6 2 5" xfId="44023"/>
    <cellStyle name="Uwaga 6 2 5 2" xfId="44024"/>
    <cellStyle name="Uwaga 6 2 6" xfId="44025"/>
    <cellStyle name="Uwaga 6 2 7" xfId="44026"/>
    <cellStyle name="Uwaga 6 2 8" xfId="44027"/>
    <cellStyle name="Uwaga 6 3" xfId="44028"/>
    <cellStyle name="Uwaga 6 3 2" xfId="44029"/>
    <cellStyle name="Uwaga 6 3 2 2" xfId="44030"/>
    <cellStyle name="Uwaga 6 3 2 2 2" xfId="44031"/>
    <cellStyle name="Uwaga 6 3 2 3" xfId="44032"/>
    <cellStyle name="Uwaga 6 3 3" xfId="44033"/>
    <cellStyle name="Uwaga 6 3 3 2" xfId="44034"/>
    <cellStyle name="Uwaga 6 3 4" xfId="44035"/>
    <cellStyle name="Uwaga 6 3 4 2" xfId="44036"/>
    <cellStyle name="Uwaga 6 3 5" xfId="44037"/>
    <cellStyle name="Uwaga 6 3 5 2" xfId="44038"/>
    <cellStyle name="Uwaga 6 3 6" xfId="44039"/>
    <cellStyle name="Uwaga 6 3 7" xfId="44040"/>
    <cellStyle name="Uwaga 6 3 8" xfId="44041"/>
    <cellStyle name="Uwaga 6 4" xfId="44042"/>
    <cellStyle name="Uwaga 6 4 2" xfId="44043"/>
    <cellStyle name="Uwaga 6 4 2 2" xfId="44044"/>
    <cellStyle name="Uwaga 6 4 3" xfId="44045"/>
    <cellStyle name="Uwaga 6 4 4" xfId="44046"/>
    <cellStyle name="Uwaga 6 4 5" xfId="44047"/>
    <cellStyle name="Uwaga 6 5" xfId="44048"/>
    <cellStyle name="Uwaga 6 5 2" xfId="44049"/>
    <cellStyle name="Uwaga 6 5 2 2" xfId="44050"/>
    <cellStyle name="Uwaga 6 5 3" xfId="44051"/>
    <cellStyle name="Uwaga 6 5 4" xfId="44052"/>
    <cellStyle name="Uwaga 6 5 5" xfId="44053"/>
    <cellStyle name="Uwaga 6 6" xfId="44054"/>
    <cellStyle name="Uwaga 6 6 2" xfId="44055"/>
    <cellStyle name="Uwaga 6 6 2 2" xfId="44056"/>
    <cellStyle name="Uwaga 6 6 3" xfId="44057"/>
    <cellStyle name="Uwaga 6 6 4" xfId="44058"/>
    <cellStyle name="Uwaga 6 6 5" xfId="44059"/>
    <cellStyle name="Uwaga 6 7" xfId="44060"/>
    <cellStyle name="Uwaga 6 7 2" xfId="44061"/>
    <cellStyle name="Uwaga 6 7 3" xfId="44062"/>
    <cellStyle name="Uwaga 6 7 4" xfId="44063"/>
    <cellStyle name="Uwaga 6 8" xfId="44064"/>
    <cellStyle name="Uwaga 6 8 2" xfId="44065"/>
    <cellStyle name="Uwaga 6 9" xfId="44066"/>
    <cellStyle name="Uwaga 6 9 2" xfId="44067"/>
    <cellStyle name="Uwaga 7" xfId="44068"/>
    <cellStyle name="Uwaga 7 10" xfId="44069"/>
    <cellStyle name="Uwaga 7 11" xfId="44070"/>
    <cellStyle name="Uwaga 7 12" xfId="44071"/>
    <cellStyle name="Uwaga 7 2" xfId="44072"/>
    <cellStyle name="Uwaga 7 2 2" xfId="44073"/>
    <cellStyle name="Uwaga 7 2 2 2" xfId="44074"/>
    <cellStyle name="Uwaga 7 2 2 2 2" xfId="44075"/>
    <cellStyle name="Uwaga 7 2 2 3" xfId="44076"/>
    <cellStyle name="Uwaga 7 2 3" xfId="44077"/>
    <cellStyle name="Uwaga 7 2 3 2" xfId="44078"/>
    <cellStyle name="Uwaga 7 2 4" xfId="44079"/>
    <cellStyle name="Uwaga 7 2 4 2" xfId="44080"/>
    <cellStyle name="Uwaga 7 2 5" xfId="44081"/>
    <cellStyle name="Uwaga 7 2 5 2" xfId="44082"/>
    <cellStyle name="Uwaga 7 2 6" xfId="44083"/>
    <cellStyle name="Uwaga 7 2 7" xfId="44084"/>
    <cellStyle name="Uwaga 7 2 8" xfId="44085"/>
    <cellStyle name="Uwaga 7 3" xfId="44086"/>
    <cellStyle name="Uwaga 7 3 2" xfId="44087"/>
    <cellStyle name="Uwaga 7 3 2 2" xfId="44088"/>
    <cellStyle name="Uwaga 7 3 2 2 2" xfId="44089"/>
    <cellStyle name="Uwaga 7 3 2 3" xfId="44090"/>
    <cellStyle name="Uwaga 7 3 3" xfId="44091"/>
    <cellStyle name="Uwaga 7 3 3 2" xfId="44092"/>
    <cellStyle name="Uwaga 7 3 4" xfId="44093"/>
    <cellStyle name="Uwaga 7 3 4 2" xfId="44094"/>
    <cellStyle name="Uwaga 7 3 5" xfId="44095"/>
    <cellStyle name="Uwaga 7 3 5 2" xfId="44096"/>
    <cellStyle name="Uwaga 7 3 6" xfId="44097"/>
    <cellStyle name="Uwaga 7 3 7" xfId="44098"/>
    <cellStyle name="Uwaga 7 3 8" xfId="44099"/>
    <cellStyle name="Uwaga 7 4" xfId="44100"/>
    <cellStyle name="Uwaga 7 4 2" xfId="44101"/>
    <cellStyle name="Uwaga 7 4 2 2" xfId="44102"/>
    <cellStyle name="Uwaga 7 4 3" xfId="44103"/>
    <cellStyle name="Uwaga 7 4 4" xfId="44104"/>
    <cellStyle name="Uwaga 7 4 5" xfId="44105"/>
    <cellStyle name="Uwaga 7 5" xfId="44106"/>
    <cellStyle name="Uwaga 7 5 2" xfId="44107"/>
    <cellStyle name="Uwaga 7 5 2 2" xfId="44108"/>
    <cellStyle name="Uwaga 7 5 3" xfId="44109"/>
    <cellStyle name="Uwaga 7 5 4" xfId="44110"/>
    <cellStyle name="Uwaga 7 5 5" xfId="44111"/>
    <cellStyle name="Uwaga 7 6" xfId="44112"/>
    <cellStyle name="Uwaga 7 6 2" xfId="44113"/>
    <cellStyle name="Uwaga 7 6 2 2" xfId="44114"/>
    <cellStyle name="Uwaga 7 6 3" xfId="44115"/>
    <cellStyle name="Uwaga 7 6 4" xfId="44116"/>
    <cellStyle name="Uwaga 7 6 5" xfId="44117"/>
    <cellStyle name="Uwaga 7 7" xfId="44118"/>
    <cellStyle name="Uwaga 7 7 2" xfId="44119"/>
    <cellStyle name="Uwaga 7 7 3" xfId="44120"/>
    <cellStyle name="Uwaga 7 7 4" xfId="44121"/>
    <cellStyle name="Uwaga 7 8" xfId="44122"/>
    <cellStyle name="Uwaga 7 8 2" xfId="44123"/>
    <cellStyle name="Uwaga 7 9" xfId="44124"/>
    <cellStyle name="Uwaga 7 9 2" xfId="44125"/>
    <cellStyle name="Uwaga 8" xfId="44126"/>
    <cellStyle name="Uwaga 8 10" xfId="44127"/>
    <cellStyle name="Uwaga 8 11" xfId="44128"/>
    <cellStyle name="Uwaga 8 12" xfId="44129"/>
    <cellStyle name="Uwaga 8 2" xfId="44130"/>
    <cellStyle name="Uwaga 8 2 2" xfId="44131"/>
    <cellStyle name="Uwaga 8 2 2 2" xfId="44132"/>
    <cellStyle name="Uwaga 8 2 2 2 2" xfId="44133"/>
    <cellStyle name="Uwaga 8 2 2 3" xfId="44134"/>
    <cellStyle name="Uwaga 8 2 3" xfId="44135"/>
    <cellStyle name="Uwaga 8 2 3 2" xfId="44136"/>
    <cellStyle name="Uwaga 8 2 4" xfId="44137"/>
    <cellStyle name="Uwaga 8 2 4 2" xfId="44138"/>
    <cellStyle name="Uwaga 8 2 5" xfId="44139"/>
    <cellStyle name="Uwaga 8 2 5 2" xfId="44140"/>
    <cellStyle name="Uwaga 8 2 6" xfId="44141"/>
    <cellStyle name="Uwaga 8 2 7" xfId="44142"/>
    <cellStyle name="Uwaga 8 2 8" xfId="44143"/>
    <cellStyle name="Uwaga 8 3" xfId="44144"/>
    <cellStyle name="Uwaga 8 3 2" xfId="44145"/>
    <cellStyle name="Uwaga 8 3 2 2" xfId="44146"/>
    <cellStyle name="Uwaga 8 3 2 2 2" xfId="44147"/>
    <cellStyle name="Uwaga 8 3 2 3" xfId="44148"/>
    <cellStyle name="Uwaga 8 3 3" xfId="44149"/>
    <cellStyle name="Uwaga 8 3 3 2" xfId="44150"/>
    <cellStyle name="Uwaga 8 3 4" xfId="44151"/>
    <cellStyle name="Uwaga 8 3 4 2" xfId="44152"/>
    <cellStyle name="Uwaga 8 3 5" xfId="44153"/>
    <cellStyle name="Uwaga 8 3 5 2" xfId="44154"/>
    <cellStyle name="Uwaga 8 3 6" xfId="44155"/>
    <cellStyle name="Uwaga 8 3 7" xfId="44156"/>
    <cellStyle name="Uwaga 8 3 8" xfId="44157"/>
    <cellStyle name="Uwaga 8 4" xfId="44158"/>
    <cellStyle name="Uwaga 8 4 2" xfId="44159"/>
    <cellStyle name="Uwaga 8 4 2 2" xfId="44160"/>
    <cellStyle name="Uwaga 8 4 3" xfId="44161"/>
    <cellStyle name="Uwaga 8 4 4" xfId="44162"/>
    <cellStyle name="Uwaga 8 4 5" xfId="44163"/>
    <cellStyle name="Uwaga 8 5" xfId="44164"/>
    <cellStyle name="Uwaga 8 5 2" xfId="44165"/>
    <cellStyle name="Uwaga 8 5 2 2" xfId="44166"/>
    <cellStyle name="Uwaga 8 5 3" xfId="44167"/>
    <cellStyle name="Uwaga 8 5 4" xfId="44168"/>
    <cellStyle name="Uwaga 8 5 5" xfId="44169"/>
    <cellStyle name="Uwaga 8 6" xfId="44170"/>
    <cellStyle name="Uwaga 8 6 2" xfId="44171"/>
    <cellStyle name="Uwaga 8 6 2 2" xfId="44172"/>
    <cellStyle name="Uwaga 8 6 3" xfId="44173"/>
    <cellStyle name="Uwaga 8 6 4" xfId="44174"/>
    <cellStyle name="Uwaga 8 6 5" xfId="44175"/>
    <cellStyle name="Uwaga 8 7" xfId="44176"/>
    <cellStyle name="Uwaga 8 7 2" xfId="44177"/>
    <cellStyle name="Uwaga 8 7 3" xfId="44178"/>
    <cellStyle name="Uwaga 8 7 4" xfId="44179"/>
    <cellStyle name="Uwaga 8 8" xfId="44180"/>
    <cellStyle name="Uwaga 8 8 2" xfId="44181"/>
    <cellStyle name="Uwaga 8 9" xfId="44182"/>
    <cellStyle name="Uwaga 8 9 2" xfId="44183"/>
    <cellStyle name="Uwaga 9" xfId="44184"/>
    <cellStyle name="Uwaga 9 10" xfId="44185"/>
    <cellStyle name="Uwaga 9 11" xfId="44186"/>
    <cellStyle name="Uwaga 9 12" xfId="44187"/>
    <cellStyle name="Uwaga 9 2" xfId="44188"/>
    <cellStyle name="Uwaga 9 2 2" xfId="44189"/>
    <cellStyle name="Uwaga 9 2 2 2" xfId="44190"/>
    <cellStyle name="Uwaga 9 2 2 2 2" xfId="44191"/>
    <cellStyle name="Uwaga 9 2 2 3" xfId="44192"/>
    <cellStyle name="Uwaga 9 2 3" xfId="44193"/>
    <cellStyle name="Uwaga 9 2 3 2" xfId="44194"/>
    <cellStyle name="Uwaga 9 2 4" xfId="44195"/>
    <cellStyle name="Uwaga 9 2 4 2" xfId="44196"/>
    <cellStyle name="Uwaga 9 2 5" xfId="44197"/>
    <cellStyle name="Uwaga 9 2 5 2" xfId="44198"/>
    <cellStyle name="Uwaga 9 2 6" xfId="44199"/>
    <cellStyle name="Uwaga 9 2 7" xfId="44200"/>
    <cellStyle name="Uwaga 9 2 8" xfId="44201"/>
    <cellStyle name="Uwaga 9 3" xfId="44202"/>
    <cellStyle name="Uwaga 9 3 2" xfId="44203"/>
    <cellStyle name="Uwaga 9 3 2 2" xfId="44204"/>
    <cellStyle name="Uwaga 9 3 2 2 2" xfId="44205"/>
    <cellStyle name="Uwaga 9 3 2 3" xfId="44206"/>
    <cellStyle name="Uwaga 9 3 3" xfId="44207"/>
    <cellStyle name="Uwaga 9 3 3 2" xfId="44208"/>
    <cellStyle name="Uwaga 9 3 4" xfId="44209"/>
    <cellStyle name="Uwaga 9 3 4 2" xfId="44210"/>
    <cellStyle name="Uwaga 9 3 5" xfId="44211"/>
    <cellStyle name="Uwaga 9 3 5 2" xfId="44212"/>
    <cellStyle name="Uwaga 9 3 6" xfId="44213"/>
    <cellStyle name="Uwaga 9 3 7" xfId="44214"/>
    <cellStyle name="Uwaga 9 3 8" xfId="44215"/>
    <cellStyle name="Uwaga 9 4" xfId="44216"/>
    <cellStyle name="Uwaga 9 4 2" xfId="44217"/>
    <cellStyle name="Uwaga 9 4 2 2" xfId="44218"/>
    <cellStyle name="Uwaga 9 4 3" xfId="44219"/>
    <cellStyle name="Uwaga 9 4 4" xfId="44220"/>
    <cellStyle name="Uwaga 9 4 5" xfId="44221"/>
    <cellStyle name="Uwaga 9 5" xfId="44222"/>
    <cellStyle name="Uwaga 9 5 2" xfId="44223"/>
    <cellStyle name="Uwaga 9 5 2 2" xfId="44224"/>
    <cellStyle name="Uwaga 9 5 3" xfId="44225"/>
    <cellStyle name="Uwaga 9 5 4" xfId="44226"/>
    <cellStyle name="Uwaga 9 5 5" xfId="44227"/>
    <cellStyle name="Uwaga 9 6" xfId="44228"/>
    <cellStyle name="Uwaga 9 6 2" xfId="44229"/>
    <cellStyle name="Uwaga 9 6 2 2" xfId="44230"/>
    <cellStyle name="Uwaga 9 6 3" xfId="44231"/>
    <cellStyle name="Uwaga 9 6 4" xfId="44232"/>
    <cellStyle name="Uwaga 9 6 5" xfId="44233"/>
    <cellStyle name="Uwaga 9 7" xfId="44234"/>
    <cellStyle name="Uwaga 9 7 2" xfId="44235"/>
    <cellStyle name="Uwaga 9 7 3" xfId="44236"/>
    <cellStyle name="Uwaga 9 7 4" xfId="44237"/>
    <cellStyle name="Uwaga 9 8" xfId="44238"/>
    <cellStyle name="Uwaga 9 8 2" xfId="44239"/>
    <cellStyle name="Uwaga 9 9" xfId="44240"/>
    <cellStyle name="Uwaga 9 9 2" xfId="44241"/>
    <cellStyle name="ux" xfId="44242"/>
    <cellStyle name="ux 2" xfId="44243"/>
    <cellStyle name="V¡rgula" xfId="44244"/>
    <cellStyle name="V¡rgula0" xfId="44245"/>
    <cellStyle name="vaca" xfId="44246"/>
    <cellStyle name="vaca 2" xfId="44247"/>
    <cellStyle name="vaca 2 2" xfId="44248"/>
    <cellStyle name="vaca 2 3" xfId="44249"/>
    <cellStyle name="vaca 2 4" xfId="44250"/>
    <cellStyle name="vaca 2 5" xfId="44251"/>
    <cellStyle name="vaca 3" xfId="44252"/>
    <cellStyle name="vaca 4" xfId="44253"/>
    <cellStyle name="vaca 5" xfId="44254"/>
    <cellStyle name="vaca 6" xfId="44255"/>
    <cellStyle name="vaca 7" xfId="44256"/>
    <cellStyle name="Valuta (0)_ADMIN" xfId="44257"/>
    <cellStyle name="Valuta [0]_Betaalbaarheid_a" xfId="44258"/>
    <cellStyle name="Valuta_Betaalbaarheid_a" xfId="44259"/>
    <cellStyle name="Virgül [0]_08-01" xfId="44260"/>
    <cellStyle name="Virgül_08-01" xfId="44261"/>
    <cellStyle name="Vírgula" xfId="44262"/>
    <cellStyle name="Vírgula 2" xfId="44263"/>
    <cellStyle name="Vírgula 2 2" xfId="44264"/>
    <cellStyle name="Vírgula 3" xfId="44265"/>
    <cellStyle name="Währung [0]_CoAsDCol" xfId="44266"/>
    <cellStyle name="Währung_CoAsDCol" xfId="44267"/>
    <cellStyle name="Warning Text" xfId="65"/>
    <cellStyle name="Warning Text 2" xfId="44268"/>
    <cellStyle name="Warning Text 2 2" xfId="44269"/>
    <cellStyle name="Warning Text 2 3" xfId="44270"/>
    <cellStyle name="Warning Text 3" xfId="44271"/>
    <cellStyle name="Warning Text 3 2" xfId="44272"/>
    <cellStyle name="Warning Text 3 3" xfId="44273"/>
    <cellStyle name="Warning Text 3 4" xfId="44274"/>
    <cellStyle name="Warning Text 4" xfId="44275"/>
    <cellStyle name="Warning Text 5" xfId="44276"/>
    <cellStyle name="WebAnchor1" xfId="44277"/>
    <cellStyle name="WebAnchor1 2" xfId="44278"/>
    <cellStyle name="WebAnchor1 2 2" xfId="44279"/>
    <cellStyle name="WebAnchor1 2 3" xfId="44280"/>
    <cellStyle name="WebAnchor1 2 4" xfId="44281"/>
    <cellStyle name="WebAnchor1 2 5" xfId="44282"/>
    <cellStyle name="WebAnchor1 3" xfId="44283"/>
    <cellStyle name="WebAnchor1 4" xfId="44284"/>
    <cellStyle name="WebAnchor1 5" xfId="44285"/>
    <cellStyle name="WebAnchor1 6" xfId="44286"/>
    <cellStyle name="WebAnchor1 7" xfId="44287"/>
    <cellStyle name="WebAnchor2" xfId="44288"/>
    <cellStyle name="WebAnchor2 2" xfId="44289"/>
    <cellStyle name="WebAnchor2 2 2" xfId="44290"/>
    <cellStyle name="WebAnchor2 2 3" xfId="44291"/>
    <cellStyle name="WebAnchor2 2 4" xfId="44292"/>
    <cellStyle name="WebAnchor2 2 5" xfId="44293"/>
    <cellStyle name="WebAnchor2 3" xfId="44294"/>
    <cellStyle name="WebAnchor2 4" xfId="44295"/>
    <cellStyle name="WebAnchor2 5" xfId="44296"/>
    <cellStyle name="WebAnchor2 6" xfId="44297"/>
    <cellStyle name="WebAnchor2 7" xfId="44298"/>
    <cellStyle name="WebAnchor3" xfId="44299"/>
    <cellStyle name="WebAnchor3 2" xfId="44300"/>
    <cellStyle name="WebAnchor3 2 2" xfId="44301"/>
    <cellStyle name="WebAnchor3 2 3" xfId="44302"/>
    <cellStyle name="WebAnchor3 2 4" xfId="44303"/>
    <cellStyle name="WebAnchor3 2 5" xfId="44304"/>
    <cellStyle name="WebAnchor3 3" xfId="44305"/>
    <cellStyle name="WebAnchor3 4" xfId="44306"/>
    <cellStyle name="WebAnchor3 5" xfId="44307"/>
    <cellStyle name="WebAnchor3 6" xfId="44308"/>
    <cellStyle name="WebAnchor3 7" xfId="44309"/>
    <cellStyle name="WebAnchor4" xfId="44310"/>
    <cellStyle name="WebAnchor4 2" xfId="44311"/>
    <cellStyle name="WebAnchor4 2 2" xfId="44312"/>
    <cellStyle name="WebAnchor4 2 3" xfId="44313"/>
    <cellStyle name="WebAnchor4 2 4" xfId="44314"/>
    <cellStyle name="WebAnchor4 2 5" xfId="44315"/>
    <cellStyle name="WebAnchor4 3" xfId="44316"/>
    <cellStyle name="WebAnchor4 4" xfId="44317"/>
    <cellStyle name="WebAnchor4 5" xfId="44318"/>
    <cellStyle name="WebAnchor4 6" xfId="44319"/>
    <cellStyle name="WebAnchor4 7" xfId="44320"/>
    <cellStyle name="WebAnchor5" xfId="44321"/>
    <cellStyle name="WebAnchor5 2" xfId="44322"/>
    <cellStyle name="WebAnchor5 2 2" xfId="44323"/>
    <cellStyle name="WebAnchor5 2 3" xfId="44324"/>
    <cellStyle name="WebAnchor5 2 4" xfId="44325"/>
    <cellStyle name="WebAnchor5 2 5" xfId="44326"/>
    <cellStyle name="WebAnchor5 3" xfId="44327"/>
    <cellStyle name="WebAnchor5 4" xfId="44328"/>
    <cellStyle name="WebAnchor5 5" xfId="44329"/>
    <cellStyle name="WebAnchor5 6" xfId="44330"/>
    <cellStyle name="WebAnchor5 7" xfId="44331"/>
    <cellStyle name="WebAnchor6" xfId="44332"/>
    <cellStyle name="WebAnchor6 2" xfId="44333"/>
    <cellStyle name="WebAnchor6 2 2" xfId="44334"/>
    <cellStyle name="WebAnchor6 2 3" xfId="44335"/>
    <cellStyle name="WebAnchor6 2 4" xfId="44336"/>
    <cellStyle name="WebAnchor6 2 5" xfId="44337"/>
    <cellStyle name="WebAnchor6 3" xfId="44338"/>
    <cellStyle name="WebAnchor6 4" xfId="44339"/>
    <cellStyle name="WebAnchor6 5" xfId="44340"/>
    <cellStyle name="WebAnchor6 6" xfId="44341"/>
    <cellStyle name="WebAnchor6 7" xfId="44342"/>
    <cellStyle name="WebAnchor7" xfId="44343"/>
    <cellStyle name="WebAnchor7 2" xfId="44344"/>
    <cellStyle name="WebAnchor7 2 2" xfId="44345"/>
    <cellStyle name="WebAnchor7 2 3" xfId="44346"/>
    <cellStyle name="WebAnchor7 2 4" xfId="44347"/>
    <cellStyle name="WebAnchor7 2 5" xfId="44348"/>
    <cellStyle name="WebAnchor7 3" xfId="44349"/>
    <cellStyle name="WebAnchor7 4" xfId="44350"/>
    <cellStyle name="WebAnchor7 5" xfId="44351"/>
    <cellStyle name="WebAnchor7 6" xfId="44352"/>
    <cellStyle name="WebAnchor7 7" xfId="44353"/>
    <cellStyle name="WebBold" xfId="44354"/>
    <cellStyle name="WebBold 2" xfId="44355"/>
    <cellStyle name="WebBold 2 2" xfId="44356"/>
    <cellStyle name="WebBold 2 3" xfId="44357"/>
    <cellStyle name="WebBold 2 4" xfId="44358"/>
    <cellStyle name="WebBold 2 5" xfId="44359"/>
    <cellStyle name="WebBold 3" xfId="44360"/>
    <cellStyle name="WebBold 4" xfId="44361"/>
    <cellStyle name="WebBold 5" xfId="44362"/>
    <cellStyle name="WebBold 6" xfId="44363"/>
    <cellStyle name="WebBold 7" xfId="44364"/>
    <cellStyle name="WebDate" xfId="44365"/>
    <cellStyle name="WebDate 2" xfId="44366"/>
    <cellStyle name="WebDate 2 2" xfId="44367"/>
    <cellStyle name="WebDate 2 3" xfId="44368"/>
    <cellStyle name="WebDate 2 4" xfId="44369"/>
    <cellStyle name="WebDate 2 5" xfId="44370"/>
    <cellStyle name="WebDate 3" xfId="44371"/>
    <cellStyle name="WebDate 4" xfId="44372"/>
    <cellStyle name="WebDate 5" xfId="44373"/>
    <cellStyle name="WebDate 6" xfId="44374"/>
    <cellStyle name="WebDate 7" xfId="44375"/>
    <cellStyle name="Webexclude" xfId="44376"/>
    <cellStyle name="Webexclude 2" xfId="44377"/>
    <cellStyle name="Webexclude 2 2" xfId="44378"/>
    <cellStyle name="Webexclude 2 3" xfId="44379"/>
    <cellStyle name="Webexclude 2 4" xfId="44380"/>
    <cellStyle name="Webexclude 2 5" xfId="44381"/>
    <cellStyle name="Webexclude 3" xfId="44382"/>
    <cellStyle name="Webexclude 4" xfId="44383"/>
    <cellStyle name="Webexclude 5" xfId="44384"/>
    <cellStyle name="Webexclude 6" xfId="44385"/>
    <cellStyle name="Webexclude 7" xfId="44386"/>
    <cellStyle name="Webexclude_Cumulative" xfId="44387"/>
    <cellStyle name="WebFN" xfId="44388"/>
    <cellStyle name="WebFN 2" xfId="44389"/>
    <cellStyle name="WebFN 2 2" xfId="44390"/>
    <cellStyle name="WebFN 2 3" xfId="44391"/>
    <cellStyle name="WebFN 2 4" xfId="44392"/>
    <cellStyle name="WebFN 2 5" xfId="44393"/>
    <cellStyle name="WebFN 3" xfId="44394"/>
    <cellStyle name="WebFN 4" xfId="44395"/>
    <cellStyle name="WebFN 5" xfId="44396"/>
    <cellStyle name="WebFN 6" xfId="44397"/>
    <cellStyle name="WebFN 7" xfId="44398"/>
    <cellStyle name="WebFN1" xfId="44399"/>
    <cellStyle name="WebFN1 10" xfId="44400"/>
    <cellStyle name="WebFN1 10 2" xfId="44401"/>
    <cellStyle name="WebFN1 10 3" xfId="44402"/>
    <cellStyle name="WebFN1 11" xfId="44403"/>
    <cellStyle name="WebFN1 11 2" xfId="44404"/>
    <cellStyle name="WebFN1 11 3" xfId="44405"/>
    <cellStyle name="WebFN1 12" xfId="44406"/>
    <cellStyle name="WebFN1 13" xfId="44407"/>
    <cellStyle name="WebFN1 14" xfId="44408"/>
    <cellStyle name="WebFN1 15" xfId="44409"/>
    <cellStyle name="WebFN1 2" xfId="44410"/>
    <cellStyle name="WebFN1 2 10" xfId="44411"/>
    <cellStyle name="WebFN1 2 11" xfId="44412"/>
    <cellStyle name="WebFN1 2 2" xfId="44413"/>
    <cellStyle name="WebFN1 2 2 2" xfId="44414"/>
    <cellStyle name="WebFN1 2 2 2 2" xfId="44415"/>
    <cellStyle name="WebFN1 2 2 2 3" xfId="44416"/>
    <cellStyle name="WebFN1 2 2 3" xfId="44417"/>
    <cellStyle name="WebFN1 2 2 3 2" xfId="44418"/>
    <cellStyle name="WebFN1 2 2 3 3" xfId="44419"/>
    <cellStyle name="WebFN1 2 2 4" xfId="44420"/>
    <cellStyle name="WebFN1 2 2 5" xfId="44421"/>
    <cellStyle name="WebFN1 2 3" xfId="44422"/>
    <cellStyle name="WebFN1 2 3 2" xfId="44423"/>
    <cellStyle name="WebFN1 2 3 2 2" xfId="44424"/>
    <cellStyle name="WebFN1 2 3 2 3" xfId="44425"/>
    <cellStyle name="WebFN1 2 3 3" xfId="44426"/>
    <cellStyle name="WebFN1 2 3 4" xfId="44427"/>
    <cellStyle name="WebFN1 2 4" xfId="44428"/>
    <cellStyle name="WebFN1 2 4 2" xfId="44429"/>
    <cellStyle name="WebFN1 2 4 2 2" xfId="44430"/>
    <cellStyle name="WebFN1 2 4 2 3" xfId="44431"/>
    <cellStyle name="WebFN1 2 4 3" xfId="44432"/>
    <cellStyle name="WebFN1 2 4 4" xfId="44433"/>
    <cellStyle name="WebFN1 2 5" xfId="44434"/>
    <cellStyle name="WebFN1 2 5 2" xfId="44435"/>
    <cellStyle name="WebFN1 2 5 3" xfId="44436"/>
    <cellStyle name="WebFN1 2 6" xfId="44437"/>
    <cellStyle name="WebFN1 2 6 2" xfId="44438"/>
    <cellStyle name="WebFN1 2 6 3" xfId="44439"/>
    <cellStyle name="WebFN1 2 7" xfId="44440"/>
    <cellStyle name="WebFN1 2 7 2" xfId="44441"/>
    <cellStyle name="WebFN1 2 7 3" xfId="44442"/>
    <cellStyle name="WebFN1 2 8" xfId="44443"/>
    <cellStyle name="WebFN1 2 8 2" xfId="44444"/>
    <cellStyle name="WebFN1 2 8 3" xfId="44445"/>
    <cellStyle name="WebFN1 2 9" xfId="44446"/>
    <cellStyle name="WebFN1 3" xfId="44447"/>
    <cellStyle name="WebFN1 3 10" xfId="44448"/>
    <cellStyle name="WebFN1 3 2" xfId="44449"/>
    <cellStyle name="WebFN1 3 2 2" xfId="44450"/>
    <cellStyle name="WebFN1 3 2 2 2" xfId="44451"/>
    <cellStyle name="WebFN1 3 2 2 3" xfId="44452"/>
    <cellStyle name="WebFN1 3 2 3" xfId="44453"/>
    <cellStyle name="WebFN1 3 2 4" xfId="44454"/>
    <cellStyle name="WebFN1 3 3" xfId="44455"/>
    <cellStyle name="WebFN1 3 3 2" xfId="44456"/>
    <cellStyle name="WebFN1 3 3 2 2" xfId="44457"/>
    <cellStyle name="WebFN1 3 3 2 3" xfId="44458"/>
    <cellStyle name="WebFN1 3 3 3" xfId="44459"/>
    <cellStyle name="WebFN1 3 3 4" xfId="44460"/>
    <cellStyle name="WebFN1 3 4" xfId="44461"/>
    <cellStyle name="WebFN1 3 4 2" xfId="44462"/>
    <cellStyle name="WebFN1 3 4 3" xfId="44463"/>
    <cellStyle name="WebFN1 3 5" xfId="44464"/>
    <cellStyle name="WebFN1 3 5 2" xfId="44465"/>
    <cellStyle name="WebFN1 3 5 3" xfId="44466"/>
    <cellStyle name="WebFN1 3 6" xfId="44467"/>
    <cellStyle name="WebFN1 3 6 2" xfId="44468"/>
    <cellStyle name="WebFN1 3 6 3" xfId="44469"/>
    <cellStyle name="WebFN1 3 7" xfId="44470"/>
    <cellStyle name="WebFN1 3 7 2" xfId="44471"/>
    <cellStyle name="WebFN1 3 7 3" xfId="44472"/>
    <cellStyle name="WebFN1 3 8" xfId="44473"/>
    <cellStyle name="WebFN1 3 9" xfId="44474"/>
    <cellStyle name="WebFN1 4" xfId="44475"/>
    <cellStyle name="WebFN1 4 10" xfId="44476"/>
    <cellStyle name="WebFN1 4 2" xfId="44477"/>
    <cellStyle name="WebFN1 4 2 2" xfId="44478"/>
    <cellStyle name="WebFN1 4 2 2 2" xfId="44479"/>
    <cellStyle name="WebFN1 4 2 2 3" xfId="44480"/>
    <cellStyle name="WebFN1 4 2 3" xfId="44481"/>
    <cellStyle name="WebFN1 4 2 4" xfId="44482"/>
    <cellStyle name="WebFN1 4 3" xfId="44483"/>
    <cellStyle name="WebFN1 4 3 2" xfId="44484"/>
    <cellStyle name="WebFN1 4 3 2 2" xfId="44485"/>
    <cellStyle name="WebFN1 4 3 2 3" xfId="44486"/>
    <cellStyle name="WebFN1 4 3 3" xfId="44487"/>
    <cellStyle name="WebFN1 4 3 4" xfId="44488"/>
    <cellStyle name="WebFN1 4 4" xfId="44489"/>
    <cellStyle name="WebFN1 4 4 2" xfId="44490"/>
    <cellStyle name="WebFN1 4 4 3" xfId="44491"/>
    <cellStyle name="WebFN1 4 5" xfId="44492"/>
    <cellStyle name="WebFN1 4 5 2" xfId="44493"/>
    <cellStyle name="WebFN1 4 5 3" xfId="44494"/>
    <cellStyle name="WebFN1 4 6" xfId="44495"/>
    <cellStyle name="WebFN1 4 6 2" xfId="44496"/>
    <cellStyle name="WebFN1 4 6 3" xfId="44497"/>
    <cellStyle name="WebFN1 4 7" xfId="44498"/>
    <cellStyle name="WebFN1 4 7 2" xfId="44499"/>
    <cellStyle name="WebFN1 4 7 3" xfId="44500"/>
    <cellStyle name="WebFN1 4 8" xfId="44501"/>
    <cellStyle name="WebFN1 4 9" xfId="44502"/>
    <cellStyle name="WebFN1 5" xfId="44503"/>
    <cellStyle name="WebFN1 5 2" xfId="44504"/>
    <cellStyle name="WebFN1 5 2 2" xfId="44505"/>
    <cellStyle name="WebFN1 5 2 3" xfId="44506"/>
    <cellStyle name="WebFN1 5 3" xfId="44507"/>
    <cellStyle name="WebFN1 5 3 2" xfId="44508"/>
    <cellStyle name="WebFN1 5 3 3" xfId="44509"/>
    <cellStyle name="WebFN1 5 4" xfId="44510"/>
    <cellStyle name="WebFN1 5 5" xfId="44511"/>
    <cellStyle name="WebFN1 6" xfId="44512"/>
    <cellStyle name="WebFN1 6 2" xfId="44513"/>
    <cellStyle name="WebFN1 6 2 2" xfId="44514"/>
    <cellStyle name="WebFN1 6 2 3" xfId="44515"/>
    <cellStyle name="WebFN1 6 3" xfId="44516"/>
    <cellStyle name="WebFN1 6 4" xfId="44517"/>
    <cellStyle name="WebFN1 7" xfId="44518"/>
    <cellStyle name="WebFN1 7 2" xfId="44519"/>
    <cellStyle name="WebFN1 7 2 2" xfId="44520"/>
    <cellStyle name="WebFN1 7 2 3" xfId="44521"/>
    <cellStyle name="WebFN1 7 3" xfId="44522"/>
    <cellStyle name="WebFN1 7 4" xfId="44523"/>
    <cellStyle name="WebFN1 8" xfId="44524"/>
    <cellStyle name="WebFN1 8 2" xfId="44525"/>
    <cellStyle name="WebFN1 8 3" xfId="44526"/>
    <cellStyle name="WebFN1 9" xfId="44527"/>
    <cellStyle name="WebFN1 9 2" xfId="44528"/>
    <cellStyle name="WebFN1 9 3" xfId="44529"/>
    <cellStyle name="WebFN2" xfId="44530"/>
    <cellStyle name="WebFN3" xfId="44531"/>
    <cellStyle name="WebFN3 2" xfId="44532"/>
    <cellStyle name="WebFN3 2 2" xfId="44533"/>
    <cellStyle name="WebFN3 2 3" xfId="44534"/>
    <cellStyle name="WebFN3 2 4" xfId="44535"/>
    <cellStyle name="WebFN3 2 5" xfId="44536"/>
    <cellStyle name="WebFN3 3" xfId="44537"/>
    <cellStyle name="WebFN3 4" xfId="44538"/>
    <cellStyle name="WebFN3 5" xfId="44539"/>
    <cellStyle name="WebFN3 6" xfId="44540"/>
    <cellStyle name="WebFN3 7" xfId="44541"/>
    <cellStyle name="WebFN4" xfId="44542"/>
    <cellStyle name="WebHR" xfId="44543"/>
    <cellStyle name="WebHR 10" xfId="44544"/>
    <cellStyle name="WebHR 10 2" xfId="44545"/>
    <cellStyle name="WebHR 10 3" xfId="44546"/>
    <cellStyle name="WebHR 11" xfId="44547"/>
    <cellStyle name="WebHR 11 2" xfId="44548"/>
    <cellStyle name="WebHR 11 3" xfId="44549"/>
    <cellStyle name="WebHR 12" xfId="44550"/>
    <cellStyle name="WebHR 12 2" xfId="44551"/>
    <cellStyle name="WebHR 12 3" xfId="44552"/>
    <cellStyle name="WebHR 13" xfId="44553"/>
    <cellStyle name="WebHR 14" xfId="44554"/>
    <cellStyle name="WebHR 15" xfId="44555"/>
    <cellStyle name="WebHR 16" xfId="44556"/>
    <cellStyle name="WebHR 2" xfId="44557"/>
    <cellStyle name="WebHR 2 10" xfId="44558"/>
    <cellStyle name="WebHR 2 11" xfId="44559"/>
    <cellStyle name="WebHR 2 2" xfId="44560"/>
    <cellStyle name="WebHR 2 2 2" xfId="44561"/>
    <cellStyle name="WebHR 2 2 2 2" xfId="44562"/>
    <cellStyle name="WebHR 2 2 2 3" xfId="44563"/>
    <cellStyle name="WebHR 2 2 3" xfId="44564"/>
    <cellStyle name="WebHR 2 2 3 2" xfId="44565"/>
    <cellStyle name="WebHR 2 2 3 3" xfId="44566"/>
    <cellStyle name="WebHR 2 2 4" xfId="44567"/>
    <cellStyle name="WebHR 2 2 5" xfId="44568"/>
    <cellStyle name="WebHR 2 3" xfId="44569"/>
    <cellStyle name="WebHR 2 3 2" xfId="44570"/>
    <cellStyle name="WebHR 2 3 2 2" xfId="44571"/>
    <cellStyle name="WebHR 2 3 2 3" xfId="44572"/>
    <cellStyle name="WebHR 2 3 3" xfId="44573"/>
    <cellStyle name="WebHR 2 3 4" xfId="44574"/>
    <cellStyle name="WebHR 2 4" xfId="44575"/>
    <cellStyle name="WebHR 2 4 2" xfId="44576"/>
    <cellStyle name="WebHR 2 4 2 2" xfId="44577"/>
    <cellStyle name="WebHR 2 4 2 3" xfId="44578"/>
    <cellStyle name="WebHR 2 4 3" xfId="44579"/>
    <cellStyle name="WebHR 2 4 4" xfId="44580"/>
    <cellStyle name="WebHR 2 5" xfId="44581"/>
    <cellStyle name="WebHR 2 5 2" xfId="44582"/>
    <cellStyle name="WebHR 2 5 3" xfId="44583"/>
    <cellStyle name="WebHR 2 6" xfId="44584"/>
    <cellStyle name="WebHR 2 6 2" xfId="44585"/>
    <cellStyle name="WebHR 2 6 3" xfId="44586"/>
    <cellStyle name="WebHR 2 7" xfId="44587"/>
    <cellStyle name="WebHR 2 7 2" xfId="44588"/>
    <cellStyle name="WebHR 2 7 3" xfId="44589"/>
    <cellStyle name="WebHR 2 8" xfId="44590"/>
    <cellStyle name="WebHR 2 8 2" xfId="44591"/>
    <cellStyle name="WebHR 2 8 3" xfId="44592"/>
    <cellStyle name="WebHR 2 9" xfId="44593"/>
    <cellStyle name="WebHR 3" xfId="44594"/>
    <cellStyle name="WebHR 3 10" xfId="44595"/>
    <cellStyle name="WebHR 3 2" xfId="44596"/>
    <cellStyle name="WebHR 3 2 2" xfId="44597"/>
    <cellStyle name="WebHR 3 2 2 2" xfId="44598"/>
    <cellStyle name="WebHR 3 2 2 3" xfId="44599"/>
    <cellStyle name="WebHR 3 2 3" xfId="44600"/>
    <cellStyle name="WebHR 3 2 4" xfId="44601"/>
    <cellStyle name="WebHR 3 3" xfId="44602"/>
    <cellStyle name="WebHR 3 3 2" xfId="44603"/>
    <cellStyle name="WebHR 3 3 2 2" xfId="44604"/>
    <cellStyle name="WebHR 3 3 2 3" xfId="44605"/>
    <cellStyle name="WebHR 3 3 3" xfId="44606"/>
    <cellStyle name="WebHR 3 3 4" xfId="44607"/>
    <cellStyle name="WebHR 3 4" xfId="44608"/>
    <cellStyle name="WebHR 3 4 2" xfId="44609"/>
    <cellStyle name="WebHR 3 4 3" xfId="44610"/>
    <cellStyle name="WebHR 3 5" xfId="44611"/>
    <cellStyle name="WebHR 3 5 2" xfId="44612"/>
    <cellStyle name="WebHR 3 5 3" xfId="44613"/>
    <cellStyle name="WebHR 3 6" xfId="44614"/>
    <cellStyle name="WebHR 3 6 2" xfId="44615"/>
    <cellStyle name="WebHR 3 6 3" xfId="44616"/>
    <cellStyle name="WebHR 3 7" xfId="44617"/>
    <cellStyle name="WebHR 3 7 2" xfId="44618"/>
    <cellStyle name="WebHR 3 7 3" xfId="44619"/>
    <cellStyle name="WebHR 3 8" xfId="44620"/>
    <cellStyle name="WebHR 3 9" xfId="44621"/>
    <cellStyle name="WebHR 4" xfId="44622"/>
    <cellStyle name="WebHR 4 10" xfId="44623"/>
    <cellStyle name="WebHR 4 2" xfId="44624"/>
    <cellStyle name="WebHR 4 2 2" xfId="44625"/>
    <cellStyle name="WebHR 4 2 2 2" xfId="44626"/>
    <cellStyle name="WebHR 4 2 2 3" xfId="44627"/>
    <cellStyle name="WebHR 4 2 3" xfId="44628"/>
    <cellStyle name="WebHR 4 2 4" xfId="44629"/>
    <cellStyle name="WebHR 4 3" xfId="44630"/>
    <cellStyle name="WebHR 4 3 2" xfId="44631"/>
    <cellStyle name="WebHR 4 3 2 2" xfId="44632"/>
    <cellStyle name="WebHR 4 3 2 3" xfId="44633"/>
    <cellStyle name="WebHR 4 3 3" xfId="44634"/>
    <cellStyle name="WebHR 4 3 4" xfId="44635"/>
    <cellStyle name="WebHR 4 4" xfId="44636"/>
    <cellStyle name="WebHR 4 4 2" xfId="44637"/>
    <cellStyle name="WebHR 4 4 3" xfId="44638"/>
    <cellStyle name="WebHR 4 5" xfId="44639"/>
    <cellStyle name="WebHR 4 5 2" xfId="44640"/>
    <cellStyle name="WebHR 4 5 3" xfId="44641"/>
    <cellStyle name="WebHR 4 6" xfId="44642"/>
    <cellStyle name="WebHR 4 6 2" xfId="44643"/>
    <cellStyle name="WebHR 4 6 3" xfId="44644"/>
    <cellStyle name="WebHR 4 7" xfId="44645"/>
    <cellStyle name="WebHR 4 7 2" xfId="44646"/>
    <cellStyle name="WebHR 4 7 3" xfId="44647"/>
    <cellStyle name="WebHR 4 8" xfId="44648"/>
    <cellStyle name="WebHR 4 9" xfId="44649"/>
    <cellStyle name="WebHR 5" xfId="44650"/>
    <cellStyle name="WebHR 5 10" xfId="44651"/>
    <cellStyle name="WebHR 5 2" xfId="44652"/>
    <cellStyle name="WebHR 5 2 2" xfId="44653"/>
    <cellStyle name="WebHR 5 2 2 2" xfId="44654"/>
    <cellStyle name="WebHR 5 2 2 3" xfId="44655"/>
    <cellStyle name="WebHR 5 2 3" xfId="44656"/>
    <cellStyle name="WebHR 5 2 4" xfId="44657"/>
    <cellStyle name="WebHR 5 3" xfId="44658"/>
    <cellStyle name="WebHR 5 3 2" xfId="44659"/>
    <cellStyle name="WebHR 5 3 2 2" xfId="44660"/>
    <cellStyle name="WebHR 5 3 2 3" xfId="44661"/>
    <cellStyle name="WebHR 5 3 3" xfId="44662"/>
    <cellStyle name="WebHR 5 3 4" xfId="44663"/>
    <cellStyle name="WebHR 5 4" xfId="44664"/>
    <cellStyle name="WebHR 5 4 2" xfId="44665"/>
    <cellStyle name="WebHR 5 4 3" xfId="44666"/>
    <cellStyle name="WebHR 5 5" xfId="44667"/>
    <cellStyle name="WebHR 5 5 2" xfId="44668"/>
    <cellStyle name="WebHR 5 5 3" xfId="44669"/>
    <cellStyle name="WebHR 5 6" xfId="44670"/>
    <cellStyle name="WebHR 5 6 2" xfId="44671"/>
    <cellStyle name="WebHR 5 6 3" xfId="44672"/>
    <cellStyle name="WebHR 5 7" xfId="44673"/>
    <cellStyle name="WebHR 5 7 2" xfId="44674"/>
    <cellStyle name="WebHR 5 7 3" xfId="44675"/>
    <cellStyle name="WebHR 5 8" xfId="44676"/>
    <cellStyle name="WebHR 5 9" xfId="44677"/>
    <cellStyle name="WebHR 6" xfId="44678"/>
    <cellStyle name="WebHR 6 2" xfId="44679"/>
    <cellStyle name="WebHR 6 2 2" xfId="44680"/>
    <cellStyle name="WebHR 6 2 3" xfId="44681"/>
    <cellStyle name="WebHR 6 3" xfId="44682"/>
    <cellStyle name="WebHR 6 3 2" xfId="44683"/>
    <cellStyle name="WebHR 6 3 3" xfId="44684"/>
    <cellStyle name="WebHR 6 4" xfId="44685"/>
    <cellStyle name="WebHR 6 5" xfId="44686"/>
    <cellStyle name="WebHR 7" xfId="44687"/>
    <cellStyle name="WebHR 7 2" xfId="44688"/>
    <cellStyle name="WebHR 7 2 2" xfId="44689"/>
    <cellStyle name="WebHR 7 2 3" xfId="44690"/>
    <cellStyle name="WebHR 7 3" xfId="44691"/>
    <cellStyle name="WebHR 7 4" xfId="44692"/>
    <cellStyle name="WebHR 8" xfId="44693"/>
    <cellStyle name="WebHR 8 2" xfId="44694"/>
    <cellStyle name="WebHR 8 2 2" xfId="44695"/>
    <cellStyle name="WebHR 8 2 3" xfId="44696"/>
    <cellStyle name="WebHR 8 3" xfId="44697"/>
    <cellStyle name="WebHR 8 4" xfId="44698"/>
    <cellStyle name="WebHR 9" xfId="44699"/>
    <cellStyle name="WebHR 9 2" xfId="44700"/>
    <cellStyle name="WebHR 9 3" xfId="44701"/>
    <cellStyle name="WebIndent1" xfId="44702"/>
    <cellStyle name="WebIndent1 2" xfId="44703"/>
    <cellStyle name="WebIndent1 2 2" xfId="44704"/>
    <cellStyle name="WebIndent1 2 3" xfId="44705"/>
    <cellStyle name="WebIndent1 2 4" xfId="44706"/>
    <cellStyle name="WebIndent1 2 5" xfId="44707"/>
    <cellStyle name="WebIndent1 3" xfId="44708"/>
    <cellStyle name="WebIndent1 4" xfId="44709"/>
    <cellStyle name="WebIndent1 5" xfId="44710"/>
    <cellStyle name="WebIndent1 6" xfId="44711"/>
    <cellStyle name="WebIndent1 7" xfId="44712"/>
    <cellStyle name="WebIndent1wFN3" xfId="44713"/>
    <cellStyle name="WebIndent1wFN3 2" xfId="44714"/>
    <cellStyle name="WebIndent1wFN3 2 2" xfId="44715"/>
    <cellStyle name="WebIndent1wFN3 2 3" xfId="44716"/>
    <cellStyle name="WebIndent1wFN3 2 4" xfId="44717"/>
    <cellStyle name="WebIndent1wFN3 2 5" xfId="44718"/>
    <cellStyle name="WebIndent1wFN3 3" xfId="44719"/>
    <cellStyle name="WebIndent1wFN3 4" xfId="44720"/>
    <cellStyle name="WebIndent1wFN3 5" xfId="44721"/>
    <cellStyle name="WebIndent1wFN3 6" xfId="44722"/>
    <cellStyle name="WebIndent1wFN3 7" xfId="44723"/>
    <cellStyle name="WebIndent2" xfId="44724"/>
    <cellStyle name="WebIndent2 2" xfId="44725"/>
    <cellStyle name="WebIndent2 2 2" xfId="44726"/>
    <cellStyle name="WebIndent2 2 3" xfId="44727"/>
    <cellStyle name="WebIndent2 2 4" xfId="44728"/>
    <cellStyle name="WebIndent2 2 5" xfId="44729"/>
    <cellStyle name="WebIndent2 3" xfId="44730"/>
    <cellStyle name="WebIndent2 4" xfId="44731"/>
    <cellStyle name="WebIndent2 5" xfId="44732"/>
    <cellStyle name="WebIndent2 6" xfId="44733"/>
    <cellStyle name="WebIndent2 7" xfId="44734"/>
    <cellStyle name="WebNoBR" xfId="44735"/>
    <cellStyle name="WebNoBR 2" xfId="44736"/>
    <cellStyle name="Ydrasi_Green" xfId="44737"/>
    <cellStyle name="year" xfId="44738"/>
    <cellStyle name="yfirskrift tekjur" xfId="44739"/>
    <cellStyle name="yfirskrift tekjur 2" xfId="44740"/>
    <cellStyle name="yfirskrift tekjur 2 2" xfId="44741"/>
    <cellStyle name="yfirskrift tekjur 2 2 2" xfId="44742"/>
    <cellStyle name="yfirskrift tekjur 2 3" xfId="44743"/>
    <cellStyle name="yfirskrift tekjur 3" xfId="44744"/>
    <cellStyle name="Záhlaví 1" xfId="44745"/>
    <cellStyle name="Záhlaví 1 2" xfId="44746"/>
    <cellStyle name="Záhlaví 1 2 2" xfId="44747"/>
    <cellStyle name="Záhlaví 1 2 3" xfId="44748"/>
    <cellStyle name="Záhlaví 1 2 4" xfId="44749"/>
    <cellStyle name="Záhlaví 1 2 5" xfId="44750"/>
    <cellStyle name="Záhlaví 1 3" xfId="44751"/>
    <cellStyle name="Záhlaví 1 4" xfId="44752"/>
    <cellStyle name="Záhlaví 1 5" xfId="44753"/>
    <cellStyle name="Záhlaví 1 6" xfId="44754"/>
    <cellStyle name="Záhlaví 1 7" xfId="44755"/>
    <cellStyle name="Záhlaví 2" xfId="44756"/>
    <cellStyle name="Záhlaví 2 2" xfId="44757"/>
    <cellStyle name="Záhlaví 2 2 2" xfId="44758"/>
    <cellStyle name="Záhlaví 2 2 3" xfId="44759"/>
    <cellStyle name="Záhlaví 2 2 4" xfId="44760"/>
    <cellStyle name="Záhlaví 2 2 5" xfId="44761"/>
    <cellStyle name="Záhlaví 2 3" xfId="44762"/>
    <cellStyle name="Záhlaví 2 4" xfId="44763"/>
    <cellStyle name="Záhlaví 2 5" xfId="44764"/>
    <cellStyle name="Záhlaví 2 6" xfId="44765"/>
    <cellStyle name="Záhlaví 2 7" xfId="44766"/>
    <cellStyle name="zero" xfId="44767"/>
    <cellStyle name="Złe" xfId="44768"/>
    <cellStyle name="Złe 2" xfId="44769"/>
    <cellStyle name="Βασικό_1_ΝΕΟΙ_ΚΑΕ_ΕΞΟΔΩΝ_ΕΣΟΔΩΝ_2010" xfId="44770"/>
    <cellStyle name="Διαχωριστικό χιλιάδων/υποδιαστολή_Early retirement scheme 11.9.2012" xfId="44771"/>
    <cellStyle name="δραχμικό" xfId="44772"/>
    <cellStyle name="δραχμικό 2" xfId="44773"/>
    <cellStyle name="δραχμικό 2 2" xfId="44774"/>
    <cellStyle name="δραχμικό 2 3" xfId="44775"/>
    <cellStyle name="δραχμικό 2 4" xfId="44776"/>
    <cellStyle name="δραχμικό 3" xfId="44777"/>
    <cellStyle name="δραχμικό 3 2" xfId="44778"/>
    <cellStyle name="δραχμικό 3 3" xfId="44779"/>
    <cellStyle name="δραχμικό 3 4" xfId="44780"/>
    <cellStyle name="δραχμικό 4" xfId="44781"/>
    <cellStyle name="δραχμικό 4 2" xfId="44782"/>
    <cellStyle name="δραχμικό 4 3" xfId="44783"/>
    <cellStyle name="δραχμικό 4 4" xfId="44784"/>
    <cellStyle name="δραχμικό 4 5" xfId="44785"/>
    <cellStyle name="δραχμικό 5" xfId="44786"/>
    <cellStyle name="δραχμικό 5 2" xfId="44787"/>
    <cellStyle name="δραχμικό 5 3" xfId="44788"/>
    <cellStyle name="δραχμικό 5 4" xfId="44789"/>
    <cellStyle name="δραχμικό 6" xfId="44790"/>
    <cellStyle name="δραχμικό 7" xfId="44791"/>
    <cellStyle name="δραχμικό 8" xfId="44792"/>
    <cellStyle name="Εισαγωγή 10" xfId="44793"/>
    <cellStyle name="Εισαγωγή 10 10" xfId="44794"/>
    <cellStyle name="Εισαγωγή 10 11" xfId="44795"/>
    <cellStyle name="Εισαγωγή 10 2" xfId="44796"/>
    <cellStyle name="Εισαγωγή 10 2 2" xfId="44797"/>
    <cellStyle name="Εισαγωγή 10 2 2 2" xfId="44798"/>
    <cellStyle name="Εισαγωγή 10 2 2 2 2" xfId="44799"/>
    <cellStyle name="Εισαγωγή 10 2 2 3" xfId="44800"/>
    <cellStyle name="Εισαγωγή 10 2 2 3 2" xfId="44801"/>
    <cellStyle name="Εισαγωγή 10 2 2 4" xfId="44802"/>
    <cellStyle name="Εισαγωγή 10 2 3" xfId="44803"/>
    <cellStyle name="Εισαγωγή 10 2 3 2" xfId="44804"/>
    <cellStyle name="Εισαγωγή 10 2 4" xfId="44805"/>
    <cellStyle name="Εισαγωγή 10 2 4 2" xfId="44806"/>
    <cellStyle name="Εισαγωγή 10 2 5" xfId="44807"/>
    <cellStyle name="Εισαγωγή 10 2 5 2" xfId="44808"/>
    <cellStyle name="Εισαγωγή 10 2 6" xfId="44809"/>
    <cellStyle name="Εισαγωγή 10 3" xfId="44810"/>
    <cellStyle name="Εισαγωγή 10 3 2" xfId="44811"/>
    <cellStyle name="Εισαγωγή 10 3 2 2" xfId="44812"/>
    <cellStyle name="Εισαγωγή 10 3 2 2 2" xfId="44813"/>
    <cellStyle name="Εισαγωγή 10 3 2 3" xfId="44814"/>
    <cellStyle name="Εισαγωγή 10 3 2 3 2" xfId="44815"/>
    <cellStyle name="Εισαγωγή 10 3 2 4" xfId="44816"/>
    <cellStyle name="Εισαγωγή 10 3 3" xfId="44817"/>
    <cellStyle name="Εισαγωγή 10 3 3 2" xfId="44818"/>
    <cellStyle name="Εισαγωγή 10 3 4" xfId="44819"/>
    <cellStyle name="Εισαγωγή 10 3 4 2" xfId="44820"/>
    <cellStyle name="Εισαγωγή 10 3 5" xfId="44821"/>
    <cellStyle name="Εισαγωγή 10 3 5 2" xfId="44822"/>
    <cellStyle name="Εισαγωγή 10 3 6" xfId="44823"/>
    <cellStyle name="Εισαγωγή 10 3 7" xfId="44824"/>
    <cellStyle name="Εισαγωγή 10 3 8" xfId="44825"/>
    <cellStyle name="Εισαγωγή 10 4" xfId="44826"/>
    <cellStyle name="Εισαγωγή 10 4 2" xfId="44827"/>
    <cellStyle name="Εισαγωγή 10 4 2 2" xfId="44828"/>
    <cellStyle name="Εισαγωγή 10 4 3" xfId="44829"/>
    <cellStyle name="Εισαγωγή 10 4 3 2" xfId="44830"/>
    <cellStyle name="Εισαγωγή 10 4 4" xfId="44831"/>
    <cellStyle name="Εισαγωγή 10 4 5" xfId="44832"/>
    <cellStyle name="Εισαγωγή 10 4 6" xfId="44833"/>
    <cellStyle name="Εισαγωγή 10 5" xfId="44834"/>
    <cellStyle name="Εισαγωγή 10 5 2" xfId="44835"/>
    <cellStyle name="Εισαγωγή 10 5 2 2" xfId="44836"/>
    <cellStyle name="Εισαγωγή 10 5 3" xfId="44837"/>
    <cellStyle name="Εισαγωγή 10 5 3 2" xfId="44838"/>
    <cellStyle name="Εισαγωγή 10 5 4" xfId="44839"/>
    <cellStyle name="Εισαγωγή 10 5 5" xfId="44840"/>
    <cellStyle name="Εισαγωγή 10 5 6" xfId="44841"/>
    <cellStyle name="Εισαγωγή 10 6" xfId="44842"/>
    <cellStyle name="Εισαγωγή 10 6 2" xfId="44843"/>
    <cellStyle name="Εισαγωγή 10 6 2 2" xfId="44844"/>
    <cellStyle name="Εισαγωγή 10 6 3" xfId="44845"/>
    <cellStyle name="Εισαγωγή 10 6 3 2" xfId="44846"/>
    <cellStyle name="Εισαγωγή 10 6 4" xfId="44847"/>
    <cellStyle name="Εισαγωγή 10 6 5" xfId="44848"/>
    <cellStyle name="Εισαγωγή 10 6 6" xfId="44849"/>
    <cellStyle name="Εισαγωγή 10 7" xfId="44850"/>
    <cellStyle name="Εισαγωγή 10 7 2" xfId="44851"/>
    <cellStyle name="Εισαγωγή 10 7 3" xfId="44852"/>
    <cellStyle name="Εισαγωγή 10 7 4" xfId="44853"/>
    <cellStyle name="Εισαγωγή 10 8" xfId="44854"/>
    <cellStyle name="Εισαγωγή 10 8 2" xfId="44855"/>
    <cellStyle name="Εισαγωγή 10 9" xfId="44856"/>
    <cellStyle name="Εισαγωγή 10 9 2" xfId="44857"/>
    <cellStyle name="Εισαγωγή 11" xfId="44858"/>
    <cellStyle name="Εισαγωγή 11 10" xfId="44859"/>
    <cellStyle name="Εισαγωγή 11 11" xfId="44860"/>
    <cellStyle name="Εισαγωγή 11 2" xfId="44861"/>
    <cellStyle name="Εισαγωγή 11 2 2" xfId="44862"/>
    <cellStyle name="Εισαγωγή 11 2 2 2" xfId="44863"/>
    <cellStyle name="Εισαγωγή 11 2 2 2 2" xfId="44864"/>
    <cellStyle name="Εισαγωγή 11 2 2 3" xfId="44865"/>
    <cellStyle name="Εισαγωγή 11 2 2 3 2" xfId="44866"/>
    <cellStyle name="Εισαγωγή 11 2 2 4" xfId="44867"/>
    <cellStyle name="Εισαγωγή 11 2 3" xfId="44868"/>
    <cellStyle name="Εισαγωγή 11 2 3 2" xfId="44869"/>
    <cellStyle name="Εισαγωγή 11 2 4" xfId="44870"/>
    <cellStyle name="Εισαγωγή 11 2 4 2" xfId="44871"/>
    <cellStyle name="Εισαγωγή 11 2 5" xfId="44872"/>
    <cellStyle name="Εισαγωγή 11 2 5 2" xfId="44873"/>
    <cellStyle name="Εισαγωγή 11 2 6" xfId="44874"/>
    <cellStyle name="Εισαγωγή 11 3" xfId="44875"/>
    <cellStyle name="Εισαγωγή 11 3 2" xfId="44876"/>
    <cellStyle name="Εισαγωγή 11 3 2 2" xfId="44877"/>
    <cellStyle name="Εισαγωγή 11 3 2 2 2" xfId="44878"/>
    <cellStyle name="Εισαγωγή 11 3 2 3" xfId="44879"/>
    <cellStyle name="Εισαγωγή 11 3 2 3 2" xfId="44880"/>
    <cellStyle name="Εισαγωγή 11 3 2 4" xfId="44881"/>
    <cellStyle name="Εισαγωγή 11 3 3" xfId="44882"/>
    <cellStyle name="Εισαγωγή 11 3 3 2" xfId="44883"/>
    <cellStyle name="Εισαγωγή 11 3 4" xfId="44884"/>
    <cellStyle name="Εισαγωγή 11 3 4 2" xfId="44885"/>
    <cellStyle name="Εισαγωγή 11 3 5" xfId="44886"/>
    <cellStyle name="Εισαγωγή 11 3 5 2" xfId="44887"/>
    <cellStyle name="Εισαγωγή 11 3 6" xfId="44888"/>
    <cellStyle name="Εισαγωγή 11 3 7" xfId="44889"/>
    <cellStyle name="Εισαγωγή 11 3 8" xfId="44890"/>
    <cellStyle name="Εισαγωγή 11 4" xfId="44891"/>
    <cellStyle name="Εισαγωγή 11 4 2" xfId="44892"/>
    <cellStyle name="Εισαγωγή 11 4 2 2" xfId="44893"/>
    <cellStyle name="Εισαγωγή 11 4 3" xfId="44894"/>
    <cellStyle name="Εισαγωγή 11 4 3 2" xfId="44895"/>
    <cellStyle name="Εισαγωγή 11 4 4" xfId="44896"/>
    <cellStyle name="Εισαγωγή 11 4 5" xfId="44897"/>
    <cellStyle name="Εισαγωγή 11 4 6" xfId="44898"/>
    <cellStyle name="Εισαγωγή 11 5" xfId="44899"/>
    <cellStyle name="Εισαγωγή 11 5 2" xfId="44900"/>
    <cellStyle name="Εισαγωγή 11 5 2 2" xfId="44901"/>
    <cellStyle name="Εισαγωγή 11 5 3" xfId="44902"/>
    <cellStyle name="Εισαγωγή 11 5 3 2" xfId="44903"/>
    <cellStyle name="Εισαγωγή 11 5 4" xfId="44904"/>
    <cellStyle name="Εισαγωγή 11 5 5" xfId="44905"/>
    <cellStyle name="Εισαγωγή 11 5 6" xfId="44906"/>
    <cellStyle name="Εισαγωγή 11 6" xfId="44907"/>
    <cellStyle name="Εισαγωγή 11 6 2" xfId="44908"/>
    <cellStyle name="Εισαγωγή 11 6 2 2" xfId="44909"/>
    <cellStyle name="Εισαγωγή 11 6 3" xfId="44910"/>
    <cellStyle name="Εισαγωγή 11 6 3 2" xfId="44911"/>
    <cellStyle name="Εισαγωγή 11 6 4" xfId="44912"/>
    <cellStyle name="Εισαγωγή 11 6 5" xfId="44913"/>
    <cellStyle name="Εισαγωγή 11 6 6" xfId="44914"/>
    <cellStyle name="Εισαγωγή 11 7" xfId="44915"/>
    <cellStyle name="Εισαγωγή 11 7 2" xfId="44916"/>
    <cellStyle name="Εισαγωγή 11 7 3" xfId="44917"/>
    <cellStyle name="Εισαγωγή 11 7 4" xfId="44918"/>
    <cellStyle name="Εισαγωγή 11 8" xfId="44919"/>
    <cellStyle name="Εισαγωγή 11 8 2" xfId="44920"/>
    <cellStyle name="Εισαγωγή 11 9" xfId="44921"/>
    <cellStyle name="Εισαγωγή 11 9 2" xfId="44922"/>
    <cellStyle name="Εισαγωγή 12" xfId="44923"/>
    <cellStyle name="Εισαγωγή 12 10" xfId="44924"/>
    <cellStyle name="Εισαγωγή 12 11" xfId="44925"/>
    <cellStyle name="Εισαγωγή 12 2" xfId="44926"/>
    <cellStyle name="Εισαγωγή 12 2 2" xfId="44927"/>
    <cellStyle name="Εισαγωγή 12 2 2 2" xfId="44928"/>
    <cellStyle name="Εισαγωγή 12 2 2 2 2" xfId="44929"/>
    <cellStyle name="Εισαγωγή 12 2 2 3" xfId="44930"/>
    <cellStyle name="Εισαγωγή 12 2 2 3 2" xfId="44931"/>
    <cellStyle name="Εισαγωγή 12 2 2 4" xfId="44932"/>
    <cellStyle name="Εισαγωγή 12 2 3" xfId="44933"/>
    <cellStyle name="Εισαγωγή 12 2 3 2" xfId="44934"/>
    <cellStyle name="Εισαγωγή 12 2 4" xfId="44935"/>
    <cellStyle name="Εισαγωγή 12 2 4 2" xfId="44936"/>
    <cellStyle name="Εισαγωγή 12 2 5" xfId="44937"/>
    <cellStyle name="Εισαγωγή 12 2 5 2" xfId="44938"/>
    <cellStyle name="Εισαγωγή 12 2 6" xfId="44939"/>
    <cellStyle name="Εισαγωγή 12 3" xfId="44940"/>
    <cellStyle name="Εισαγωγή 12 3 2" xfId="44941"/>
    <cellStyle name="Εισαγωγή 12 3 2 2" xfId="44942"/>
    <cellStyle name="Εισαγωγή 12 3 2 2 2" xfId="44943"/>
    <cellStyle name="Εισαγωγή 12 3 2 3" xfId="44944"/>
    <cellStyle name="Εισαγωγή 12 3 2 3 2" xfId="44945"/>
    <cellStyle name="Εισαγωγή 12 3 2 4" xfId="44946"/>
    <cellStyle name="Εισαγωγή 12 3 3" xfId="44947"/>
    <cellStyle name="Εισαγωγή 12 3 3 2" xfId="44948"/>
    <cellStyle name="Εισαγωγή 12 3 4" xfId="44949"/>
    <cellStyle name="Εισαγωγή 12 3 4 2" xfId="44950"/>
    <cellStyle name="Εισαγωγή 12 3 5" xfId="44951"/>
    <cellStyle name="Εισαγωγή 12 3 5 2" xfId="44952"/>
    <cellStyle name="Εισαγωγή 12 3 6" xfId="44953"/>
    <cellStyle name="Εισαγωγή 12 3 7" xfId="44954"/>
    <cellStyle name="Εισαγωγή 12 3 8" xfId="44955"/>
    <cellStyle name="Εισαγωγή 12 4" xfId="44956"/>
    <cellStyle name="Εισαγωγή 12 4 2" xfId="44957"/>
    <cellStyle name="Εισαγωγή 12 4 2 2" xfId="44958"/>
    <cellStyle name="Εισαγωγή 12 4 3" xfId="44959"/>
    <cellStyle name="Εισαγωγή 12 4 3 2" xfId="44960"/>
    <cellStyle name="Εισαγωγή 12 4 4" xfId="44961"/>
    <cellStyle name="Εισαγωγή 12 4 5" xfId="44962"/>
    <cellStyle name="Εισαγωγή 12 4 6" xfId="44963"/>
    <cellStyle name="Εισαγωγή 12 5" xfId="44964"/>
    <cellStyle name="Εισαγωγή 12 5 2" xfId="44965"/>
    <cellStyle name="Εισαγωγή 12 5 2 2" xfId="44966"/>
    <cellStyle name="Εισαγωγή 12 5 3" xfId="44967"/>
    <cellStyle name="Εισαγωγή 12 5 3 2" xfId="44968"/>
    <cellStyle name="Εισαγωγή 12 5 4" xfId="44969"/>
    <cellStyle name="Εισαγωγή 12 5 5" xfId="44970"/>
    <cellStyle name="Εισαγωγή 12 5 6" xfId="44971"/>
    <cellStyle name="Εισαγωγή 12 6" xfId="44972"/>
    <cellStyle name="Εισαγωγή 12 6 2" xfId="44973"/>
    <cellStyle name="Εισαγωγή 12 6 2 2" xfId="44974"/>
    <cellStyle name="Εισαγωγή 12 6 3" xfId="44975"/>
    <cellStyle name="Εισαγωγή 12 6 3 2" xfId="44976"/>
    <cellStyle name="Εισαγωγή 12 6 4" xfId="44977"/>
    <cellStyle name="Εισαγωγή 12 6 5" xfId="44978"/>
    <cellStyle name="Εισαγωγή 12 6 6" xfId="44979"/>
    <cellStyle name="Εισαγωγή 12 7" xfId="44980"/>
    <cellStyle name="Εισαγωγή 12 7 2" xfId="44981"/>
    <cellStyle name="Εισαγωγή 12 7 3" xfId="44982"/>
    <cellStyle name="Εισαγωγή 12 7 4" xfId="44983"/>
    <cellStyle name="Εισαγωγή 12 8" xfId="44984"/>
    <cellStyle name="Εισαγωγή 12 8 2" xfId="44985"/>
    <cellStyle name="Εισαγωγή 12 9" xfId="44986"/>
    <cellStyle name="Εισαγωγή 12 9 2" xfId="44987"/>
    <cellStyle name="Εισαγωγή 13" xfId="44988"/>
    <cellStyle name="Εισαγωγή 13 10" xfId="44989"/>
    <cellStyle name="Εισαγωγή 13 11" xfId="44990"/>
    <cellStyle name="Εισαγωγή 13 2" xfId="44991"/>
    <cellStyle name="Εισαγωγή 13 2 2" xfId="44992"/>
    <cellStyle name="Εισαγωγή 13 2 2 2" xfId="44993"/>
    <cellStyle name="Εισαγωγή 13 2 2 2 2" xfId="44994"/>
    <cellStyle name="Εισαγωγή 13 2 2 3" xfId="44995"/>
    <cellStyle name="Εισαγωγή 13 2 2 3 2" xfId="44996"/>
    <cellStyle name="Εισαγωγή 13 2 2 4" xfId="44997"/>
    <cellStyle name="Εισαγωγή 13 2 3" xfId="44998"/>
    <cellStyle name="Εισαγωγή 13 2 3 2" xfId="44999"/>
    <cellStyle name="Εισαγωγή 13 2 4" xfId="45000"/>
    <cellStyle name="Εισαγωγή 13 2 4 2" xfId="45001"/>
    <cellStyle name="Εισαγωγή 13 2 5" xfId="45002"/>
    <cellStyle name="Εισαγωγή 13 2 5 2" xfId="45003"/>
    <cellStyle name="Εισαγωγή 13 2 6" xfId="45004"/>
    <cellStyle name="Εισαγωγή 13 3" xfId="45005"/>
    <cellStyle name="Εισαγωγή 13 3 2" xfId="45006"/>
    <cellStyle name="Εισαγωγή 13 3 2 2" xfId="45007"/>
    <cellStyle name="Εισαγωγή 13 3 2 2 2" xfId="45008"/>
    <cellStyle name="Εισαγωγή 13 3 2 3" xfId="45009"/>
    <cellStyle name="Εισαγωγή 13 3 2 3 2" xfId="45010"/>
    <cellStyle name="Εισαγωγή 13 3 2 4" xfId="45011"/>
    <cellStyle name="Εισαγωγή 13 3 3" xfId="45012"/>
    <cellStyle name="Εισαγωγή 13 3 3 2" xfId="45013"/>
    <cellStyle name="Εισαγωγή 13 3 4" xfId="45014"/>
    <cellStyle name="Εισαγωγή 13 3 4 2" xfId="45015"/>
    <cellStyle name="Εισαγωγή 13 3 5" xfId="45016"/>
    <cellStyle name="Εισαγωγή 13 3 5 2" xfId="45017"/>
    <cellStyle name="Εισαγωγή 13 3 6" xfId="45018"/>
    <cellStyle name="Εισαγωγή 13 3 7" xfId="45019"/>
    <cellStyle name="Εισαγωγή 13 3 8" xfId="45020"/>
    <cellStyle name="Εισαγωγή 13 4" xfId="45021"/>
    <cellStyle name="Εισαγωγή 13 4 2" xfId="45022"/>
    <cellStyle name="Εισαγωγή 13 4 2 2" xfId="45023"/>
    <cellStyle name="Εισαγωγή 13 4 3" xfId="45024"/>
    <cellStyle name="Εισαγωγή 13 4 3 2" xfId="45025"/>
    <cellStyle name="Εισαγωγή 13 4 4" xfId="45026"/>
    <cellStyle name="Εισαγωγή 13 4 5" xfId="45027"/>
    <cellStyle name="Εισαγωγή 13 4 6" xfId="45028"/>
    <cellStyle name="Εισαγωγή 13 5" xfId="45029"/>
    <cellStyle name="Εισαγωγή 13 5 2" xfId="45030"/>
    <cellStyle name="Εισαγωγή 13 5 2 2" xfId="45031"/>
    <cellStyle name="Εισαγωγή 13 5 3" xfId="45032"/>
    <cellStyle name="Εισαγωγή 13 5 3 2" xfId="45033"/>
    <cellStyle name="Εισαγωγή 13 5 4" xfId="45034"/>
    <cellStyle name="Εισαγωγή 13 5 5" xfId="45035"/>
    <cellStyle name="Εισαγωγή 13 5 6" xfId="45036"/>
    <cellStyle name="Εισαγωγή 13 6" xfId="45037"/>
    <cellStyle name="Εισαγωγή 13 6 2" xfId="45038"/>
    <cellStyle name="Εισαγωγή 13 6 2 2" xfId="45039"/>
    <cellStyle name="Εισαγωγή 13 6 3" xfId="45040"/>
    <cellStyle name="Εισαγωγή 13 6 3 2" xfId="45041"/>
    <cellStyle name="Εισαγωγή 13 6 4" xfId="45042"/>
    <cellStyle name="Εισαγωγή 13 6 5" xfId="45043"/>
    <cellStyle name="Εισαγωγή 13 6 6" xfId="45044"/>
    <cellStyle name="Εισαγωγή 13 7" xfId="45045"/>
    <cellStyle name="Εισαγωγή 13 7 2" xfId="45046"/>
    <cellStyle name="Εισαγωγή 13 7 3" xfId="45047"/>
    <cellStyle name="Εισαγωγή 13 7 4" xfId="45048"/>
    <cellStyle name="Εισαγωγή 13 8" xfId="45049"/>
    <cellStyle name="Εισαγωγή 13 8 2" xfId="45050"/>
    <cellStyle name="Εισαγωγή 13 9" xfId="45051"/>
    <cellStyle name="Εισαγωγή 13 9 2" xfId="45052"/>
    <cellStyle name="Εισαγωγή 14" xfId="45053"/>
    <cellStyle name="Εισαγωγή 14 10" xfId="45054"/>
    <cellStyle name="Εισαγωγή 14 11" xfId="45055"/>
    <cellStyle name="Εισαγωγή 14 2" xfId="45056"/>
    <cellStyle name="Εισαγωγή 14 2 2" xfId="45057"/>
    <cellStyle name="Εισαγωγή 14 2 2 2" xfId="45058"/>
    <cellStyle name="Εισαγωγή 14 2 2 2 2" xfId="45059"/>
    <cellStyle name="Εισαγωγή 14 2 2 3" xfId="45060"/>
    <cellStyle name="Εισαγωγή 14 2 2 3 2" xfId="45061"/>
    <cellStyle name="Εισαγωγή 14 2 2 4" xfId="45062"/>
    <cellStyle name="Εισαγωγή 14 2 3" xfId="45063"/>
    <cellStyle name="Εισαγωγή 14 2 3 2" xfId="45064"/>
    <cellStyle name="Εισαγωγή 14 2 4" xfId="45065"/>
    <cellStyle name="Εισαγωγή 14 2 4 2" xfId="45066"/>
    <cellStyle name="Εισαγωγή 14 2 5" xfId="45067"/>
    <cellStyle name="Εισαγωγή 14 2 5 2" xfId="45068"/>
    <cellStyle name="Εισαγωγή 14 2 6" xfId="45069"/>
    <cellStyle name="Εισαγωγή 14 3" xfId="45070"/>
    <cellStyle name="Εισαγωγή 14 3 2" xfId="45071"/>
    <cellStyle name="Εισαγωγή 14 3 2 2" xfId="45072"/>
    <cellStyle name="Εισαγωγή 14 3 2 2 2" xfId="45073"/>
    <cellStyle name="Εισαγωγή 14 3 2 3" xfId="45074"/>
    <cellStyle name="Εισαγωγή 14 3 2 3 2" xfId="45075"/>
    <cellStyle name="Εισαγωγή 14 3 2 4" xfId="45076"/>
    <cellStyle name="Εισαγωγή 14 3 3" xfId="45077"/>
    <cellStyle name="Εισαγωγή 14 3 3 2" xfId="45078"/>
    <cellStyle name="Εισαγωγή 14 3 4" xfId="45079"/>
    <cellStyle name="Εισαγωγή 14 3 4 2" xfId="45080"/>
    <cellStyle name="Εισαγωγή 14 3 5" xfId="45081"/>
    <cellStyle name="Εισαγωγή 14 3 5 2" xfId="45082"/>
    <cellStyle name="Εισαγωγή 14 3 6" xfId="45083"/>
    <cellStyle name="Εισαγωγή 14 3 7" xfId="45084"/>
    <cellStyle name="Εισαγωγή 14 3 8" xfId="45085"/>
    <cellStyle name="Εισαγωγή 14 4" xfId="45086"/>
    <cellStyle name="Εισαγωγή 14 4 2" xfId="45087"/>
    <cellStyle name="Εισαγωγή 14 4 2 2" xfId="45088"/>
    <cellStyle name="Εισαγωγή 14 4 3" xfId="45089"/>
    <cellStyle name="Εισαγωγή 14 4 3 2" xfId="45090"/>
    <cellStyle name="Εισαγωγή 14 4 4" xfId="45091"/>
    <cellStyle name="Εισαγωγή 14 4 5" xfId="45092"/>
    <cellStyle name="Εισαγωγή 14 4 6" xfId="45093"/>
    <cellStyle name="Εισαγωγή 14 5" xfId="45094"/>
    <cellStyle name="Εισαγωγή 14 5 2" xfId="45095"/>
    <cellStyle name="Εισαγωγή 14 5 2 2" xfId="45096"/>
    <cellStyle name="Εισαγωγή 14 5 3" xfId="45097"/>
    <cellStyle name="Εισαγωγή 14 5 3 2" xfId="45098"/>
    <cellStyle name="Εισαγωγή 14 5 4" xfId="45099"/>
    <cellStyle name="Εισαγωγή 14 5 5" xfId="45100"/>
    <cellStyle name="Εισαγωγή 14 5 6" xfId="45101"/>
    <cellStyle name="Εισαγωγή 14 6" xfId="45102"/>
    <cellStyle name="Εισαγωγή 14 6 2" xfId="45103"/>
    <cellStyle name="Εισαγωγή 14 6 2 2" xfId="45104"/>
    <cellStyle name="Εισαγωγή 14 6 3" xfId="45105"/>
    <cellStyle name="Εισαγωγή 14 6 3 2" xfId="45106"/>
    <cellStyle name="Εισαγωγή 14 6 4" xfId="45107"/>
    <cellStyle name="Εισαγωγή 14 6 5" xfId="45108"/>
    <cellStyle name="Εισαγωγή 14 6 6" xfId="45109"/>
    <cellStyle name="Εισαγωγή 14 7" xfId="45110"/>
    <cellStyle name="Εισαγωγή 14 7 2" xfId="45111"/>
    <cellStyle name="Εισαγωγή 14 7 3" xfId="45112"/>
    <cellStyle name="Εισαγωγή 14 7 4" xfId="45113"/>
    <cellStyle name="Εισαγωγή 14 8" xfId="45114"/>
    <cellStyle name="Εισαγωγή 14 8 2" xfId="45115"/>
    <cellStyle name="Εισαγωγή 14 9" xfId="45116"/>
    <cellStyle name="Εισαγωγή 14 9 2" xfId="45117"/>
    <cellStyle name="Εισαγωγή 15" xfId="45118"/>
    <cellStyle name="Εισαγωγή 15 10" xfId="45119"/>
    <cellStyle name="Εισαγωγή 15 11" xfId="45120"/>
    <cellStyle name="Εισαγωγή 15 2" xfId="45121"/>
    <cellStyle name="Εισαγωγή 15 2 2" xfId="45122"/>
    <cellStyle name="Εισαγωγή 15 2 2 2" xfId="45123"/>
    <cellStyle name="Εισαγωγή 15 2 2 2 2" xfId="45124"/>
    <cellStyle name="Εισαγωγή 15 2 2 3" xfId="45125"/>
    <cellStyle name="Εισαγωγή 15 2 2 3 2" xfId="45126"/>
    <cellStyle name="Εισαγωγή 15 2 2 4" xfId="45127"/>
    <cellStyle name="Εισαγωγή 15 2 3" xfId="45128"/>
    <cellStyle name="Εισαγωγή 15 2 3 2" xfId="45129"/>
    <cellStyle name="Εισαγωγή 15 2 4" xfId="45130"/>
    <cellStyle name="Εισαγωγή 15 2 4 2" xfId="45131"/>
    <cellStyle name="Εισαγωγή 15 2 5" xfId="45132"/>
    <cellStyle name="Εισαγωγή 15 2 5 2" xfId="45133"/>
    <cellStyle name="Εισαγωγή 15 2 6" xfId="45134"/>
    <cellStyle name="Εισαγωγή 15 3" xfId="45135"/>
    <cellStyle name="Εισαγωγή 15 3 2" xfId="45136"/>
    <cellStyle name="Εισαγωγή 15 3 2 2" xfId="45137"/>
    <cellStyle name="Εισαγωγή 15 3 2 2 2" xfId="45138"/>
    <cellStyle name="Εισαγωγή 15 3 2 3" xfId="45139"/>
    <cellStyle name="Εισαγωγή 15 3 2 3 2" xfId="45140"/>
    <cellStyle name="Εισαγωγή 15 3 2 4" xfId="45141"/>
    <cellStyle name="Εισαγωγή 15 3 3" xfId="45142"/>
    <cellStyle name="Εισαγωγή 15 3 3 2" xfId="45143"/>
    <cellStyle name="Εισαγωγή 15 3 4" xfId="45144"/>
    <cellStyle name="Εισαγωγή 15 3 4 2" xfId="45145"/>
    <cellStyle name="Εισαγωγή 15 3 5" xfId="45146"/>
    <cellStyle name="Εισαγωγή 15 3 5 2" xfId="45147"/>
    <cellStyle name="Εισαγωγή 15 3 6" xfId="45148"/>
    <cellStyle name="Εισαγωγή 15 3 7" xfId="45149"/>
    <cellStyle name="Εισαγωγή 15 3 8" xfId="45150"/>
    <cellStyle name="Εισαγωγή 15 4" xfId="45151"/>
    <cellStyle name="Εισαγωγή 15 4 2" xfId="45152"/>
    <cellStyle name="Εισαγωγή 15 4 2 2" xfId="45153"/>
    <cellStyle name="Εισαγωγή 15 4 3" xfId="45154"/>
    <cellStyle name="Εισαγωγή 15 4 3 2" xfId="45155"/>
    <cellStyle name="Εισαγωγή 15 4 4" xfId="45156"/>
    <cellStyle name="Εισαγωγή 15 4 5" xfId="45157"/>
    <cellStyle name="Εισαγωγή 15 4 6" xfId="45158"/>
    <cellStyle name="Εισαγωγή 15 5" xfId="45159"/>
    <cellStyle name="Εισαγωγή 15 5 2" xfId="45160"/>
    <cellStyle name="Εισαγωγή 15 5 2 2" xfId="45161"/>
    <cellStyle name="Εισαγωγή 15 5 3" xfId="45162"/>
    <cellStyle name="Εισαγωγή 15 5 3 2" xfId="45163"/>
    <cellStyle name="Εισαγωγή 15 5 4" xfId="45164"/>
    <cellStyle name="Εισαγωγή 15 5 5" xfId="45165"/>
    <cellStyle name="Εισαγωγή 15 5 6" xfId="45166"/>
    <cellStyle name="Εισαγωγή 15 6" xfId="45167"/>
    <cellStyle name="Εισαγωγή 15 6 2" xfId="45168"/>
    <cellStyle name="Εισαγωγή 15 6 2 2" xfId="45169"/>
    <cellStyle name="Εισαγωγή 15 6 3" xfId="45170"/>
    <cellStyle name="Εισαγωγή 15 6 3 2" xfId="45171"/>
    <cellStyle name="Εισαγωγή 15 6 4" xfId="45172"/>
    <cellStyle name="Εισαγωγή 15 6 5" xfId="45173"/>
    <cellStyle name="Εισαγωγή 15 6 6" xfId="45174"/>
    <cellStyle name="Εισαγωγή 15 7" xfId="45175"/>
    <cellStyle name="Εισαγωγή 15 7 2" xfId="45176"/>
    <cellStyle name="Εισαγωγή 15 7 3" xfId="45177"/>
    <cellStyle name="Εισαγωγή 15 7 4" xfId="45178"/>
    <cellStyle name="Εισαγωγή 15 8" xfId="45179"/>
    <cellStyle name="Εισαγωγή 15 8 2" xfId="45180"/>
    <cellStyle name="Εισαγωγή 15 9" xfId="45181"/>
    <cellStyle name="Εισαγωγή 15 9 2" xfId="45182"/>
    <cellStyle name="Εισαγωγή 16" xfId="45183"/>
    <cellStyle name="Εισαγωγή 16 10" xfId="45184"/>
    <cellStyle name="Εισαγωγή 16 11" xfId="45185"/>
    <cellStyle name="Εισαγωγή 16 2" xfId="45186"/>
    <cellStyle name="Εισαγωγή 16 2 2" xfId="45187"/>
    <cellStyle name="Εισαγωγή 16 2 2 2" xfId="45188"/>
    <cellStyle name="Εισαγωγή 16 2 2 2 2" xfId="45189"/>
    <cellStyle name="Εισαγωγή 16 2 2 3" xfId="45190"/>
    <cellStyle name="Εισαγωγή 16 2 2 3 2" xfId="45191"/>
    <cellStyle name="Εισαγωγή 16 2 2 4" xfId="45192"/>
    <cellStyle name="Εισαγωγή 16 2 3" xfId="45193"/>
    <cellStyle name="Εισαγωγή 16 2 3 2" xfId="45194"/>
    <cellStyle name="Εισαγωγή 16 2 4" xfId="45195"/>
    <cellStyle name="Εισαγωγή 16 2 4 2" xfId="45196"/>
    <cellStyle name="Εισαγωγή 16 2 5" xfId="45197"/>
    <cellStyle name="Εισαγωγή 16 2 5 2" xfId="45198"/>
    <cellStyle name="Εισαγωγή 16 2 6" xfId="45199"/>
    <cellStyle name="Εισαγωγή 16 3" xfId="45200"/>
    <cellStyle name="Εισαγωγή 16 3 2" xfId="45201"/>
    <cellStyle name="Εισαγωγή 16 3 2 2" xfId="45202"/>
    <cellStyle name="Εισαγωγή 16 3 2 2 2" xfId="45203"/>
    <cellStyle name="Εισαγωγή 16 3 2 3" xfId="45204"/>
    <cellStyle name="Εισαγωγή 16 3 2 3 2" xfId="45205"/>
    <cellStyle name="Εισαγωγή 16 3 2 4" xfId="45206"/>
    <cellStyle name="Εισαγωγή 16 3 3" xfId="45207"/>
    <cellStyle name="Εισαγωγή 16 3 3 2" xfId="45208"/>
    <cellStyle name="Εισαγωγή 16 3 4" xfId="45209"/>
    <cellStyle name="Εισαγωγή 16 3 4 2" xfId="45210"/>
    <cellStyle name="Εισαγωγή 16 3 5" xfId="45211"/>
    <cellStyle name="Εισαγωγή 16 3 5 2" xfId="45212"/>
    <cellStyle name="Εισαγωγή 16 3 6" xfId="45213"/>
    <cellStyle name="Εισαγωγή 16 3 7" xfId="45214"/>
    <cellStyle name="Εισαγωγή 16 3 8" xfId="45215"/>
    <cellStyle name="Εισαγωγή 16 4" xfId="45216"/>
    <cellStyle name="Εισαγωγή 16 4 2" xfId="45217"/>
    <cellStyle name="Εισαγωγή 16 4 2 2" xfId="45218"/>
    <cellStyle name="Εισαγωγή 16 4 3" xfId="45219"/>
    <cellStyle name="Εισαγωγή 16 4 3 2" xfId="45220"/>
    <cellStyle name="Εισαγωγή 16 4 4" xfId="45221"/>
    <cellStyle name="Εισαγωγή 16 4 5" xfId="45222"/>
    <cellStyle name="Εισαγωγή 16 4 6" xfId="45223"/>
    <cellStyle name="Εισαγωγή 16 5" xfId="45224"/>
    <cellStyle name="Εισαγωγή 16 5 2" xfId="45225"/>
    <cellStyle name="Εισαγωγή 16 5 2 2" xfId="45226"/>
    <cellStyle name="Εισαγωγή 16 5 3" xfId="45227"/>
    <cellStyle name="Εισαγωγή 16 5 3 2" xfId="45228"/>
    <cellStyle name="Εισαγωγή 16 5 4" xfId="45229"/>
    <cellStyle name="Εισαγωγή 16 5 5" xfId="45230"/>
    <cellStyle name="Εισαγωγή 16 5 6" xfId="45231"/>
    <cellStyle name="Εισαγωγή 16 6" xfId="45232"/>
    <cellStyle name="Εισαγωγή 16 6 2" xfId="45233"/>
    <cellStyle name="Εισαγωγή 16 6 2 2" xfId="45234"/>
    <cellStyle name="Εισαγωγή 16 6 3" xfId="45235"/>
    <cellStyle name="Εισαγωγή 16 6 3 2" xfId="45236"/>
    <cellStyle name="Εισαγωγή 16 6 4" xfId="45237"/>
    <cellStyle name="Εισαγωγή 16 6 5" xfId="45238"/>
    <cellStyle name="Εισαγωγή 16 6 6" xfId="45239"/>
    <cellStyle name="Εισαγωγή 16 7" xfId="45240"/>
    <cellStyle name="Εισαγωγή 16 7 2" xfId="45241"/>
    <cellStyle name="Εισαγωγή 16 7 3" xfId="45242"/>
    <cellStyle name="Εισαγωγή 16 7 4" xfId="45243"/>
    <cellStyle name="Εισαγωγή 16 8" xfId="45244"/>
    <cellStyle name="Εισαγωγή 16 8 2" xfId="45245"/>
    <cellStyle name="Εισαγωγή 16 9" xfId="45246"/>
    <cellStyle name="Εισαγωγή 16 9 2" xfId="45247"/>
    <cellStyle name="Εισαγωγή 17" xfId="45248"/>
    <cellStyle name="Εισαγωγή 17 10" xfId="45249"/>
    <cellStyle name="Εισαγωγή 17 11" xfId="45250"/>
    <cellStyle name="Εισαγωγή 17 2" xfId="45251"/>
    <cellStyle name="Εισαγωγή 17 2 2" xfId="45252"/>
    <cellStyle name="Εισαγωγή 17 2 2 2" xfId="45253"/>
    <cellStyle name="Εισαγωγή 17 2 2 2 2" xfId="45254"/>
    <cellStyle name="Εισαγωγή 17 2 2 3" xfId="45255"/>
    <cellStyle name="Εισαγωγή 17 2 2 3 2" xfId="45256"/>
    <cellStyle name="Εισαγωγή 17 2 2 4" xfId="45257"/>
    <cellStyle name="Εισαγωγή 17 2 3" xfId="45258"/>
    <cellStyle name="Εισαγωγή 17 2 3 2" xfId="45259"/>
    <cellStyle name="Εισαγωγή 17 2 4" xfId="45260"/>
    <cellStyle name="Εισαγωγή 17 2 4 2" xfId="45261"/>
    <cellStyle name="Εισαγωγή 17 2 5" xfId="45262"/>
    <cellStyle name="Εισαγωγή 17 2 5 2" xfId="45263"/>
    <cellStyle name="Εισαγωγή 17 2 6" xfId="45264"/>
    <cellStyle name="Εισαγωγή 17 3" xfId="45265"/>
    <cellStyle name="Εισαγωγή 17 3 2" xfId="45266"/>
    <cellStyle name="Εισαγωγή 17 3 2 2" xfId="45267"/>
    <cellStyle name="Εισαγωγή 17 3 2 2 2" xfId="45268"/>
    <cellStyle name="Εισαγωγή 17 3 2 3" xfId="45269"/>
    <cellStyle name="Εισαγωγή 17 3 2 3 2" xfId="45270"/>
    <cellStyle name="Εισαγωγή 17 3 2 4" xfId="45271"/>
    <cellStyle name="Εισαγωγή 17 3 3" xfId="45272"/>
    <cellStyle name="Εισαγωγή 17 3 3 2" xfId="45273"/>
    <cellStyle name="Εισαγωγή 17 3 4" xfId="45274"/>
    <cellStyle name="Εισαγωγή 17 3 4 2" xfId="45275"/>
    <cellStyle name="Εισαγωγή 17 3 5" xfId="45276"/>
    <cellStyle name="Εισαγωγή 17 3 5 2" xfId="45277"/>
    <cellStyle name="Εισαγωγή 17 3 6" xfId="45278"/>
    <cellStyle name="Εισαγωγή 17 3 7" xfId="45279"/>
    <cellStyle name="Εισαγωγή 17 3 8" xfId="45280"/>
    <cellStyle name="Εισαγωγή 17 4" xfId="45281"/>
    <cellStyle name="Εισαγωγή 17 4 2" xfId="45282"/>
    <cellStyle name="Εισαγωγή 17 4 2 2" xfId="45283"/>
    <cellStyle name="Εισαγωγή 17 4 3" xfId="45284"/>
    <cellStyle name="Εισαγωγή 17 4 3 2" xfId="45285"/>
    <cellStyle name="Εισαγωγή 17 4 4" xfId="45286"/>
    <cellStyle name="Εισαγωγή 17 4 5" xfId="45287"/>
    <cellStyle name="Εισαγωγή 17 4 6" xfId="45288"/>
    <cellStyle name="Εισαγωγή 17 5" xfId="45289"/>
    <cellStyle name="Εισαγωγή 17 5 2" xfId="45290"/>
    <cellStyle name="Εισαγωγή 17 5 2 2" xfId="45291"/>
    <cellStyle name="Εισαγωγή 17 5 3" xfId="45292"/>
    <cellStyle name="Εισαγωγή 17 5 3 2" xfId="45293"/>
    <cellStyle name="Εισαγωγή 17 5 4" xfId="45294"/>
    <cellStyle name="Εισαγωγή 17 5 5" xfId="45295"/>
    <cellStyle name="Εισαγωγή 17 5 6" xfId="45296"/>
    <cellStyle name="Εισαγωγή 17 6" xfId="45297"/>
    <cellStyle name="Εισαγωγή 17 6 2" xfId="45298"/>
    <cellStyle name="Εισαγωγή 17 6 2 2" xfId="45299"/>
    <cellStyle name="Εισαγωγή 17 6 3" xfId="45300"/>
    <cellStyle name="Εισαγωγή 17 6 3 2" xfId="45301"/>
    <cellStyle name="Εισαγωγή 17 6 4" xfId="45302"/>
    <cellStyle name="Εισαγωγή 17 6 5" xfId="45303"/>
    <cellStyle name="Εισαγωγή 17 6 6" xfId="45304"/>
    <cellStyle name="Εισαγωγή 17 7" xfId="45305"/>
    <cellStyle name="Εισαγωγή 17 7 2" xfId="45306"/>
    <cellStyle name="Εισαγωγή 17 7 3" xfId="45307"/>
    <cellStyle name="Εισαγωγή 17 7 4" xfId="45308"/>
    <cellStyle name="Εισαγωγή 17 8" xfId="45309"/>
    <cellStyle name="Εισαγωγή 17 8 2" xfId="45310"/>
    <cellStyle name="Εισαγωγή 17 9" xfId="45311"/>
    <cellStyle name="Εισαγωγή 17 9 2" xfId="45312"/>
    <cellStyle name="Εισαγωγή 18" xfId="45313"/>
    <cellStyle name="Εισαγωγή 18 10" xfId="45314"/>
    <cellStyle name="Εισαγωγή 18 11" xfId="45315"/>
    <cellStyle name="Εισαγωγή 18 2" xfId="45316"/>
    <cellStyle name="Εισαγωγή 18 2 2" xfId="45317"/>
    <cellStyle name="Εισαγωγή 18 2 2 2" xfId="45318"/>
    <cellStyle name="Εισαγωγή 18 2 2 2 2" xfId="45319"/>
    <cellStyle name="Εισαγωγή 18 2 2 3" xfId="45320"/>
    <cellStyle name="Εισαγωγή 18 2 2 3 2" xfId="45321"/>
    <cellStyle name="Εισαγωγή 18 2 2 4" xfId="45322"/>
    <cellStyle name="Εισαγωγή 18 2 3" xfId="45323"/>
    <cellStyle name="Εισαγωγή 18 2 3 2" xfId="45324"/>
    <cellStyle name="Εισαγωγή 18 2 4" xfId="45325"/>
    <cellStyle name="Εισαγωγή 18 2 4 2" xfId="45326"/>
    <cellStyle name="Εισαγωγή 18 2 5" xfId="45327"/>
    <cellStyle name="Εισαγωγή 18 2 5 2" xfId="45328"/>
    <cellStyle name="Εισαγωγή 18 2 6" xfId="45329"/>
    <cellStyle name="Εισαγωγή 18 3" xfId="45330"/>
    <cellStyle name="Εισαγωγή 18 3 2" xfId="45331"/>
    <cellStyle name="Εισαγωγή 18 3 2 2" xfId="45332"/>
    <cellStyle name="Εισαγωγή 18 3 2 2 2" xfId="45333"/>
    <cellStyle name="Εισαγωγή 18 3 2 3" xfId="45334"/>
    <cellStyle name="Εισαγωγή 18 3 2 3 2" xfId="45335"/>
    <cellStyle name="Εισαγωγή 18 3 2 4" xfId="45336"/>
    <cellStyle name="Εισαγωγή 18 3 3" xfId="45337"/>
    <cellStyle name="Εισαγωγή 18 3 3 2" xfId="45338"/>
    <cellStyle name="Εισαγωγή 18 3 4" xfId="45339"/>
    <cellStyle name="Εισαγωγή 18 3 4 2" xfId="45340"/>
    <cellStyle name="Εισαγωγή 18 3 5" xfId="45341"/>
    <cellStyle name="Εισαγωγή 18 3 5 2" xfId="45342"/>
    <cellStyle name="Εισαγωγή 18 3 6" xfId="45343"/>
    <cellStyle name="Εισαγωγή 18 3 7" xfId="45344"/>
    <cellStyle name="Εισαγωγή 18 3 8" xfId="45345"/>
    <cellStyle name="Εισαγωγή 18 4" xfId="45346"/>
    <cellStyle name="Εισαγωγή 18 4 2" xfId="45347"/>
    <cellStyle name="Εισαγωγή 18 4 2 2" xfId="45348"/>
    <cellStyle name="Εισαγωγή 18 4 3" xfId="45349"/>
    <cellStyle name="Εισαγωγή 18 4 3 2" xfId="45350"/>
    <cellStyle name="Εισαγωγή 18 4 4" xfId="45351"/>
    <cellStyle name="Εισαγωγή 18 4 5" xfId="45352"/>
    <cellStyle name="Εισαγωγή 18 4 6" xfId="45353"/>
    <cellStyle name="Εισαγωγή 18 5" xfId="45354"/>
    <cellStyle name="Εισαγωγή 18 5 2" xfId="45355"/>
    <cellStyle name="Εισαγωγή 18 5 2 2" xfId="45356"/>
    <cellStyle name="Εισαγωγή 18 5 3" xfId="45357"/>
    <cellStyle name="Εισαγωγή 18 5 3 2" xfId="45358"/>
    <cellStyle name="Εισαγωγή 18 5 4" xfId="45359"/>
    <cellStyle name="Εισαγωγή 18 5 5" xfId="45360"/>
    <cellStyle name="Εισαγωγή 18 5 6" xfId="45361"/>
    <cellStyle name="Εισαγωγή 18 6" xfId="45362"/>
    <cellStyle name="Εισαγωγή 18 6 2" xfId="45363"/>
    <cellStyle name="Εισαγωγή 18 6 2 2" xfId="45364"/>
    <cellStyle name="Εισαγωγή 18 6 3" xfId="45365"/>
    <cellStyle name="Εισαγωγή 18 6 3 2" xfId="45366"/>
    <cellStyle name="Εισαγωγή 18 6 4" xfId="45367"/>
    <cellStyle name="Εισαγωγή 18 6 5" xfId="45368"/>
    <cellStyle name="Εισαγωγή 18 6 6" xfId="45369"/>
    <cellStyle name="Εισαγωγή 18 7" xfId="45370"/>
    <cellStyle name="Εισαγωγή 18 7 2" xfId="45371"/>
    <cellStyle name="Εισαγωγή 18 7 3" xfId="45372"/>
    <cellStyle name="Εισαγωγή 18 7 4" xfId="45373"/>
    <cellStyle name="Εισαγωγή 18 8" xfId="45374"/>
    <cellStyle name="Εισαγωγή 18 8 2" xfId="45375"/>
    <cellStyle name="Εισαγωγή 18 9" xfId="45376"/>
    <cellStyle name="Εισαγωγή 18 9 2" xfId="45377"/>
    <cellStyle name="Εισαγωγή 19" xfId="45378"/>
    <cellStyle name="Εισαγωγή 19 10" xfId="45379"/>
    <cellStyle name="Εισαγωγή 19 11" xfId="45380"/>
    <cellStyle name="Εισαγωγή 19 2" xfId="45381"/>
    <cellStyle name="Εισαγωγή 19 2 2" xfId="45382"/>
    <cellStyle name="Εισαγωγή 19 2 2 2" xfId="45383"/>
    <cellStyle name="Εισαγωγή 19 2 2 2 2" xfId="45384"/>
    <cellStyle name="Εισαγωγή 19 2 2 3" xfId="45385"/>
    <cellStyle name="Εισαγωγή 19 2 2 3 2" xfId="45386"/>
    <cellStyle name="Εισαγωγή 19 2 2 4" xfId="45387"/>
    <cellStyle name="Εισαγωγή 19 2 3" xfId="45388"/>
    <cellStyle name="Εισαγωγή 19 2 3 2" xfId="45389"/>
    <cellStyle name="Εισαγωγή 19 2 4" xfId="45390"/>
    <cellStyle name="Εισαγωγή 19 2 4 2" xfId="45391"/>
    <cellStyle name="Εισαγωγή 19 2 5" xfId="45392"/>
    <cellStyle name="Εισαγωγή 19 2 5 2" xfId="45393"/>
    <cellStyle name="Εισαγωγή 19 2 6" xfId="45394"/>
    <cellStyle name="Εισαγωγή 19 3" xfId="45395"/>
    <cellStyle name="Εισαγωγή 19 3 2" xfId="45396"/>
    <cellStyle name="Εισαγωγή 19 3 2 2" xfId="45397"/>
    <cellStyle name="Εισαγωγή 19 3 2 2 2" xfId="45398"/>
    <cellStyle name="Εισαγωγή 19 3 2 3" xfId="45399"/>
    <cellStyle name="Εισαγωγή 19 3 2 3 2" xfId="45400"/>
    <cellStyle name="Εισαγωγή 19 3 2 4" xfId="45401"/>
    <cellStyle name="Εισαγωγή 19 3 3" xfId="45402"/>
    <cellStyle name="Εισαγωγή 19 3 3 2" xfId="45403"/>
    <cellStyle name="Εισαγωγή 19 3 4" xfId="45404"/>
    <cellStyle name="Εισαγωγή 19 3 4 2" xfId="45405"/>
    <cellStyle name="Εισαγωγή 19 3 5" xfId="45406"/>
    <cellStyle name="Εισαγωγή 19 3 5 2" xfId="45407"/>
    <cellStyle name="Εισαγωγή 19 3 6" xfId="45408"/>
    <cellStyle name="Εισαγωγή 19 3 7" xfId="45409"/>
    <cellStyle name="Εισαγωγή 19 3 8" xfId="45410"/>
    <cellStyle name="Εισαγωγή 19 4" xfId="45411"/>
    <cellStyle name="Εισαγωγή 19 4 2" xfId="45412"/>
    <cellStyle name="Εισαγωγή 19 4 2 2" xfId="45413"/>
    <cellStyle name="Εισαγωγή 19 4 3" xfId="45414"/>
    <cellStyle name="Εισαγωγή 19 4 3 2" xfId="45415"/>
    <cellStyle name="Εισαγωγή 19 4 4" xfId="45416"/>
    <cellStyle name="Εισαγωγή 19 4 5" xfId="45417"/>
    <cellStyle name="Εισαγωγή 19 4 6" xfId="45418"/>
    <cellStyle name="Εισαγωγή 19 5" xfId="45419"/>
    <cellStyle name="Εισαγωγή 19 5 2" xfId="45420"/>
    <cellStyle name="Εισαγωγή 19 5 2 2" xfId="45421"/>
    <cellStyle name="Εισαγωγή 19 5 3" xfId="45422"/>
    <cellStyle name="Εισαγωγή 19 5 3 2" xfId="45423"/>
    <cellStyle name="Εισαγωγή 19 5 4" xfId="45424"/>
    <cellStyle name="Εισαγωγή 19 5 5" xfId="45425"/>
    <cellStyle name="Εισαγωγή 19 5 6" xfId="45426"/>
    <cellStyle name="Εισαγωγή 19 6" xfId="45427"/>
    <cellStyle name="Εισαγωγή 19 6 2" xfId="45428"/>
    <cellStyle name="Εισαγωγή 19 6 2 2" xfId="45429"/>
    <cellStyle name="Εισαγωγή 19 6 3" xfId="45430"/>
    <cellStyle name="Εισαγωγή 19 6 3 2" xfId="45431"/>
    <cellStyle name="Εισαγωγή 19 6 4" xfId="45432"/>
    <cellStyle name="Εισαγωγή 19 6 5" xfId="45433"/>
    <cellStyle name="Εισαγωγή 19 6 6" xfId="45434"/>
    <cellStyle name="Εισαγωγή 19 7" xfId="45435"/>
    <cellStyle name="Εισαγωγή 19 7 2" xfId="45436"/>
    <cellStyle name="Εισαγωγή 19 7 3" xfId="45437"/>
    <cellStyle name="Εισαγωγή 19 7 4" xfId="45438"/>
    <cellStyle name="Εισαγωγή 19 8" xfId="45439"/>
    <cellStyle name="Εισαγωγή 19 8 2" xfId="45440"/>
    <cellStyle name="Εισαγωγή 19 9" xfId="45441"/>
    <cellStyle name="Εισαγωγή 19 9 2" xfId="45442"/>
    <cellStyle name="Εισαγωγή 2" xfId="45443"/>
    <cellStyle name="Εισαγωγή 2 10" xfId="45444"/>
    <cellStyle name="Εισαγωγή 2 10 2" xfId="45445"/>
    <cellStyle name="Εισαγωγή 2 11" xfId="45446"/>
    <cellStyle name="Εισαγωγή 2 12" xfId="45447"/>
    <cellStyle name="Εισαγωγή 2 2" xfId="45448"/>
    <cellStyle name="Εισαγωγή 2 2 2" xfId="45449"/>
    <cellStyle name="Εισαγωγή 2 2 2 2" xfId="45450"/>
    <cellStyle name="Εισαγωγή 2 2 2 2 2" xfId="45451"/>
    <cellStyle name="Εισαγωγή 2 2 2 3" xfId="45452"/>
    <cellStyle name="Εισαγωγή 2 2 2 3 2" xfId="45453"/>
    <cellStyle name="Εισαγωγή 2 2 2 4" xfId="45454"/>
    <cellStyle name="Εισαγωγή 2 2 3" xfId="45455"/>
    <cellStyle name="Εισαγωγή 2 2 3 2" xfId="45456"/>
    <cellStyle name="Εισαγωγή 2 2 4" xfId="45457"/>
    <cellStyle name="Εισαγωγή 2 2 4 2" xfId="45458"/>
    <cellStyle name="Εισαγωγή 2 2 5" xfId="45459"/>
    <cellStyle name="Εισαγωγή 2 2 5 2" xfId="45460"/>
    <cellStyle name="Εισαγωγή 2 2 6" xfId="45461"/>
    <cellStyle name="Εισαγωγή 2 3" xfId="45462"/>
    <cellStyle name="Εισαγωγή 2 3 2" xfId="45463"/>
    <cellStyle name="Εισαγωγή 2 3 2 2" xfId="45464"/>
    <cellStyle name="Εισαγωγή 2 3 2 2 2" xfId="45465"/>
    <cellStyle name="Εισαγωγή 2 3 2 3" xfId="45466"/>
    <cellStyle name="Εισαγωγή 2 3 2 3 2" xfId="45467"/>
    <cellStyle name="Εισαγωγή 2 3 2 4" xfId="45468"/>
    <cellStyle name="Εισαγωγή 2 3 3" xfId="45469"/>
    <cellStyle name="Εισαγωγή 2 3 3 2" xfId="45470"/>
    <cellStyle name="Εισαγωγή 2 3 4" xfId="45471"/>
    <cellStyle name="Εισαγωγή 2 3 4 2" xfId="45472"/>
    <cellStyle name="Εισαγωγή 2 3 5" xfId="45473"/>
    <cellStyle name="Εισαγωγή 2 3 5 2" xfId="45474"/>
    <cellStyle name="Εισαγωγή 2 3 6" xfId="45475"/>
    <cellStyle name="Εισαγωγή 2 3 7" xfId="45476"/>
    <cellStyle name="Εισαγωγή 2 3 8" xfId="45477"/>
    <cellStyle name="Εισαγωγή 2 4" xfId="45478"/>
    <cellStyle name="Εισαγωγή 2 4 2" xfId="45479"/>
    <cellStyle name="Εισαγωγή 2 4 2 2" xfId="45480"/>
    <cellStyle name="Εισαγωγή 2 4 2 2 2" xfId="45481"/>
    <cellStyle name="Εισαγωγή 2 4 2 3" xfId="45482"/>
    <cellStyle name="Εισαγωγή 2 4 2 3 2" xfId="45483"/>
    <cellStyle name="Εισαγωγή 2 4 2 4" xfId="45484"/>
    <cellStyle name="Εισαγωγή 2 4 3" xfId="45485"/>
    <cellStyle name="Εισαγωγή 2 4 3 2" xfId="45486"/>
    <cellStyle name="Εισαγωγή 2 4 4" xfId="45487"/>
    <cellStyle name="Εισαγωγή 2 4 4 2" xfId="45488"/>
    <cellStyle name="Εισαγωγή 2 4 5" xfId="45489"/>
    <cellStyle name="Εισαγωγή 2 4 5 2" xfId="45490"/>
    <cellStyle name="Εισαγωγή 2 4 6" xfId="45491"/>
    <cellStyle name="Εισαγωγή 2 4 7" xfId="45492"/>
    <cellStyle name="Εισαγωγή 2 4 8" xfId="45493"/>
    <cellStyle name="Εισαγωγή 2 5" xfId="45494"/>
    <cellStyle name="Εισαγωγή 2 5 2" xfId="45495"/>
    <cellStyle name="Εισαγωγή 2 5 2 2" xfId="45496"/>
    <cellStyle name="Εισαγωγή 2 5 3" xfId="45497"/>
    <cellStyle name="Εισαγωγή 2 5 3 2" xfId="45498"/>
    <cellStyle name="Εισαγωγή 2 5 4" xfId="45499"/>
    <cellStyle name="Εισαγωγή 2 5 5" xfId="45500"/>
    <cellStyle name="Εισαγωγή 2 5 6" xfId="45501"/>
    <cellStyle name="Εισαγωγή 2 6" xfId="45502"/>
    <cellStyle name="Εισαγωγή 2 6 2" xfId="45503"/>
    <cellStyle name="Εισαγωγή 2 6 2 2" xfId="45504"/>
    <cellStyle name="Εισαγωγή 2 6 3" xfId="45505"/>
    <cellStyle name="Εισαγωγή 2 6 3 2" xfId="45506"/>
    <cellStyle name="Εισαγωγή 2 6 4" xfId="45507"/>
    <cellStyle name="Εισαγωγή 2 6 5" xfId="45508"/>
    <cellStyle name="Εισαγωγή 2 6 6" xfId="45509"/>
    <cellStyle name="Εισαγωγή 2 7" xfId="45510"/>
    <cellStyle name="Εισαγωγή 2 7 2" xfId="45511"/>
    <cellStyle name="Εισαγωγή 2 7 2 2" xfId="45512"/>
    <cellStyle name="Εισαγωγή 2 7 3" xfId="45513"/>
    <cellStyle name="Εισαγωγή 2 7 3 2" xfId="45514"/>
    <cellStyle name="Εισαγωγή 2 7 4" xfId="45515"/>
    <cellStyle name="Εισαγωγή 2 7 5" xfId="45516"/>
    <cellStyle name="Εισαγωγή 2 7 6" xfId="45517"/>
    <cellStyle name="Εισαγωγή 2 8" xfId="45518"/>
    <cellStyle name="Εισαγωγή 2 8 2" xfId="45519"/>
    <cellStyle name="Εισαγωγή 2 9" xfId="45520"/>
    <cellStyle name="Εισαγωγή 2 9 2" xfId="45521"/>
    <cellStyle name="Εισαγωγή 20" xfId="45522"/>
    <cellStyle name="Εισαγωγή 20 10" xfId="45523"/>
    <cellStyle name="Εισαγωγή 20 11" xfId="45524"/>
    <cellStyle name="Εισαγωγή 20 2" xfId="45525"/>
    <cellStyle name="Εισαγωγή 20 2 2" xfId="45526"/>
    <cellStyle name="Εισαγωγή 20 2 2 2" xfId="45527"/>
    <cellStyle name="Εισαγωγή 20 2 2 2 2" xfId="45528"/>
    <cellStyle name="Εισαγωγή 20 2 2 3" xfId="45529"/>
    <cellStyle name="Εισαγωγή 20 2 2 3 2" xfId="45530"/>
    <cellStyle name="Εισαγωγή 20 2 2 4" xfId="45531"/>
    <cellStyle name="Εισαγωγή 20 2 3" xfId="45532"/>
    <cellStyle name="Εισαγωγή 20 2 3 2" xfId="45533"/>
    <cellStyle name="Εισαγωγή 20 2 4" xfId="45534"/>
    <cellStyle name="Εισαγωγή 20 2 4 2" xfId="45535"/>
    <cellStyle name="Εισαγωγή 20 2 5" xfId="45536"/>
    <cellStyle name="Εισαγωγή 20 2 5 2" xfId="45537"/>
    <cellStyle name="Εισαγωγή 20 2 6" xfId="45538"/>
    <cellStyle name="Εισαγωγή 20 3" xfId="45539"/>
    <cellStyle name="Εισαγωγή 20 3 2" xfId="45540"/>
    <cellStyle name="Εισαγωγή 20 3 2 2" xfId="45541"/>
    <cellStyle name="Εισαγωγή 20 3 2 2 2" xfId="45542"/>
    <cellStyle name="Εισαγωγή 20 3 2 3" xfId="45543"/>
    <cellStyle name="Εισαγωγή 20 3 2 3 2" xfId="45544"/>
    <cellStyle name="Εισαγωγή 20 3 2 4" xfId="45545"/>
    <cellStyle name="Εισαγωγή 20 3 3" xfId="45546"/>
    <cellStyle name="Εισαγωγή 20 3 3 2" xfId="45547"/>
    <cellStyle name="Εισαγωγή 20 3 4" xfId="45548"/>
    <cellStyle name="Εισαγωγή 20 3 4 2" xfId="45549"/>
    <cellStyle name="Εισαγωγή 20 3 5" xfId="45550"/>
    <cellStyle name="Εισαγωγή 20 3 5 2" xfId="45551"/>
    <cellStyle name="Εισαγωγή 20 3 6" xfId="45552"/>
    <cellStyle name="Εισαγωγή 20 3 7" xfId="45553"/>
    <cellStyle name="Εισαγωγή 20 3 8" xfId="45554"/>
    <cellStyle name="Εισαγωγή 20 4" xfId="45555"/>
    <cellStyle name="Εισαγωγή 20 4 2" xfId="45556"/>
    <cellStyle name="Εισαγωγή 20 4 2 2" xfId="45557"/>
    <cellStyle name="Εισαγωγή 20 4 3" xfId="45558"/>
    <cellStyle name="Εισαγωγή 20 4 3 2" xfId="45559"/>
    <cellStyle name="Εισαγωγή 20 4 4" xfId="45560"/>
    <cellStyle name="Εισαγωγή 20 4 5" xfId="45561"/>
    <cellStyle name="Εισαγωγή 20 4 6" xfId="45562"/>
    <cellStyle name="Εισαγωγή 20 5" xfId="45563"/>
    <cellStyle name="Εισαγωγή 20 5 2" xfId="45564"/>
    <cellStyle name="Εισαγωγή 20 5 2 2" xfId="45565"/>
    <cellStyle name="Εισαγωγή 20 5 3" xfId="45566"/>
    <cellStyle name="Εισαγωγή 20 5 3 2" xfId="45567"/>
    <cellStyle name="Εισαγωγή 20 5 4" xfId="45568"/>
    <cellStyle name="Εισαγωγή 20 5 5" xfId="45569"/>
    <cellStyle name="Εισαγωγή 20 5 6" xfId="45570"/>
    <cellStyle name="Εισαγωγή 20 6" xfId="45571"/>
    <cellStyle name="Εισαγωγή 20 6 2" xfId="45572"/>
    <cellStyle name="Εισαγωγή 20 6 2 2" xfId="45573"/>
    <cellStyle name="Εισαγωγή 20 6 3" xfId="45574"/>
    <cellStyle name="Εισαγωγή 20 6 3 2" xfId="45575"/>
    <cellStyle name="Εισαγωγή 20 6 4" xfId="45576"/>
    <cellStyle name="Εισαγωγή 20 6 5" xfId="45577"/>
    <cellStyle name="Εισαγωγή 20 6 6" xfId="45578"/>
    <cellStyle name="Εισαγωγή 20 7" xfId="45579"/>
    <cellStyle name="Εισαγωγή 20 7 2" xfId="45580"/>
    <cellStyle name="Εισαγωγή 20 7 3" xfId="45581"/>
    <cellStyle name="Εισαγωγή 20 7 4" xfId="45582"/>
    <cellStyle name="Εισαγωγή 20 8" xfId="45583"/>
    <cellStyle name="Εισαγωγή 20 8 2" xfId="45584"/>
    <cellStyle name="Εισαγωγή 20 9" xfId="45585"/>
    <cellStyle name="Εισαγωγή 20 9 2" xfId="45586"/>
    <cellStyle name="Εισαγωγή 21" xfId="45587"/>
    <cellStyle name="Εισαγωγή 21 10" xfId="45588"/>
    <cellStyle name="Εισαγωγή 21 11" xfId="45589"/>
    <cellStyle name="Εισαγωγή 21 2" xfId="45590"/>
    <cellStyle name="Εισαγωγή 21 2 2" xfId="45591"/>
    <cellStyle name="Εισαγωγή 21 2 2 2" xfId="45592"/>
    <cellStyle name="Εισαγωγή 21 2 2 2 2" xfId="45593"/>
    <cellStyle name="Εισαγωγή 21 2 2 3" xfId="45594"/>
    <cellStyle name="Εισαγωγή 21 2 2 3 2" xfId="45595"/>
    <cellStyle name="Εισαγωγή 21 2 2 4" xfId="45596"/>
    <cellStyle name="Εισαγωγή 21 2 3" xfId="45597"/>
    <cellStyle name="Εισαγωγή 21 2 3 2" xfId="45598"/>
    <cellStyle name="Εισαγωγή 21 2 4" xfId="45599"/>
    <cellStyle name="Εισαγωγή 21 2 4 2" xfId="45600"/>
    <cellStyle name="Εισαγωγή 21 2 5" xfId="45601"/>
    <cellStyle name="Εισαγωγή 21 2 5 2" xfId="45602"/>
    <cellStyle name="Εισαγωγή 21 2 6" xfId="45603"/>
    <cellStyle name="Εισαγωγή 21 3" xfId="45604"/>
    <cellStyle name="Εισαγωγή 21 3 2" xfId="45605"/>
    <cellStyle name="Εισαγωγή 21 3 2 2" xfId="45606"/>
    <cellStyle name="Εισαγωγή 21 3 2 2 2" xfId="45607"/>
    <cellStyle name="Εισαγωγή 21 3 2 3" xfId="45608"/>
    <cellStyle name="Εισαγωγή 21 3 2 3 2" xfId="45609"/>
    <cellStyle name="Εισαγωγή 21 3 2 4" xfId="45610"/>
    <cellStyle name="Εισαγωγή 21 3 3" xfId="45611"/>
    <cellStyle name="Εισαγωγή 21 3 3 2" xfId="45612"/>
    <cellStyle name="Εισαγωγή 21 3 4" xfId="45613"/>
    <cellStyle name="Εισαγωγή 21 3 4 2" xfId="45614"/>
    <cellStyle name="Εισαγωγή 21 3 5" xfId="45615"/>
    <cellStyle name="Εισαγωγή 21 3 5 2" xfId="45616"/>
    <cellStyle name="Εισαγωγή 21 3 6" xfId="45617"/>
    <cellStyle name="Εισαγωγή 21 3 7" xfId="45618"/>
    <cellStyle name="Εισαγωγή 21 3 8" xfId="45619"/>
    <cellStyle name="Εισαγωγή 21 4" xfId="45620"/>
    <cellStyle name="Εισαγωγή 21 4 2" xfId="45621"/>
    <cellStyle name="Εισαγωγή 21 4 2 2" xfId="45622"/>
    <cellStyle name="Εισαγωγή 21 4 3" xfId="45623"/>
    <cellStyle name="Εισαγωγή 21 4 3 2" xfId="45624"/>
    <cellStyle name="Εισαγωγή 21 4 4" xfId="45625"/>
    <cellStyle name="Εισαγωγή 21 4 5" xfId="45626"/>
    <cellStyle name="Εισαγωγή 21 4 6" xfId="45627"/>
    <cellStyle name="Εισαγωγή 21 5" xfId="45628"/>
    <cellStyle name="Εισαγωγή 21 5 2" xfId="45629"/>
    <cellStyle name="Εισαγωγή 21 5 2 2" xfId="45630"/>
    <cellStyle name="Εισαγωγή 21 5 3" xfId="45631"/>
    <cellStyle name="Εισαγωγή 21 5 3 2" xfId="45632"/>
    <cellStyle name="Εισαγωγή 21 5 4" xfId="45633"/>
    <cellStyle name="Εισαγωγή 21 5 5" xfId="45634"/>
    <cellStyle name="Εισαγωγή 21 5 6" xfId="45635"/>
    <cellStyle name="Εισαγωγή 21 6" xfId="45636"/>
    <cellStyle name="Εισαγωγή 21 6 2" xfId="45637"/>
    <cellStyle name="Εισαγωγή 21 6 2 2" xfId="45638"/>
    <cellStyle name="Εισαγωγή 21 6 3" xfId="45639"/>
    <cellStyle name="Εισαγωγή 21 6 3 2" xfId="45640"/>
    <cellStyle name="Εισαγωγή 21 6 4" xfId="45641"/>
    <cellStyle name="Εισαγωγή 21 6 5" xfId="45642"/>
    <cellStyle name="Εισαγωγή 21 6 6" xfId="45643"/>
    <cellStyle name="Εισαγωγή 21 7" xfId="45644"/>
    <cellStyle name="Εισαγωγή 21 7 2" xfId="45645"/>
    <cellStyle name="Εισαγωγή 21 7 3" xfId="45646"/>
    <cellStyle name="Εισαγωγή 21 7 4" xfId="45647"/>
    <cellStyle name="Εισαγωγή 21 8" xfId="45648"/>
    <cellStyle name="Εισαγωγή 21 8 2" xfId="45649"/>
    <cellStyle name="Εισαγωγή 21 9" xfId="45650"/>
    <cellStyle name="Εισαγωγή 21 9 2" xfId="45651"/>
    <cellStyle name="Εισαγωγή 22" xfId="45652"/>
    <cellStyle name="Εισαγωγή 22 2" xfId="45653"/>
    <cellStyle name="Εισαγωγή 22 2 2" xfId="45654"/>
    <cellStyle name="Εισαγωγή 22 2 2 2" xfId="45655"/>
    <cellStyle name="Εισαγωγή 22 2 3" xfId="45656"/>
    <cellStyle name="Εισαγωγή 22 2 3 2" xfId="45657"/>
    <cellStyle name="Εισαγωγή 22 2 4" xfId="45658"/>
    <cellStyle name="Εισαγωγή 22 3" xfId="45659"/>
    <cellStyle name="Εισαγωγή 22 3 2" xfId="45660"/>
    <cellStyle name="Εισαγωγή 22 4" xfId="45661"/>
    <cellStyle name="Εισαγωγή 22 4 2" xfId="45662"/>
    <cellStyle name="Εισαγωγή 22 5" xfId="45663"/>
    <cellStyle name="Εισαγωγή 22 5 2" xfId="45664"/>
    <cellStyle name="Εισαγωγή 22 6" xfId="45665"/>
    <cellStyle name="Εισαγωγή 22 7" xfId="45666"/>
    <cellStyle name="Εισαγωγή 22 8" xfId="45667"/>
    <cellStyle name="Εισαγωγή 23" xfId="45668"/>
    <cellStyle name="Εισαγωγή 23 2" xfId="45669"/>
    <cellStyle name="Εισαγωγή 23 2 2" xfId="45670"/>
    <cellStyle name="Εισαγωγή 23 2 2 2" xfId="45671"/>
    <cellStyle name="Εισαγωγή 23 2 3" xfId="45672"/>
    <cellStyle name="Εισαγωγή 23 2 3 2" xfId="45673"/>
    <cellStyle name="Εισαγωγή 23 2 4" xfId="45674"/>
    <cellStyle name="Εισαγωγή 23 3" xfId="45675"/>
    <cellStyle name="Εισαγωγή 23 3 2" xfId="45676"/>
    <cellStyle name="Εισαγωγή 23 4" xfId="45677"/>
    <cellStyle name="Εισαγωγή 23 4 2" xfId="45678"/>
    <cellStyle name="Εισαγωγή 23 5" xfId="45679"/>
    <cellStyle name="Εισαγωγή 23 5 2" xfId="45680"/>
    <cellStyle name="Εισαγωγή 23 6" xfId="45681"/>
    <cellStyle name="Εισαγωγή 23 7" xfId="45682"/>
    <cellStyle name="Εισαγωγή 24" xfId="45683"/>
    <cellStyle name="Εισαγωγή 24 2" xfId="45684"/>
    <cellStyle name="Εισαγωγή 24 2 2" xfId="45685"/>
    <cellStyle name="Εισαγωγή 24 3" xfId="45686"/>
    <cellStyle name="Εισαγωγή 24 3 2" xfId="45687"/>
    <cellStyle name="Εισαγωγή 24 4" xfId="45688"/>
    <cellStyle name="Εισαγωγή 24 5" xfId="45689"/>
    <cellStyle name="Εισαγωγή 25" xfId="45690"/>
    <cellStyle name="Εισαγωγή 25 2" xfId="45691"/>
    <cellStyle name="Εισαγωγή 25 2 2" xfId="45692"/>
    <cellStyle name="Εισαγωγή 25 3" xfId="45693"/>
    <cellStyle name="Εισαγωγή 25 3 2" xfId="45694"/>
    <cellStyle name="Εισαγωγή 25 4" xfId="45695"/>
    <cellStyle name="Εισαγωγή 25 5" xfId="45696"/>
    <cellStyle name="Εισαγωγή 25 6" xfId="45697"/>
    <cellStyle name="Εισαγωγή 26" xfId="45698"/>
    <cellStyle name="Εισαγωγή 26 2" xfId="45699"/>
    <cellStyle name="Εισαγωγή 26 3" xfId="45700"/>
    <cellStyle name="Εισαγωγή 26 4" xfId="45701"/>
    <cellStyle name="Εισαγωγή 27" xfId="45702"/>
    <cellStyle name="Εισαγωγή 27 2" xfId="45703"/>
    <cellStyle name="Εισαγωγή 27 3" xfId="45704"/>
    <cellStyle name="Εισαγωγή 27 4" xfId="45705"/>
    <cellStyle name="Εισαγωγή 28" xfId="45706"/>
    <cellStyle name="Εισαγωγή 28 2" xfId="45707"/>
    <cellStyle name="Εισαγωγή 29" xfId="45708"/>
    <cellStyle name="Εισαγωγή 3" xfId="45709"/>
    <cellStyle name="Εισαγωγή 3 2" xfId="45710"/>
    <cellStyle name="Εισαγωγή 3 2 2" xfId="45711"/>
    <cellStyle name="Εισαγωγή 3 2 2 2" xfId="45712"/>
    <cellStyle name="Εισαγωγή 3 2 2 2 2" xfId="45713"/>
    <cellStyle name="Εισαγωγή 3 2 2 3" xfId="45714"/>
    <cellStyle name="Εισαγωγή 3 2 2 3 2" xfId="45715"/>
    <cellStyle name="Εισαγωγή 3 2 2 4" xfId="45716"/>
    <cellStyle name="Εισαγωγή 3 2 3" xfId="45717"/>
    <cellStyle name="Εισαγωγή 3 2 3 2" xfId="45718"/>
    <cellStyle name="Εισαγωγή 3 2 4" xfId="45719"/>
    <cellStyle name="Εισαγωγή 3 2 4 2" xfId="45720"/>
    <cellStyle name="Εισαγωγή 3 2 5" xfId="45721"/>
    <cellStyle name="Εισαγωγή 3 2 5 2" xfId="45722"/>
    <cellStyle name="Εισαγωγή 3 2 6" xfId="45723"/>
    <cellStyle name="Εισαγωγή 3 3" xfId="45724"/>
    <cellStyle name="Εισαγωγή 3 3 2" xfId="45725"/>
    <cellStyle name="Εισαγωγή 3 3 2 2" xfId="45726"/>
    <cellStyle name="Εισαγωγή 3 3 2 2 2" xfId="45727"/>
    <cellStyle name="Εισαγωγή 3 3 2 3" xfId="45728"/>
    <cellStyle name="Εισαγωγή 3 3 2 3 2" xfId="45729"/>
    <cellStyle name="Εισαγωγή 3 3 2 4" xfId="45730"/>
    <cellStyle name="Εισαγωγή 3 3 3" xfId="45731"/>
    <cellStyle name="Εισαγωγή 3 3 3 2" xfId="45732"/>
    <cellStyle name="Εισαγωγή 3 3 4" xfId="45733"/>
    <cellStyle name="Εισαγωγή 3 3 4 2" xfId="45734"/>
    <cellStyle name="Εισαγωγή 3 3 5" xfId="45735"/>
    <cellStyle name="Εισαγωγή 3 3 5 2" xfId="45736"/>
    <cellStyle name="Εισαγωγή 3 3 6" xfId="45737"/>
    <cellStyle name="Εισαγωγή 3 3 7" xfId="45738"/>
    <cellStyle name="Εισαγωγή 3 3 8" xfId="45739"/>
    <cellStyle name="Εισαγωγή 3 4" xfId="45740"/>
    <cellStyle name="Εισαγωγή 3 4 2" xfId="45741"/>
    <cellStyle name="Εισαγωγή 3 4 2 2" xfId="45742"/>
    <cellStyle name="Εισαγωγή 3 4 3" xfId="45743"/>
    <cellStyle name="Εισαγωγή 3 4 3 2" xfId="45744"/>
    <cellStyle name="Εισαγωγή 3 4 4" xfId="45745"/>
    <cellStyle name="Εισαγωγή 3 4 5" xfId="45746"/>
    <cellStyle name="Εισαγωγή 3 4 6" xfId="45747"/>
    <cellStyle name="Εισαγωγή 3 5" xfId="45748"/>
    <cellStyle name="Εισαγωγή 3 5 2" xfId="45749"/>
    <cellStyle name="Εισαγωγή 3 5 3" xfId="45750"/>
    <cellStyle name="Εισαγωγή 3 5 4" xfId="45751"/>
    <cellStyle name="Εισαγωγή 3 6" xfId="45752"/>
    <cellStyle name="Εισαγωγή 3 6 2" xfId="45753"/>
    <cellStyle name="Εισαγωγή 3 6 3" xfId="45754"/>
    <cellStyle name="Εισαγωγή 3 6 4" xfId="45755"/>
    <cellStyle name="Εισαγωγή 3 7" xfId="45756"/>
    <cellStyle name="Εισαγωγή 3 7 2" xfId="45757"/>
    <cellStyle name="Εισαγωγή 3 7 3" xfId="45758"/>
    <cellStyle name="Εισαγωγή 3 7 4" xfId="45759"/>
    <cellStyle name="Εισαγωγή 3 8" xfId="45760"/>
    <cellStyle name="Εισαγωγή 3 9" xfId="45761"/>
    <cellStyle name="Εισαγωγή 30" xfId="45762"/>
    <cellStyle name="Εισαγωγή 31" xfId="45763"/>
    <cellStyle name="Εισαγωγή 4" xfId="45764"/>
    <cellStyle name="Εισαγωγή 4 10" xfId="45765"/>
    <cellStyle name="Εισαγωγή 4 11" xfId="45766"/>
    <cellStyle name="Εισαγωγή 4 2" xfId="45767"/>
    <cellStyle name="Εισαγωγή 4 2 2" xfId="45768"/>
    <cellStyle name="Εισαγωγή 4 2 2 2" xfId="45769"/>
    <cellStyle name="Εισαγωγή 4 2 2 2 2" xfId="45770"/>
    <cellStyle name="Εισαγωγή 4 2 2 3" xfId="45771"/>
    <cellStyle name="Εισαγωγή 4 2 2 3 2" xfId="45772"/>
    <cellStyle name="Εισαγωγή 4 2 2 4" xfId="45773"/>
    <cellStyle name="Εισαγωγή 4 2 3" xfId="45774"/>
    <cellStyle name="Εισαγωγή 4 2 3 2" xfId="45775"/>
    <cellStyle name="Εισαγωγή 4 2 4" xfId="45776"/>
    <cellStyle name="Εισαγωγή 4 2 4 2" xfId="45777"/>
    <cellStyle name="Εισαγωγή 4 2 5" xfId="45778"/>
    <cellStyle name="Εισαγωγή 4 2 5 2" xfId="45779"/>
    <cellStyle name="Εισαγωγή 4 2 6" xfId="45780"/>
    <cellStyle name="Εισαγωγή 4 3" xfId="45781"/>
    <cellStyle name="Εισαγωγή 4 3 2" xfId="45782"/>
    <cellStyle name="Εισαγωγή 4 3 2 2" xfId="45783"/>
    <cellStyle name="Εισαγωγή 4 3 2 2 2" xfId="45784"/>
    <cellStyle name="Εισαγωγή 4 3 2 3" xfId="45785"/>
    <cellStyle name="Εισαγωγή 4 3 2 3 2" xfId="45786"/>
    <cellStyle name="Εισαγωγή 4 3 2 4" xfId="45787"/>
    <cellStyle name="Εισαγωγή 4 3 3" xfId="45788"/>
    <cellStyle name="Εισαγωγή 4 3 3 2" xfId="45789"/>
    <cellStyle name="Εισαγωγή 4 3 4" xfId="45790"/>
    <cellStyle name="Εισαγωγή 4 3 4 2" xfId="45791"/>
    <cellStyle name="Εισαγωγή 4 3 5" xfId="45792"/>
    <cellStyle name="Εισαγωγή 4 3 5 2" xfId="45793"/>
    <cellStyle name="Εισαγωγή 4 3 6" xfId="45794"/>
    <cellStyle name="Εισαγωγή 4 3 7" xfId="45795"/>
    <cellStyle name="Εισαγωγή 4 3 8" xfId="45796"/>
    <cellStyle name="Εισαγωγή 4 4" xfId="45797"/>
    <cellStyle name="Εισαγωγή 4 4 2" xfId="45798"/>
    <cellStyle name="Εισαγωγή 4 4 2 2" xfId="45799"/>
    <cellStyle name="Εισαγωγή 4 4 3" xfId="45800"/>
    <cellStyle name="Εισαγωγή 4 4 3 2" xfId="45801"/>
    <cellStyle name="Εισαγωγή 4 4 4" xfId="45802"/>
    <cellStyle name="Εισαγωγή 4 4 5" xfId="45803"/>
    <cellStyle name="Εισαγωγή 4 4 6" xfId="45804"/>
    <cellStyle name="Εισαγωγή 4 5" xfId="45805"/>
    <cellStyle name="Εισαγωγή 4 5 2" xfId="45806"/>
    <cellStyle name="Εισαγωγή 4 5 2 2" xfId="45807"/>
    <cellStyle name="Εισαγωγή 4 5 3" xfId="45808"/>
    <cellStyle name="Εισαγωγή 4 5 3 2" xfId="45809"/>
    <cellStyle name="Εισαγωγή 4 5 4" xfId="45810"/>
    <cellStyle name="Εισαγωγή 4 5 5" xfId="45811"/>
    <cellStyle name="Εισαγωγή 4 5 6" xfId="45812"/>
    <cellStyle name="Εισαγωγή 4 6" xfId="45813"/>
    <cellStyle name="Εισαγωγή 4 6 2" xfId="45814"/>
    <cellStyle name="Εισαγωγή 4 6 2 2" xfId="45815"/>
    <cellStyle name="Εισαγωγή 4 6 3" xfId="45816"/>
    <cellStyle name="Εισαγωγή 4 6 3 2" xfId="45817"/>
    <cellStyle name="Εισαγωγή 4 6 4" xfId="45818"/>
    <cellStyle name="Εισαγωγή 4 6 5" xfId="45819"/>
    <cellStyle name="Εισαγωγή 4 6 6" xfId="45820"/>
    <cellStyle name="Εισαγωγή 4 7" xfId="45821"/>
    <cellStyle name="Εισαγωγή 4 7 2" xfId="45822"/>
    <cellStyle name="Εισαγωγή 4 7 3" xfId="45823"/>
    <cellStyle name="Εισαγωγή 4 7 4" xfId="45824"/>
    <cellStyle name="Εισαγωγή 4 8" xfId="45825"/>
    <cellStyle name="Εισαγωγή 4 8 2" xfId="45826"/>
    <cellStyle name="Εισαγωγή 4 9" xfId="45827"/>
    <cellStyle name="Εισαγωγή 4 9 2" xfId="45828"/>
    <cellStyle name="Εισαγωγή 5" xfId="45829"/>
    <cellStyle name="Εισαγωγή 5 10" xfId="45830"/>
    <cellStyle name="Εισαγωγή 5 11" xfId="45831"/>
    <cellStyle name="Εισαγωγή 5 2" xfId="45832"/>
    <cellStyle name="Εισαγωγή 5 2 2" xfId="45833"/>
    <cellStyle name="Εισαγωγή 5 2 2 2" xfId="45834"/>
    <cellStyle name="Εισαγωγή 5 2 2 2 2" xfId="45835"/>
    <cellStyle name="Εισαγωγή 5 2 2 3" xfId="45836"/>
    <cellStyle name="Εισαγωγή 5 2 2 3 2" xfId="45837"/>
    <cellStyle name="Εισαγωγή 5 2 2 4" xfId="45838"/>
    <cellStyle name="Εισαγωγή 5 2 3" xfId="45839"/>
    <cellStyle name="Εισαγωγή 5 2 3 2" xfId="45840"/>
    <cellStyle name="Εισαγωγή 5 2 4" xfId="45841"/>
    <cellStyle name="Εισαγωγή 5 2 4 2" xfId="45842"/>
    <cellStyle name="Εισαγωγή 5 2 5" xfId="45843"/>
    <cellStyle name="Εισαγωγή 5 2 5 2" xfId="45844"/>
    <cellStyle name="Εισαγωγή 5 2 6" xfId="45845"/>
    <cellStyle name="Εισαγωγή 5 3" xfId="45846"/>
    <cellStyle name="Εισαγωγή 5 3 2" xfId="45847"/>
    <cellStyle name="Εισαγωγή 5 3 2 2" xfId="45848"/>
    <cellStyle name="Εισαγωγή 5 3 2 2 2" xfId="45849"/>
    <cellStyle name="Εισαγωγή 5 3 2 3" xfId="45850"/>
    <cellStyle name="Εισαγωγή 5 3 2 3 2" xfId="45851"/>
    <cellStyle name="Εισαγωγή 5 3 2 4" xfId="45852"/>
    <cellStyle name="Εισαγωγή 5 3 3" xfId="45853"/>
    <cellStyle name="Εισαγωγή 5 3 3 2" xfId="45854"/>
    <cellStyle name="Εισαγωγή 5 3 4" xfId="45855"/>
    <cellStyle name="Εισαγωγή 5 3 4 2" xfId="45856"/>
    <cellStyle name="Εισαγωγή 5 3 5" xfId="45857"/>
    <cellStyle name="Εισαγωγή 5 3 5 2" xfId="45858"/>
    <cellStyle name="Εισαγωγή 5 3 6" xfId="45859"/>
    <cellStyle name="Εισαγωγή 5 3 7" xfId="45860"/>
    <cellStyle name="Εισαγωγή 5 3 8" xfId="45861"/>
    <cellStyle name="Εισαγωγή 5 4" xfId="45862"/>
    <cellStyle name="Εισαγωγή 5 4 2" xfId="45863"/>
    <cellStyle name="Εισαγωγή 5 4 2 2" xfId="45864"/>
    <cellStyle name="Εισαγωγή 5 4 3" xfId="45865"/>
    <cellStyle name="Εισαγωγή 5 4 3 2" xfId="45866"/>
    <cellStyle name="Εισαγωγή 5 4 4" xfId="45867"/>
    <cellStyle name="Εισαγωγή 5 4 5" xfId="45868"/>
    <cellStyle name="Εισαγωγή 5 4 6" xfId="45869"/>
    <cellStyle name="Εισαγωγή 5 5" xfId="45870"/>
    <cellStyle name="Εισαγωγή 5 5 2" xfId="45871"/>
    <cellStyle name="Εισαγωγή 5 5 2 2" xfId="45872"/>
    <cellStyle name="Εισαγωγή 5 5 3" xfId="45873"/>
    <cellStyle name="Εισαγωγή 5 5 3 2" xfId="45874"/>
    <cellStyle name="Εισαγωγή 5 5 4" xfId="45875"/>
    <cellStyle name="Εισαγωγή 5 5 5" xfId="45876"/>
    <cellStyle name="Εισαγωγή 5 5 6" xfId="45877"/>
    <cellStyle name="Εισαγωγή 5 6" xfId="45878"/>
    <cellStyle name="Εισαγωγή 5 6 2" xfId="45879"/>
    <cellStyle name="Εισαγωγή 5 6 2 2" xfId="45880"/>
    <cellStyle name="Εισαγωγή 5 6 3" xfId="45881"/>
    <cellStyle name="Εισαγωγή 5 6 3 2" xfId="45882"/>
    <cellStyle name="Εισαγωγή 5 6 4" xfId="45883"/>
    <cellStyle name="Εισαγωγή 5 6 5" xfId="45884"/>
    <cellStyle name="Εισαγωγή 5 6 6" xfId="45885"/>
    <cellStyle name="Εισαγωγή 5 7" xfId="45886"/>
    <cellStyle name="Εισαγωγή 5 7 2" xfId="45887"/>
    <cellStyle name="Εισαγωγή 5 7 3" xfId="45888"/>
    <cellStyle name="Εισαγωγή 5 7 4" xfId="45889"/>
    <cellStyle name="Εισαγωγή 5 8" xfId="45890"/>
    <cellStyle name="Εισαγωγή 5 8 2" xfId="45891"/>
    <cellStyle name="Εισαγωγή 5 9" xfId="45892"/>
    <cellStyle name="Εισαγωγή 5 9 2" xfId="45893"/>
    <cellStyle name="Εισαγωγή 6" xfId="45894"/>
    <cellStyle name="Εισαγωγή 6 10" xfId="45895"/>
    <cellStyle name="Εισαγωγή 6 11" xfId="45896"/>
    <cellStyle name="Εισαγωγή 6 2" xfId="45897"/>
    <cellStyle name="Εισαγωγή 6 2 2" xfId="45898"/>
    <cellStyle name="Εισαγωγή 6 2 2 2" xfId="45899"/>
    <cellStyle name="Εισαγωγή 6 2 2 2 2" xfId="45900"/>
    <cellStyle name="Εισαγωγή 6 2 2 3" xfId="45901"/>
    <cellStyle name="Εισαγωγή 6 2 2 3 2" xfId="45902"/>
    <cellStyle name="Εισαγωγή 6 2 2 4" xfId="45903"/>
    <cellStyle name="Εισαγωγή 6 2 3" xfId="45904"/>
    <cellStyle name="Εισαγωγή 6 2 3 2" xfId="45905"/>
    <cellStyle name="Εισαγωγή 6 2 4" xfId="45906"/>
    <cellStyle name="Εισαγωγή 6 2 4 2" xfId="45907"/>
    <cellStyle name="Εισαγωγή 6 2 5" xfId="45908"/>
    <cellStyle name="Εισαγωγή 6 2 5 2" xfId="45909"/>
    <cellStyle name="Εισαγωγή 6 2 6" xfId="45910"/>
    <cellStyle name="Εισαγωγή 6 3" xfId="45911"/>
    <cellStyle name="Εισαγωγή 6 3 2" xfId="45912"/>
    <cellStyle name="Εισαγωγή 6 3 2 2" xfId="45913"/>
    <cellStyle name="Εισαγωγή 6 3 2 2 2" xfId="45914"/>
    <cellStyle name="Εισαγωγή 6 3 2 3" xfId="45915"/>
    <cellStyle name="Εισαγωγή 6 3 2 3 2" xfId="45916"/>
    <cellStyle name="Εισαγωγή 6 3 2 4" xfId="45917"/>
    <cellStyle name="Εισαγωγή 6 3 3" xfId="45918"/>
    <cellStyle name="Εισαγωγή 6 3 3 2" xfId="45919"/>
    <cellStyle name="Εισαγωγή 6 3 4" xfId="45920"/>
    <cellStyle name="Εισαγωγή 6 3 4 2" xfId="45921"/>
    <cellStyle name="Εισαγωγή 6 3 5" xfId="45922"/>
    <cellStyle name="Εισαγωγή 6 3 5 2" xfId="45923"/>
    <cellStyle name="Εισαγωγή 6 3 6" xfId="45924"/>
    <cellStyle name="Εισαγωγή 6 3 7" xfId="45925"/>
    <cellStyle name="Εισαγωγή 6 3 8" xfId="45926"/>
    <cellStyle name="Εισαγωγή 6 4" xfId="45927"/>
    <cellStyle name="Εισαγωγή 6 4 2" xfId="45928"/>
    <cellStyle name="Εισαγωγή 6 4 2 2" xfId="45929"/>
    <cellStyle name="Εισαγωγή 6 4 3" xfId="45930"/>
    <cellStyle name="Εισαγωγή 6 4 3 2" xfId="45931"/>
    <cellStyle name="Εισαγωγή 6 4 4" xfId="45932"/>
    <cellStyle name="Εισαγωγή 6 4 5" xfId="45933"/>
    <cellStyle name="Εισαγωγή 6 4 6" xfId="45934"/>
    <cellStyle name="Εισαγωγή 6 5" xfId="45935"/>
    <cellStyle name="Εισαγωγή 6 5 2" xfId="45936"/>
    <cellStyle name="Εισαγωγή 6 5 2 2" xfId="45937"/>
    <cellStyle name="Εισαγωγή 6 5 3" xfId="45938"/>
    <cellStyle name="Εισαγωγή 6 5 3 2" xfId="45939"/>
    <cellStyle name="Εισαγωγή 6 5 4" xfId="45940"/>
    <cellStyle name="Εισαγωγή 6 5 5" xfId="45941"/>
    <cellStyle name="Εισαγωγή 6 5 6" xfId="45942"/>
    <cellStyle name="Εισαγωγή 6 6" xfId="45943"/>
    <cellStyle name="Εισαγωγή 6 6 2" xfId="45944"/>
    <cellStyle name="Εισαγωγή 6 6 2 2" xfId="45945"/>
    <cellStyle name="Εισαγωγή 6 6 3" xfId="45946"/>
    <cellStyle name="Εισαγωγή 6 6 3 2" xfId="45947"/>
    <cellStyle name="Εισαγωγή 6 6 4" xfId="45948"/>
    <cellStyle name="Εισαγωγή 6 6 5" xfId="45949"/>
    <cellStyle name="Εισαγωγή 6 6 6" xfId="45950"/>
    <cellStyle name="Εισαγωγή 6 7" xfId="45951"/>
    <cellStyle name="Εισαγωγή 6 7 2" xfId="45952"/>
    <cellStyle name="Εισαγωγή 6 7 3" xfId="45953"/>
    <cellStyle name="Εισαγωγή 6 7 4" xfId="45954"/>
    <cellStyle name="Εισαγωγή 6 8" xfId="45955"/>
    <cellStyle name="Εισαγωγή 6 8 2" xfId="45956"/>
    <cellStyle name="Εισαγωγή 6 9" xfId="45957"/>
    <cellStyle name="Εισαγωγή 6 9 2" xfId="45958"/>
    <cellStyle name="Εισαγωγή 7" xfId="45959"/>
    <cellStyle name="Εισαγωγή 7 10" xfId="45960"/>
    <cellStyle name="Εισαγωγή 7 11" xfId="45961"/>
    <cellStyle name="Εισαγωγή 7 2" xfId="45962"/>
    <cellStyle name="Εισαγωγή 7 2 2" xfId="45963"/>
    <cellStyle name="Εισαγωγή 7 2 2 2" xfId="45964"/>
    <cellStyle name="Εισαγωγή 7 2 2 2 2" xfId="45965"/>
    <cellStyle name="Εισαγωγή 7 2 2 3" xfId="45966"/>
    <cellStyle name="Εισαγωγή 7 2 2 3 2" xfId="45967"/>
    <cellStyle name="Εισαγωγή 7 2 2 4" xfId="45968"/>
    <cellStyle name="Εισαγωγή 7 2 3" xfId="45969"/>
    <cellStyle name="Εισαγωγή 7 2 3 2" xfId="45970"/>
    <cellStyle name="Εισαγωγή 7 2 4" xfId="45971"/>
    <cellStyle name="Εισαγωγή 7 2 4 2" xfId="45972"/>
    <cellStyle name="Εισαγωγή 7 2 5" xfId="45973"/>
    <cellStyle name="Εισαγωγή 7 2 5 2" xfId="45974"/>
    <cellStyle name="Εισαγωγή 7 2 6" xfId="45975"/>
    <cellStyle name="Εισαγωγή 7 3" xfId="45976"/>
    <cellStyle name="Εισαγωγή 7 3 2" xfId="45977"/>
    <cellStyle name="Εισαγωγή 7 3 2 2" xfId="45978"/>
    <cellStyle name="Εισαγωγή 7 3 2 2 2" xfId="45979"/>
    <cellStyle name="Εισαγωγή 7 3 2 3" xfId="45980"/>
    <cellStyle name="Εισαγωγή 7 3 2 3 2" xfId="45981"/>
    <cellStyle name="Εισαγωγή 7 3 2 4" xfId="45982"/>
    <cellStyle name="Εισαγωγή 7 3 3" xfId="45983"/>
    <cellStyle name="Εισαγωγή 7 3 3 2" xfId="45984"/>
    <cellStyle name="Εισαγωγή 7 3 4" xfId="45985"/>
    <cellStyle name="Εισαγωγή 7 3 4 2" xfId="45986"/>
    <cellStyle name="Εισαγωγή 7 3 5" xfId="45987"/>
    <cellStyle name="Εισαγωγή 7 3 5 2" xfId="45988"/>
    <cellStyle name="Εισαγωγή 7 3 6" xfId="45989"/>
    <cellStyle name="Εισαγωγή 7 3 7" xfId="45990"/>
    <cellStyle name="Εισαγωγή 7 3 8" xfId="45991"/>
    <cellStyle name="Εισαγωγή 7 4" xfId="45992"/>
    <cellStyle name="Εισαγωγή 7 4 2" xfId="45993"/>
    <cellStyle name="Εισαγωγή 7 4 2 2" xfId="45994"/>
    <cellStyle name="Εισαγωγή 7 4 3" xfId="45995"/>
    <cellStyle name="Εισαγωγή 7 4 3 2" xfId="45996"/>
    <cellStyle name="Εισαγωγή 7 4 4" xfId="45997"/>
    <cellStyle name="Εισαγωγή 7 4 5" xfId="45998"/>
    <cellStyle name="Εισαγωγή 7 4 6" xfId="45999"/>
    <cellStyle name="Εισαγωγή 7 5" xfId="46000"/>
    <cellStyle name="Εισαγωγή 7 5 2" xfId="46001"/>
    <cellStyle name="Εισαγωγή 7 5 2 2" xfId="46002"/>
    <cellStyle name="Εισαγωγή 7 5 3" xfId="46003"/>
    <cellStyle name="Εισαγωγή 7 5 3 2" xfId="46004"/>
    <cellStyle name="Εισαγωγή 7 5 4" xfId="46005"/>
    <cellStyle name="Εισαγωγή 7 5 5" xfId="46006"/>
    <cellStyle name="Εισαγωγή 7 5 6" xfId="46007"/>
    <cellStyle name="Εισαγωγή 7 6" xfId="46008"/>
    <cellStyle name="Εισαγωγή 7 6 2" xfId="46009"/>
    <cellStyle name="Εισαγωγή 7 6 2 2" xfId="46010"/>
    <cellStyle name="Εισαγωγή 7 6 3" xfId="46011"/>
    <cellStyle name="Εισαγωγή 7 6 3 2" xfId="46012"/>
    <cellStyle name="Εισαγωγή 7 6 4" xfId="46013"/>
    <cellStyle name="Εισαγωγή 7 6 5" xfId="46014"/>
    <cellStyle name="Εισαγωγή 7 6 6" xfId="46015"/>
    <cellStyle name="Εισαγωγή 7 7" xfId="46016"/>
    <cellStyle name="Εισαγωγή 7 7 2" xfId="46017"/>
    <cellStyle name="Εισαγωγή 7 7 3" xfId="46018"/>
    <cellStyle name="Εισαγωγή 7 7 4" xfId="46019"/>
    <cellStyle name="Εισαγωγή 7 8" xfId="46020"/>
    <cellStyle name="Εισαγωγή 7 8 2" xfId="46021"/>
    <cellStyle name="Εισαγωγή 7 9" xfId="46022"/>
    <cellStyle name="Εισαγωγή 7 9 2" xfId="46023"/>
    <cellStyle name="Εισαγωγή 8" xfId="46024"/>
    <cellStyle name="Εισαγωγή 8 10" xfId="46025"/>
    <cellStyle name="Εισαγωγή 8 11" xfId="46026"/>
    <cellStyle name="Εισαγωγή 8 2" xfId="46027"/>
    <cellStyle name="Εισαγωγή 8 2 2" xfId="46028"/>
    <cellStyle name="Εισαγωγή 8 2 2 2" xfId="46029"/>
    <cellStyle name="Εισαγωγή 8 2 2 2 2" xfId="46030"/>
    <cellStyle name="Εισαγωγή 8 2 2 3" xfId="46031"/>
    <cellStyle name="Εισαγωγή 8 2 2 3 2" xfId="46032"/>
    <cellStyle name="Εισαγωγή 8 2 2 4" xfId="46033"/>
    <cellStyle name="Εισαγωγή 8 2 3" xfId="46034"/>
    <cellStyle name="Εισαγωγή 8 2 3 2" xfId="46035"/>
    <cellStyle name="Εισαγωγή 8 2 4" xfId="46036"/>
    <cellStyle name="Εισαγωγή 8 2 4 2" xfId="46037"/>
    <cellStyle name="Εισαγωγή 8 2 5" xfId="46038"/>
    <cellStyle name="Εισαγωγή 8 2 5 2" xfId="46039"/>
    <cellStyle name="Εισαγωγή 8 2 6" xfId="46040"/>
    <cellStyle name="Εισαγωγή 8 3" xfId="46041"/>
    <cellStyle name="Εισαγωγή 8 3 2" xfId="46042"/>
    <cellStyle name="Εισαγωγή 8 3 2 2" xfId="46043"/>
    <cellStyle name="Εισαγωγή 8 3 2 2 2" xfId="46044"/>
    <cellStyle name="Εισαγωγή 8 3 2 3" xfId="46045"/>
    <cellStyle name="Εισαγωγή 8 3 2 3 2" xfId="46046"/>
    <cellStyle name="Εισαγωγή 8 3 2 4" xfId="46047"/>
    <cellStyle name="Εισαγωγή 8 3 3" xfId="46048"/>
    <cellStyle name="Εισαγωγή 8 3 3 2" xfId="46049"/>
    <cellStyle name="Εισαγωγή 8 3 4" xfId="46050"/>
    <cellStyle name="Εισαγωγή 8 3 4 2" xfId="46051"/>
    <cellStyle name="Εισαγωγή 8 3 5" xfId="46052"/>
    <cellStyle name="Εισαγωγή 8 3 5 2" xfId="46053"/>
    <cellStyle name="Εισαγωγή 8 3 6" xfId="46054"/>
    <cellStyle name="Εισαγωγή 8 3 7" xfId="46055"/>
    <cellStyle name="Εισαγωγή 8 3 8" xfId="46056"/>
    <cellStyle name="Εισαγωγή 8 4" xfId="46057"/>
    <cellStyle name="Εισαγωγή 8 4 2" xfId="46058"/>
    <cellStyle name="Εισαγωγή 8 4 2 2" xfId="46059"/>
    <cellStyle name="Εισαγωγή 8 4 3" xfId="46060"/>
    <cellStyle name="Εισαγωγή 8 4 3 2" xfId="46061"/>
    <cellStyle name="Εισαγωγή 8 4 4" xfId="46062"/>
    <cellStyle name="Εισαγωγή 8 4 5" xfId="46063"/>
    <cellStyle name="Εισαγωγή 8 4 6" xfId="46064"/>
    <cellStyle name="Εισαγωγή 8 5" xfId="46065"/>
    <cellStyle name="Εισαγωγή 8 5 2" xfId="46066"/>
    <cellStyle name="Εισαγωγή 8 5 2 2" xfId="46067"/>
    <cellStyle name="Εισαγωγή 8 5 3" xfId="46068"/>
    <cellStyle name="Εισαγωγή 8 5 3 2" xfId="46069"/>
    <cellStyle name="Εισαγωγή 8 5 4" xfId="46070"/>
    <cellStyle name="Εισαγωγή 8 5 5" xfId="46071"/>
    <cellStyle name="Εισαγωγή 8 5 6" xfId="46072"/>
    <cellStyle name="Εισαγωγή 8 6" xfId="46073"/>
    <cellStyle name="Εισαγωγή 8 6 2" xfId="46074"/>
    <cellStyle name="Εισαγωγή 8 6 2 2" xfId="46075"/>
    <cellStyle name="Εισαγωγή 8 6 3" xfId="46076"/>
    <cellStyle name="Εισαγωγή 8 6 3 2" xfId="46077"/>
    <cellStyle name="Εισαγωγή 8 6 4" xfId="46078"/>
    <cellStyle name="Εισαγωγή 8 6 5" xfId="46079"/>
    <cellStyle name="Εισαγωγή 8 6 6" xfId="46080"/>
    <cellStyle name="Εισαγωγή 8 7" xfId="46081"/>
    <cellStyle name="Εισαγωγή 8 7 2" xfId="46082"/>
    <cellStyle name="Εισαγωγή 8 7 3" xfId="46083"/>
    <cellStyle name="Εισαγωγή 8 7 4" xfId="46084"/>
    <cellStyle name="Εισαγωγή 8 8" xfId="46085"/>
    <cellStyle name="Εισαγωγή 8 8 2" xfId="46086"/>
    <cellStyle name="Εισαγωγή 8 9" xfId="46087"/>
    <cellStyle name="Εισαγωγή 8 9 2" xfId="46088"/>
    <cellStyle name="Εισαγωγή 9" xfId="46089"/>
    <cellStyle name="Εισαγωγή 9 10" xfId="46090"/>
    <cellStyle name="Εισαγωγή 9 11" xfId="46091"/>
    <cellStyle name="Εισαγωγή 9 2" xfId="46092"/>
    <cellStyle name="Εισαγωγή 9 2 2" xfId="46093"/>
    <cellStyle name="Εισαγωγή 9 2 2 2" xfId="46094"/>
    <cellStyle name="Εισαγωγή 9 2 2 2 2" xfId="46095"/>
    <cellStyle name="Εισαγωγή 9 2 2 3" xfId="46096"/>
    <cellStyle name="Εισαγωγή 9 2 2 3 2" xfId="46097"/>
    <cellStyle name="Εισαγωγή 9 2 2 4" xfId="46098"/>
    <cellStyle name="Εισαγωγή 9 2 3" xfId="46099"/>
    <cellStyle name="Εισαγωγή 9 2 3 2" xfId="46100"/>
    <cellStyle name="Εισαγωγή 9 2 4" xfId="46101"/>
    <cellStyle name="Εισαγωγή 9 2 4 2" xfId="46102"/>
    <cellStyle name="Εισαγωγή 9 2 5" xfId="46103"/>
    <cellStyle name="Εισαγωγή 9 2 5 2" xfId="46104"/>
    <cellStyle name="Εισαγωγή 9 2 6" xfId="46105"/>
    <cellStyle name="Εισαγωγή 9 3" xfId="46106"/>
    <cellStyle name="Εισαγωγή 9 3 2" xfId="46107"/>
    <cellStyle name="Εισαγωγή 9 3 2 2" xfId="46108"/>
    <cellStyle name="Εισαγωγή 9 3 2 2 2" xfId="46109"/>
    <cellStyle name="Εισαγωγή 9 3 2 3" xfId="46110"/>
    <cellStyle name="Εισαγωγή 9 3 2 3 2" xfId="46111"/>
    <cellStyle name="Εισαγωγή 9 3 2 4" xfId="46112"/>
    <cellStyle name="Εισαγωγή 9 3 3" xfId="46113"/>
    <cellStyle name="Εισαγωγή 9 3 3 2" xfId="46114"/>
    <cellStyle name="Εισαγωγή 9 3 4" xfId="46115"/>
    <cellStyle name="Εισαγωγή 9 3 4 2" xfId="46116"/>
    <cellStyle name="Εισαγωγή 9 3 5" xfId="46117"/>
    <cellStyle name="Εισαγωγή 9 3 5 2" xfId="46118"/>
    <cellStyle name="Εισαγωγή 9 3 6" xfId="46119"/>
    <cellStyle name="Εισαγωγή 9 3 7" xfId="46120"/>
    <cellStyle name="Εισαγωγή 9 3 8" xfId="46121"/>
    <cellStyle name="Εισαγωγή 9 4" xfId="46122"/>
    <cellStyle name="Εισαγωγή 9 4 2" xfId="46123"/>
    <cellStyle name="Εισαγωγή 9 4 2 2" xfId="46124"/>
    <cellStyle name="Εισαγωγή 9 4 3" xfId="46125"/>
    <cellStyle name="Εισαγωγή 9 4 3 2" xfId="46126"/>
    <cellStyle name="Εισαγωγή 9 4 4" xfId="46127"/>
    <cellStyle name="Εισαγωγή 9 4 5" xfId="46128"/>
    <cellStyle name="Εισαγωγή 9 4 6" xfId="46129"/>
    <cellStyle name="Εισαγωγή 9 5" xfId="46130"/>
    <cellStyle name="Εισαγωγή 9 5 2" xfId="46131"/>
    <cellStyle name="Εισαγωγή 9 5 2 2" xfId="46132"/>
    <cellStyle name="Εισαγωγή 9 5 3" xfId="46133"/>
    <cellStyle name="Εισαγωγή 9 5 3 2" xfId="46134"/>
    <cellStyle name="Εισαγωγή 9 5 4" xfId="46135"/>
    <cellStyle name="Εισαγωγή 9 5 5" xfId="46136"/>
    <cellStyle name="Εισαγωγή 9 5 6" xfId="46137"/>
    <cellStyle name="Εισαγωγή 9 6" xfId="46138"/>
    <cellStyle name="Εισαγωγή 9 6 2" xfId="46139"/>
    <cellStyle name="Εισαγωγή 9 6 2 2" xfId="46140"/>
    <cellStyle name="Εισαγωγή 9 6 3" xfId="46141"/>
    <cellStyle name="Εισαγωγή 9 6 3 2" xfId="46142"/>
    <cellStyle name="Εισαγωγή 9 6 4" xfId="46143"/>
    <cellStyle name="Εισαγωγή 9 6 5" xfId="46144"/>
    <cellStyle name="Εισαγωγή 9 6 6" xfId="46145"/>
    <cellStyle name="Εισαγωγή 9 7" xfId="46146"/>
    <cellStyle name="Εισαγωγή 9 7 2" xfId="46147"/>
    <cellStyle name="Εισαγωγή 9 7 3" xfId="46148"/>
    <cellStyle name="Εισαγωγή 9 7 4" xfId="46149"/>
    <cellStyle name="Εισαγωγή 9 8" xfId="46150"/>
    <cellStyle name="Εισαγωγή 9 8 2" xfId="46151"/>
    <cellStyle name="Εισαγωγή 9 9" xfId="46152"/>
    <cellStyle name="Εισαγωγή 9 9 2" xfId="46153"/>
    <cellStyle name="Έλεγχος κελιού 2" xfId="46154"/>
    <cellStyle name="Έλεγχος κελιού 2 2" xfId="46155"/>
    <cellStyle name="Έλεγχος κελιού 2 3" xfId="46156"/>
    <cellStyle name="Έλεγχος κελιού 2 4" xfId="46157"/>
    <cellStyle name="Έλεγχος κελιού 2 5" xfId="46158"/>
    <cellStyle name="Έλεγχος κελιού 3" xfId="46159"/>
    <cellStyle name="Έλεγχος κελιού 4" xfId="46160"/>
    <cellStyle name="Έλεγχος κελιού 5" xfId="46161"/>
    <cellStyle name="Έλεγχος κελιού 6" xfId="46162"/>
    <cellStyle name="Έμφαση1 2" xfId="46163"/>
    <cellStyle name="Έμφαση1 2 2" xfId="46164"/>
    <cellStyle name="Έμφαση1 2 3" xfId="46165"/>
    <cellStyle name="Έμφαση1 2 4" xfId="46166"/>
    <cellStyle name="Έμφαση1 2 5" xfId="46167"/>
    <cellStyle name="Έμφαση1 3" xfId="46168"/>
    <cellStyle name="Έμφαση1 4" xfId="46169"/>
    <cellStyle name="Έμφαση1 5" xfId="46170"/>
    <cellStyle name="Έμφαση1 6" xfId="46171"/>
    <cellStyle name="Έμφαση1 7" xfId="46172"/>
    <cellStyle name="Έμφαση2 2" xfId="46173"/>
    <cellStyle name="Έμφαση2 2 2" xfId="46174"/>
    <cellStyle name="Έμφαση2 2 3" xfId="46175"/>
    <cellStyle name="Έμφαση2 2 4" xfId="46176"/>
    <cellStyle name="Έμφαση2 2 5" xfId="46177"/>
    <cellStyle name="Έμφαση2 3" xfId="46178"/>
    <cellStyle name="Έμφαση2 4" xfId="46179"/>
    <cellStyle name="Έμφαση2 5" xfId="46180"/>
    <cellStyle name="Έμφαση2 6" xfId="46181"/>
    <cellStyle name="Έμφαση2 7" xfId="46182"/>
    <cellStyle name="Έμφαση3 2" xfId="46183"/>
    <cellStyle name="Έμφαση3 2 2" xfId="46184"/>
    <cellStyle name="Έμφαση3 2 3" xfId="46185"/>
    <cellStyle name="Έμφαση3 2 4" xfId="46186"/>
    <cellStyle name="Έμφαση3 2 5" xfId="46187"/>
    <cellStyle name="Έμφαση3 3" xfId="46188"/>
    <cellStyle name="Έμφαση3 4" xfId="46189"/>
    <cellStyle name="Έμφαση3 5" xfId="46190"/>
    <cellStyle name="Έμφαση3 6" xfId="46191"/>
    <cellStyle name="Έμφαση3 7" xfId="46192"/>
    <cellStyle name="Έμφαση4 2" xfId="46193"/>
    <cellStyle name="Έμφαση4 2 2" xfId="46194"/>
    <cellStyle name="Έμφαση4 2 3" xfId="46195"/>
    <cellStyle name="Έμφαση4 2 4" xfId="46196"/>
    <cellStyle name="Έμφαση4 2 5" xfId="46197"/>
    <cellStyle name="Έμφαση4 3" xfId="46198"/>
    <cellStyle name="Έμφαση4 4" xfId="46199"/>
    <cellStyle name="Έμφαση4 5" xfId="46200"/>
    <cellStyle name="Έμφαση4 6" xfId="46201"/>
    <cellStyle name="Έμφαση4 7" xfId="46202"/>
    <cellStyle name="Έμφαση5 2" xfId="46203"/>
    <cellStyle name="Έμφαση5 2 2" xfId="46204"/>
    <cellStyle name="Έμφαση5 2 3" xfId="46205"/>
    <cellStyle name="Έμφαση5 2 4" xfId="46206"/>
    <cellStyle name="Έμφαση5 2 5" xfId="46207"/>
    <cellStyle name="Έμφαση5 3" xfId="46208"/>
    <cellStyle name="Έμφαση5 4" xfId="46209"/>
    <cellStyle name="Έμφαση5 5" xfId="46210"/>
    <cellStyle name="Έμφαση5 6" xfId="46211"/>
    <cellStyle name="Έμφαση6 2" xfId="46212"/>
    <cellStyle name="Έμφαση6 2 2" xfId="46213"/>
    <cellStyle name="Έμφαση6 2 3" xfId="46214"/>
    <cellStyle name="Έμφαση6 2 4" xfId="46215"/>
    <cellStyle name="Έμφαση6 2 5" xfId="46216"/>
    <cellStyle name="Έμφαση6 3" xfId="46217"/>
    <cellStyle name="Έμφαση6 4" xfId="46218"/>
    <cellStyle name="Έμφαση6 5" xfId="46219"/>
    <cellStyle name="Έμφαση6 6" xfId="46220"/>
    <cellStyle name="Έμφαση6 7" xfId="46221"/>
    <cellStyle name="Έξοδος 10" xfId="46222"/>
    <cellStyle name="Έξοδος 10 2" xfId="46223"/>
    <cellStyle name="Έξοδος 10 2 2" xfId="46224"/>
    <cellStyle name="Έξοδος 10 2 2 2" xfId="46225"/>
    <cellStyle name="Έξοδος 10 2 3" xfId="46226"/>
    <cellStyle name="Έξοδος 10 2 3 2" xfId="46227"/>
    <cellStyle name="Έξοδος 10 2 4" xfId="46228"/>
    <cellStyle name="Έξοδος 10 3" xfId="46229"/>
    <cellStyle name="Έξοδος 10 3 2" xfId="46230"/>
    <cellStyle name="Έξοδος 10 4" xfId="46231"/>
    <cellStyle name="Έξοδος 10 4 2" xfId="46232"/>
    <cellStyle name="Έξοδος 10 5" xfId="46233"/>
    <cellStyle name="Έξοδος 10 5 2" xfId="46234"/>
    <cellStyle name="Έξοδος 10 6" xfId="46235"/>
    <cellStyle name="Έξοδος 10 7" xfId="46236"/>
    <cellStyle name="Έξοδος 11" xfId="46237"/>
    <cellStyle name="Έξοδος 11 2" xfId="46238"/>
    <cellStyle name="Έξοδος 11 2 2" xfId="46239"/>
    <cellStyle name="Έξοδος 11 3" xfId="46240"/>
    <cellStyle name="Έξοδος 11 3 2" xfId="46241"/>
    <cellStyle name="Έξοδος 11 4" xfId="46242"/>
    <cellStyle name="Έξοδος 11 5" xfId="46243"/>
    <cellStyle name="Έξοδος 12" xfId="46244"/>
    <cellStyle name="Έξοδος 12 2" xfId="46245"/>
    <cellStyle name="Έξοδος 12 2 2" xfId="46246"/>
    <cellStyle name="Έξοδος 12 3" xfId="46247"/>
    <cellStyle name="Έξοδος 12 3 2" xfId="46248"/>
    <cellStyle name="Έξοδος 12 4" xfId="46249"/>
    <cellStyle name="Έξοδος 12 5" xfId="46250"/>
    <cellStyle name="Έξοδος 12 6" xfId="46251"/>
    <cellStyle name="Έξοδος 13" xfId="46252"/>
    <cellStyle name="Έξοδος 13 2" xfId="46253"/>
    <cellStyle name="Έξοδος 13 2 2" xfId="46254"/>
    <cellStyle name="Έξοδος 13 3" xfId="46255"/>
    <cellStyle name="Έξοδος 13 3 2" xfId="46256"/>
    <cellStyle name="Έξοδος 13 4" xfId="46257"/>
    <cellStyle name="Έξοδος 13 5" xfId="46258"/>
    <cellStyle name="Έξοδος 13 6" xfId="46259"/>
    <cellStyle name="Έξοδος 14" xfId="46260"/>
    <cellStyle name="Έξοδος 14 2" xfId="46261"/>
    <cellStyle name="Έξοδος 14 2 2" xfId="46262"/>
    <cellStyle name="Έξοδος 14 3" xfId="46263"/>
    <cellStyle name="Έξοδος 14 3 2" xfId="46264"/>
    <cellStyle name="Έξοδος 14 4" xfId="46265"/>
    <cellStyle name="Έξοδος 15" xfId="46266"/>
    <cellStyle name="Έξοδος 15 2" xfId="46267"/>
    <cellStyle name="Έξοδος 16" xfId="46268"/>
    <cellStyle name="Έξοδος 16 2" xfId="46269"/>
    <cellStyle name="Έξοδος 17" xfId="46270"/>
    <cellStyle name="Έξοδος 17 2" xfId="46271"/>
    <cellStyle name="Έξοδος 18" xfId="46272"/>
    <cellStyle name="Έξοδος 19" xfId="46273"/>
    <cellStyle name="Έξοδος 2" xfId="46274"/>
    <cellStyle name="Έξοδος 2 10" xfId="46275"/>
    <cellStyle name="Έξοδος 2 10 10" xfId="46276"/>
    <cellStyle name="Έξοδος 2 10 11" xfId="46277"/>
    <cellStyle name="Έξοδος 2 10 2" xfId="46278"/>
    <cellStyle name="Έξοδος 2 10 2 2" xfId="46279"/>
    <cellStyle name="Έξοδος 2 10 2 2 2" xfId="46280"/>
    <cellStyle name="Έξοδος 2 10 2 2 2 2" xfId="46281"/>
    <cellStyle name="Έξοδος 2 10 2 2 3" xfId="46282"/>
    <cellStyle name="Έξοδος 2 10 2 2 3 2" xfId="46283"/>
    <cellStyle name="Έξοδος 2 10 2 2 4" xfId="46284"/>
    <cellStyle name="Έξοδος 2 10 2 3" xfId="46285"/>
    <cellStyle name="Έξοδος 2 10 2 3 2" xfId="46286"/>
    <cellStyle name="Έξοδος 2 10 2 4" xfId="46287"/>
    <cellStyle name="Έξοδος 2 10 2 4 2" xfId="46288"/>
    <cellStyle name="Έξοδος 2 10 2 5" xfId="46289"/>
    <cellStyle name="Έξοδος 2 10 2 5 2" xfId="46290"/>
    <cellStyle name="Έξοδος 2 10 2 6" xfId="46291"/>
    <cellStyle name="Έξοδος 2 10 3" xfId="46292"/>
    <cellStyle name="Έξοδος 2 10 3 2" xfId="46293"/>
    <cellStyle name="Έξοδος 2 10 3 2 2" xfId="46294"/>
    <cellStyle name="Έξοδος 2 10 3 2 2 2" xfId="46295"/>
    <cellStyle name="Έξοδος 2 10 3 2 3" xfId="46296"/>
    <cellStyle name="Έξοδος 2 10 3 2 3 2" xfId="46297"/>
    <cellStyle name="Έξοδος 2 10 3 2 4" xfId="46298"/>
    <cellStyle name="Έξοδος 2 10 3 3" xfId="46299"/>
    <cellStyle name="Έξοδος 2 10 3 3 2" xfId="46300"/>
    <cellStyle name="Έξοδος 2 10 3 4" xfId="46301"/>
    <cellStyle name="Έξοδος 2 10 3 4 2" xfId="46302"/>
    <cellStyle name="Έξοδος 2 10 3 5" xfId="46303"/>
    <cellStyle name="Έξοδος 2 10 3 5 2" xfId="46304"/>
    <cellStyle name="Έξοδος 2 10 3 6" xfId="46305"/>
    <cellStyle name="Έξοδος 2 10 3 7" xfId="46306"/>
    <cellStyle name="Έξοδος 2 10 3 8" xfId="46307"/>
    <cellStyle name="Έξοδος 2 10 4" xfId="46308"/>
    <cellStyle name="Έξοδος 2 10 4 2" xfId="46309"/>
    <cellStyle name="Έξοδος 2 10 4 2 2" xfId="46310"/>
    <cellStyle name="Έξοδος 2 10 4 3" xfId="46311"/>
    <cellStyle name="Έξοδος 2 10 4 3 2" xfId="46312"/>
    <cellStyle name="Έξοδος 2 10 4 4" xfId="46313"/>
    <cellStyle name="Έξοδος 2 10 4 5" xfId="46314"/>
    <cellStyle name="Έξοδος 2 10 4 6" xfId="46315"/>
    <cellStyle name="Έξοδος 2 10 5" xfId="46316"/>
    <cellStyle name="Έξοδος 2 10 5 2" xfId="46317"/>
    <cellStyle name="Έξοδος 2 10 5 2 2" xfId="46318"/>
    <cellStyle name="Έξοδος 2 10 5 3" xfId="46319"/>
    <cellStyle name="Έξοδος 2 10 5 3 2" xfId="46320"/>
    <cellStyle name="Έξοδος 2 10 5 4" xfId="46321"/>
    <cellStyle name="Έξοδος 2 10 5 5" xfId="46322"/>
    <cellStyle name="Έξοδος 2 10 5 6" xfId="46323"/>
    <cellStyle name="Έξοδος 2 10 6" xfId="46324"/>
    <cellStyle name="Έξοδος 2 10 6 2" xfId="46325"/>
    <cellStyle name="Έξοδος 2 10 6 2 2" xfId="46326"/>
    <cellStyle name="Έξοδος 2 10 6 3" xfId="46327"/>
    <cellStyle name="Έξοδος 2 10 6 3 2" xfId="46328"/>
    <cellStyle name="Έξοδος 2 10 6 4" xfId="46329"/>
    <cellStyle name="Έξοδος 2 10 6 5" xfId="46330"/>
    <cellStyle name="Έξοδος 2 10 6 6" xfId="46331"/>
    <cellStyle name="Έξοδος 2 10 7" xfId="46332"/>
    <cellStyle name="Έξοδος 2 10 7 2" xfId="46333"/>
    <cellStyle name="Έξοδος 2 10 7 3" xfId="46334"/>
    <cellStyle name="Έξοδος 2 10 7 4" xfId="46335"/>
    <cellStyle name="Έξοδος 2 10 8" xfId="46336"/>
    <cellStyle name="Έξοδος 2 10 8 2" xfId="46337"/>
    <cellStyle name="Έξοδος 2 10 9" xfId="46338"/>
    <cellStyle name="Έξοδος 2 10 9 2" xfId="46339"/>
    <cellStyle name="Έξοδος 2 11" xfId="46340"/>
    <cellStyle name="Έξοδος 2 11 10" xfId="46341"/>
    <cellStyle name="Έξοδος 2 11 11" xfId="46342"/>
    <cellStyle name="Έξοδος 2 11 2" xfId="46343"/>
    <cellStyle name="Έξοδος 2 11 2 2" xfId="46344"/>
    <cellStyle name="Έξοδος 2 11 2 2 2" xfId="46345"/>
    <cellStyle name="Έξοδος 2 11 2 2 2 2" xfId="46346"/>
    <cellStyle name="Έξοδος 2 11 2 2 3" xfId="46347"/>
    <cellStyle name="Έξοδος 2 11 2 2 3 2" xfId="46348"/>
    <cellStyle name="Έξοδος 2 11 2 2 4" xfId="46349"/>
    <cellStyle name="Έξοδος 2 11 2 3" xfId="46350"/>
    <cellStyle name="Έξοδος 2 11 2 3 2" xfId="46351"/>
    <cellStyle name="Έξοδος 2 11 2 4" xfId="46352"/>
    <cellStyle name="Έξοδος 2 11 2 4 2" xfId="46353"/>
    <cellStyle name="Έξοδος 2 11 2 5" xfId="46354"/>
    <cellStyle name="Έξοδος 2 11 2 5 2" xfId="46355"/>
    <cellStyle name="Έξοδος 2 11 2 6" xfId="46356"/>
    <cellStyle name="Έξοδος 2 11 3" xfId="46357"/>
    <cellStyle name="Έξοδος 2 11 3 2" xfId="46358"/>
    <cellStyle name="Έξοδος 2 11 3 2 2" xfId="46359"/>
    <cellStyle name="Έξοδος 2 11 3 2 2 2" xfId="46360"/>
    <cellStyle name="Έξοδος 2 11 3 2 3" xfId="46361"/>
    <cellStyle name="Έξοδος 2 11 3 2 3 2" xfId="46362"/>
    <cellStyle name="Έξοδος 2 11 3 2 4" xfId="46363"/>
    <cellStyle name="Έξοδος 2 11 3 3" xfId="46364"/>
    <cellStyle name="Έξοδος 2 11 3 3 2" xfId="46365"/>
    <cellStyle name="Έξοδος 2 11 3 4" xfId="46366"/>
    <cellStyle name="Έξοδος 2 11 3 4 2" xfId="46367"/>
    <cellStyle name="Έξοδος 2 11 3 5" xfId="46368"/>
    <cellStyle name="Έξοδος 2 11 3 5 2" xfId="46369"/>
    <cellStyle name="Έξοδος 2 11 3 6" xfId="46370"/>
    <cellStyle name="Έξοδος 2 11 3 7" xfId="46371"/>
    <cellStyle name="Έξοδος 2 11 3 8" xfId="46372"/>
    <cellStyle name="Έξοδος 2 11 4" xfId="46373"/>
    <cellStyle name="Έξοδος 2 11 4 2" xfId="46374"/>
    <cellStyle name="Έξοδος 2 11 4 2 2" xfId="46375"/>
    <cellStyle name="Έξοδος 2 11 4 3" xfId="46376"/>
    <cellStyle name="Έξοδος 2 11 4 3 2" xfId="46377"/>
    <cellStyle name="Έξοδος 2 11 4 4" xfId="46378"/>
    <cellStyle name="Έξοδος 2 11 4 5" xfId="46379"/>
    <cellStyle name="Έξοδος 2 11 4 6" xfId="46380"/>
    <cellStyle name="Έξοδος 2 11 5" xfId="46381"/>
    <cellStyle name="Έξοδος 2 11 5 2" xfId="46382"/>
    <cellStyle name="Έξοδος 2 11 5 2 2" xfId="46383"/>
    <cellStyle name="Έξοδος 2 11 5 3" xfId="46384"/>
    <cellStyle name="Έξοδος 2 11 5 3 2" xfId="46385"/>
    <cellStyle name="Έξοδος 2 11 5 4" xfId="46386"/>
    <cellStyle name="Έξοδος 2 11 5 5" xfId="46387"/>
    <cellStyle name="Έξοδος 2 11 5 6" xfId="46388"/>
    <cellStyle name="Έξοδος 2 11 6" xfId="46389"/>
    <cellStyle name="Έξοδος 2 11 6 2" xfId="46390"/>
    <cellStyle name="Έξοδος 2 11 6 2 2" xfId="46391"/>
    <cellStyle name="Έξοδος 2 11 6 3" xfId="46392"/>
    <cellStyle name="Έξοδος 2 11 6 3 2" xfId="46393"/>
    <cellStyle name="Έξοδος 2 11 6 4" xfId="46394"/>
    <cellStyle name="Έξοδος 2 11 6 5" xfId="46395"/>
    <cellStyle name="Έξοδος 2 11 6 6" xfId="46396"/>
    <cellStyle name="Έξοδος 2 11 7" xfId="46397"/>
    <cellStyle name="Έξοδος 2 11 7 2" xfId="46398"/>
    <cellStyle name="Έξοδος 2 11 7 3" xfId="46399"/>
    <cellStyle name="Έξοδος 2 11 7 4" xfId="46400"/>
    <cellStyle name="Έξοδος 2 11 8" xfId="46401"/>
    <cellStyle name="Έξοδος 2 11 8 2" xfId="46402"/>
    <cellStyle name="Έξοδος 2 11 9" xfId="46403"/>
    <cellStyle name="Έξοδος 2 11 9 2" xfId="46404"/>
    <cellStyle name="Έξοδος 2 12" xfId="46405"/>
    <cellStyle name="Έξοδος 2 12 10" xfId="46406"/>
    <cellStyle name="Έξοδος 2 12 11" xfId="46407"/>
    <cellStyle name="Έξοδος 2 12 2" xfId="46408"/>
    <cellStyle name="Έξοδος 2 12 2 2" xfId="46409"/>
    <cellStyle name="Έξοδος 2 12 2 2 2" xfId="46410"/>
    <cellStyle name="Έξοδος 2 12 2 2 2 2" xfId="46411"/>
    <cellStyle name="Έξοδος 2 12 2 2 3" xfId="46412"/>
    <cellStyle name="Έξοδος 2 12 2 2 3 2" xfId="46413"/>
    <cellStyle name="Έξοδος 2 12 2 2 4" xfId="46414"/>
    <cellStyle name="Έξοδος 2 12 2 3" xfId="46415"/>
    <cellStyle name="Έξοδος 2 12 2 3 2" xfId="46416"/>
    <cellStyle name="Έξοδος 2 12 2 4" xfId="46417"/>
    <cellStyle name="Έξοδος 2 12 2 4 2" xfId="46418"/>
    <cellStyle name="Έξοδος 2 12 2 5" xfId="46419"/>
    <cellStyle name="Έξοδος 2 12 2 5 2" xfId="46420"/>
    <cellStyle name="Έξοδος 2 12 2 6" xfId="46421"/>
    <cellStyle name="Έξοδος 2 12 3" xfId="46422"/>
    <cellStyle name="Έξοδος 2 12 3 2" xfId="46423"/>
    <cellStyle name="Έξοδος 2 12 3 2 2" xfId="46424"/>
    <cellStyle name="Έξοδος 2 12 3 2 2 2" xfId="46425"/>
    <cellStyle name="Έξοδος 2 12 3 2 3" xfId="46426"/>
    <cellStyle name="Έξοδος 2 12 3 2 3 2" xfId="46427"/>
    <cellStyle name="Έξοδος 2 12 3 2 4" xfId="46428"/>
    <cellStyle name="Έξοδος 2 12 3 3" xfId="46429"/>
    <cellStyle name="Έξοδος 2 12 3 3 2" xfId="46430"/>
    <cellStyle name="Έξοδος 2 12 3 4" xfId="46431"/>
    <cellStyle name="Έξοδος 2 12 3 4 2" xfId="46432"/>
    <cellStyle name="Έξοδος 2 12 3 5" xfId="46433"/>
    <cellStyle name="Έξοδος 2 12 3 5 2" xfId="46434"/>
    <cellStyle name="Έξοδος 2 12 3 6" xfId="46435"/>
    <cellStyle name="Έξοδος 2 12 3 7" xfId="46436"/>
    <cellStyle name="Έξοδος 2 12 3 8" xfId="46437"/>
    <cellStyle name="Έξοδος 2 12 4" xfId="46438"/>
    <cellStyle name="Έξοδος 2 12 4 2" xfId="46439"/>
    <cellStyle name="Έξοδος 2 12 4 2 2" xfId="46440"/>
    <cellStyle name="Έξοδος 2 12 4 3" xfId="46441"/>
    <cellStyle name="Έξοδος 2 12 4 3 2" xfId="46442"/>
    <cellStyle name="Έξοδος 2 12 4 4" xfId="46443"/>
    <cellStyle name="Έξοδος 2 12 4 5" xfId="46444"/>
    <cellStyle name="Έξοδος 2 12 4 6" xfId="46445"/>
    <cellStyle name="Έξοδος 2 12 5" xfId="46446"/>
    <cellStyle name="Έξοδος 2 12 5 2" xfId="46447"/>
    <cellStyle name="Έξοδος 2 12 5 2 2" xfId="46448"/>
    <cellStyle name="Έξοδος 2 12 5 3" xfId="46449"/>
    <cellStyle name="Έξοδος 2 12 5 3 2" xfId="46450"/>
    <cellStyle name="Έξοδος 2 12 5 4" xfId="46451"/>
    <cellStyle name="Έξοδος 2 12 5 5" xfId="46452"/>
    <cellStyle name="Έξοδος 2 12 5 6" xfId="46453"/>
    <cellStyle name="Έξοδος 2 12 6" xfId="46454"/>
    <cellStyle name="Έξοδος 2 12 6 2" xfId="46455"/>
    <cellStyle name="Έξοδος 2 12 6 2 2" xfId="46456"/>
    <cellStyle name="Έξοδος 2 12 6 3" xfId="46457"/>
    <cellStyle name="Έξοδος 2 12 6 3 2" xfId="46458"/>
    <cellStyle name="Έξοδος 2 12 6 4" xfId="46459"/>
    <cellStyle name="Έξοδος 2 12 6 5" xfId="46460"/>
    <cellStyle name="Έξοδος 2 12 6 6" xfId="46461"/>
    <cellStyle name="Έξοδος 2 12 7" xfId="46462"/>
    <cellStyle name="Έξοδος 2 12 7 2" xfId="46463"/>
    <cellStyle name="Έξοδος 2 12 7 3" xfId="46464"/>
    <cellStyle name="Έξοδος 2 12 7 4" xfId="46465"/>
    <cellStyle name="Έξοδος 2 12 8" xfId="46466"/>
    <cellStyle name="Έξοδος 2 12 8 2" xfId="46467"/>
    <cellStyle name="Έξοδος 2 12 9" xfId="46468"/>
    <cellStyle name="Έξοδος 2 12 9 2" xfId="46469"/>
    <cellStyle name="Έξοδος 2 13" xfId="46470"/>
    <cellStyle name="Έξοδος 2 13 10" xfId="46471"/>
    <cellStyle name="Έξοδος 2 13 11" xfId="46472"/>
    <cellStyle name="Έξοδος 2 13 2" xfId="46473"/>
    <cellStyle name="Έξοδος 2 13 2 2" xfId="46474"/>
    <cellStyle name="Έξοδος 2 13 2 2 2" xfId="46475"/>
    <cellStyle name="Έξοδος 2 13 2 2 2 2" xfId="46476"/>
    <cellStyle name="Έξοδος 2 13 2 2 3" xfId="46477"/>
    <cellStyle name="Έξοδος 2 13 2 2 3 2" xfId="46478"/>
    <cellStyle name="Έξοδος 2 13 2 2 4" xfId="46479"/>
    <cellStyle name="Έξοδος 2 13 2 3" xfId="46480"/>
    <cellStyle name="Έξοδος 2 13 2 3 2" xfId="46481"/>
    <cellStyle name="Έξοδος 2 13 2 4" xfId="46482"/>
    <cellStyle name="Έξοδος 2 13 2 4 2" xfId="46483"/>
    <cellStyle name="Έξοδος 2 13 2 5" xfId="46484"/>
    <cellStyle name="Έξοδος 2 13 2 5 2" xfId="46485"/>
    <cellStyle name="Έξοδος 2 13 2 6" xfId="46486"/>
    <cellStyle name="Έξοδος 2 13 3" xfId="46487"/>
    <cellStyle name="Έξοδος 2 13 3 2" xfId="46488"/>
    <cellStyle name="Έξοδος 2 13 3 2 2" xfId="46489"/>
    <cellStyle name="Έξοδος 2 13 3 2 2 2" xfId="46490"/>
    <cellStyle name="Έξοδος 2 13 3 2 3" xfId="46491"/>
    <cellStyle name="Έξοδος 2 13 3 2 3 2" xfId="46492"/>
    <cellStyle name="Έξοδος 2 13 3 2 4" xfId="46493"/>
    <cellStyle name="Έξοδος 2 13 3 3" xfId="46494"/>
    <cellStyle name="Έξοδος 2 13 3 3 2" xfId="46495"/>
    <cellStyle name="Έξοδος 2 13 3 4" xfId="46496"/>
    <cellStyle name="Έξοδος 2 13 3 4 2" xfId="46497"/>
    <cellStyle name="Έξοδος 2 13 3 5" xfId="46498"/>
    <cellStyle name="Έξοδος 2 13 3 5 2" xfId="46499"/>
    <cellStyle name="Έξοδος 2 13 3 6" xfId="46500"/>
    <cellStyle name="Έξοδος 2 13 3 7" xfId="46501"/>
    <cellStyle name="Έξοδος 2 13 3 8" xfId="46502"/>
    <cellStyle name="Έξοδος 2 13 4" xfId="46503"/>
    <cellStyle name="Έξοδος 2 13 4 2" xfId="46504"/>
    <cellStyle name="Έξοδος 2 13 4 2 2" xfId="46505"/>
    <cellStyle name="Έξοδος 2 13 4 3" xfId="46506"/>
    <cellStyle name="Έξοδος 2 13 4 3 2" xfId="46507"/>
    <cellStyle name="Έξοδος 2 13 4 4" xfId="46508"/>
    <cellStyle name="Έξοδος 2 13 4 5" xfId="46509"/>
    <cellStyle name="Έξοδος 2 13 4 6" xfId="46510"/>
    <cellStyle name="Έξοδος 2 13 5" xfId="46511"/>
    <cellStyle name="Έξοδος 2 13 5 2" xfId="46512"/>
    <cellStyle name="Έξοδος 2 13 5 2 2" xfId="46513"/>
    <cellStyle name="Έξοδος 2 13 5 3" xfId="46514"/>
    <cellStyle name="Έξοδος 2 13 5 3 2" xfId="46515"/>
    <cellStyle name="Έξοδος 2 13 5 4" xfId="46516"/>
    <cellStyle name="Έξοδος 2 13 5 5" xfId="46517"/>
    <cellStyle name="Έξοδος 2 13 5 6" xfId="46518"/>
    <cellStyle name="Έξοδος 2 13 6" xfId="46519"/>
    <cellStyle name="Έξοδος 2 13 6 2" xfId="46520"/>
    <cellStyle name="Έξοδος 2 13 6 2 2" xfId="46521"/>
    <cellStyle name="Έξοδος 2 13 6 3" xfId="46522"/>
    <cellStyle name="Έξοδος 2 13 6 3 2" xfId="46523"/>
    <cellStyle name="Έξοδος 2 13 6 4" xfId="46524"/>
    <cellStyle name="Έξοδος 2 13 6 5" xfId="46525"/>
    <cellStyle name="Έξοδος 2 13 6 6" xfId="46526"/>
    <cellStyle name="Έξοδος 2 13 7" xfId="46527"/>
    <cellStyle name="Έξοδος 2 13 7 2" xfId="46528"/>
    <cellStyle name="Έξοδος 2 13 7 3" xfId="46529"/>
    <cellStyle name="Έξοδος 2 13 7 4" xfId="46530"/>
    <cellStyle name="Έξοδος 2 13 8" xfId="46531"/>
    <cellStyle name="Έξοδος 2 13 8 2" xfId="46532"/>
    <cellStyle name="Έξοδος 2 13 9" xfId="46533"/>
    <cellStyle name="Έξοδος 2 13 9 2" xfId="46534"/>
    <cellStyle name="Έξοδος 2 14" xfId="46535"/>
    <cellStyle name="Έξοδος 2 14 10" xfId="46536"/>
    <cellStyle name="Έξοδος 2 14 11" xfId="46537"/>
    <cellStyle name="Έξοδος 2 14 2" xfId="46538"/>
    <cellStyle name="Έξοδος 2 14 2 2" xfId="46539"/>
    <cellStyle name="Έξοδος 2 14 2 2 2" xfId="46540"/>
    <cellStyle name="Έξοδος 2 14 2 2 2 2" xfId="46541"/>
    <cellStyle name="Έξοδος 2 14 2 2 3" xfId="46542"/>
    <cellStyle name="Έξοδος 2 14 2 2 3 2" xfId="46543"/>
    <cellStyle name="Έξοδος 2 14 2 2 4" xfId="46544"/>
    <cellStyle name="Έξοδος 2 14 2 3" xfId="46545"/>
    <cellStyle name="Έξοδος 2 14 2 3 2" xfId="46546"/>
    <cellStyle name="Έξοδος 2 14 2 4" xfId="46547"/>
    <cellStyle name="Έξοδος 2 14 2 4 2" xfId="46548"/>
    <cellStyle name="Έξοδος 2 14 2 5" xfId="46549"/>
    <cellStyle name="Έξοδος 2 14 2 5 2" xfId="46550"/>
    <cellStyle name="Έξοδος 2 14 2 6" xfId="46551"/>
    <cellStyle name="Έξοδος 2 14 3" xfId="46552"/>
    <cellStyle name="Έξοδος 2 14 3 2" xfId="46553"/>
    <cellStyle name="Έξοδος 2 14 3 2 2" xfId="46554"/>
    <cellStyle name="Έξοδος 2 14 3 2 2 2" xfId="46555"/>
    <cellStyle name="Έξοδος 2 14 3 2 3" xfId="46556"/>
    <cellStyle name="Έξοδος 2 14 3 2 3 2" xfId="46557"/>
    <cellStyle name="Έξοδος 2 14 3 2 4" xfId="46558"/>
    <cellStyle name="Έξοδος 2 14 3 3" xfId="46559"/>
    <cellStyle name="Έξοδος 2 14 3 3 2" xfId="46560"/>
    <cellStyle name="Έξοδος 2 14 3 4" xfId="46561"/>
    <cellStyle name="Έξοδος 2 14 3 4 2" xfId="46562"/>
    <cellStyle name="Έξοδος 2 14 3 5" xfId="46563"/>
    <cellStyle name="Έξοδος 2 14 3 5 2" xfId="46564"/>
    <cellStyle name="Έξοδος 2 14 3 6" xfId="46565"/>
    <cellStyle name="Έξοδος 2 14 3 7" xfId="46566"/>
    <cellStyle name="Έξοδος 2 14 3 8" xfId="46567"/>
    <cellStyle name="Έξοδος 2 14 4" xfId="46568"/>
    <cellStyle name="Έξοδος 2 14 4 2" xfId="46569"/>
    <cellStyle name="Έξοδος 2 14 4 2 2" xfId="46570"/>
    <cellStyle name="Έξοδος 2 14 4 3" xfId="46571"/>
    <cellStyle name="Έξοδος 2 14 4 3 2" xfId="46572"/>
    <cellStyle name="Έξοδος 2 14 4 4" xfId="46573"/>
    <cellStyle name="Έξοδος 2 14 4 5" xfId="46574"/>
    <cellStyle name="Έξοδος 2 14 4 6" xfId="46575"/>
    <cellStyle name="Έξοδος 2 14 5" xfId="46576"/>
    <cellStyle name="Έξοδος 2 14 5 2" xfId="46577"/>
    <cellStyle name="Έξοδος 2 14 5 2 2" xfId="46578"/>
    <cellStyle name="Έξοδος 2 14 5 3" xfId="46579"/>
    <cellStyle name="Έξοδος 2 14 5 3 2" xfId="46580"/>
    <cellStyle name="Έξοδος 2 14 5 4" xfId="46581"/>
    <cellStyle name="Έξοδος 2 14 5 5" xfId="46582"/>
    <cellStyle name="Έξοδος 2 14 5 6" xfId="46583"/>
    <cellStyle name="Έξοδος 2 14 6" xfId="46584"/>
    <cellStyle name="Έξοδος 2 14 6 2" xfId="46585"/>
    <cellStyle name="Έξοδος 2 14 6 2 2" xfId="46586"/>
    <cellStyle name="Έξοδος 2 14 6 3" xfId="46587"/>
    <cellStyle name="Έξοδος 2 14 6 3 2" xfId="46588"/>
    <cellStyle name="Έξοδος 2 14 6 4" xfId="46589"/>
    <cellStyle name="Έξοδος 2 14 6 5" xfId="46590"/>
    <cellStyle name="Έξοδος 2 14 6 6" xfId="46591"/>
    <cellStyle name="Έξοδος 2 14 7" xfId="46592"/>
    <cellStyle name="Έξοδος 2 14 7 2" xfId="46593"/>
    <cellStyle name="Έξοδος 2 14 7 3" xfId="46594"/>
    <cellStyle name="Έξοδος 2 14 7 4" xfId="46595"/>
    <cellStyle name="Έξοδος 2 14 8" xfId="46596"/>
    <cellStyle name="Έξοδος 2 14 8 2" xfId="46597"/>
    <cellStyle name="Έξοδος 2 14 9" xfId="46598"/>
    <cellStyle name="Έξοδος 2 14 9 2" xfId="46599"/>
    <cellStyle name="Έξοδος 2 15" xfId="46600"/>
    <cellStyle name="Έξοδος 2 15 10" xfId="46601"/>
    <cellStyle name="Έξοδος 2 15 11" xfId="46602"/>
    <cellStyle name="Έξοδος 2 15 2" xfId="46603"/>
    <cellStyle name="Έξοδος 2 15 2 2" xfId="46604"/>
    <cellStyle name="Έξοδος 2 15 2 2 2" xfId="46605"/>
    <cellStyle name="Έξοδος 2 15 2 2 2 2" xfId="46606"/>
    <cellStyle name="Έξοδος 2 15 2 2 3" xfId="46607"/>
    <cellStyle name="Έξοδος 2 15 2 2 3 2" xfId="46608"/>
    <cellStyle name="Έξοδος 2 15 2 2 4" xfId="46609"/>
    <cellStyle name="Έξοδος 2 15 2 3" xfId="46610"/>
    <cellStyle name="Έξοδος 2 15 2 3 2" xfId="46611"/>
    <cellStyle name="Έξοδος 2 15 2 4" xfId="46612"/>
    <cellStyle name="Έξοδος 2 15 2 4 2" xfId="46613"/>
    <cellStyle name="Έξοδος 2 15 2 5" xfId="46614"/>
    <cellStyle name="Έξοδος 2 15 2 5 2" xfId="46615"/>
    <cellStyle name="Έξοδος 2 15 2 6" xfId="46616"/>
    <cellStyle name="Έξοδος 2 15 3" xfId="46617"/>
    <cellStyle name="Έξοδος 2 15 3 2" xfId="46618"/>
    <cellStyle name="Έξοδος 2 15 3 2 2" xfId="46619"/>
    <cellStyle name="Έξοδος 2 15 3 2 2 2" xfId="46620"/>
    <cellStyle name="Έξοδος 2 15 3 2 3" xfId="46621"/>
    <cellStyle name="Έξοδος 2 15 3 2 3 2" xfId="46622"/>
    <cellStyle name="Έξοδος 2 15 3 2 4" xfId="46623"/>
    <cellStyle name="Έξοδος 2 15 3 3" xfId="46624"/>
    <cellStyle name="Έξοδος 2 15 3 3 2" xfId="46625"/>
    <cellStyle name="Έξοδος 2 15 3 4" xfId="46626"/>
    <cellStyle name="Έξοδος 2 15 3 4 2" xfId="46627"/>
    <cellStyle name="Έξοδος 2 15 3 5" xfId="46628"/>
    <cellStyle name="Έξοδος 2 15 3 5 2" xfId="46629"/>
    <cellStyle name="Έξοδος 2 15 3 6" xfId="46630"/>
    <cellStyle name="Έξοδος 2 15 3 7" xfId="46631"/>
    <cellStyle name="Έξοδος 2 15 3 8" xfId="46632"/>
    <cellStyle name="Έξοδος 2 15 4" xfId="46633"/>
    <cellStyle name="Έξοδος 2 15 4 2" xfId="46634"/>
    <cellStyle name="Έξοδος 2 15 4 2 2" xfId="46635"/>
    <cellStyle name="Έξοδος 2 15 4 3" xfId="46636"/>
    <cellStyle name="Έξοδος 2 15 4 3 2" xfId="46637"/>
    <cellStyle name="Έξοδος 2 15 4 4" xfId="46638"/>
    <cellStyle name="Έξοδος 2 15 4 5" xfId="46639"/>
    <cellStyle name="Έξοδος 2 15 4 6" xfId="46640"/>
    <cellStyle name="Έξοδος 2 15 5" xfId="46641"/>
    <cellStyle name="Έξοδος 2 15 5 2" xfId="46642"/>
    <cellStyle name="Έξοδος 2 15 5 2 2" xfId="46643"/>
    <cellStyle name="Έξοδος 2 15 5 3" xfId="46644"/>
    <cellStyle name="Έξοδος 2 15 5 3 2" xfId="46645"/>
    <cellStyle name="Έξοδος 2 15 5 4" xfId="46646"/>
    <cellStyle name="Έξοδος 2 15 5 5" xfId="46647"/>
    <cellStyle name="Έξοδος 2 15 5 6" xfId="46648"/>
    <cellStyle name="Έξοδος 2 15 6" xfId="46649"/>
    <cellStyle name="Έξοδος 2 15 6 2" xfId="46650"/>
    <cellStyle name="Έξοδος 2 15 6 2 2" xfId="46651"/>
    <cellStyle name="Έξοδος 2 15 6 3" xfId="46652"/>
    <cellStyle name="Έξοδος 2 15 6 3 2" xfId="46653"/>
    <cellStyle name="Έξοδος 2 15 6 4" xfId="46654"/>
    <cellStyle name="Έξοδος 2 15 6 5" xfId="46655"/>
    <cellStyle name="Έξοδος 2 15 6 6" xfId="46656"/>
    <cellStyle name="Έξοδος 2 15 7" xfId="46657"/>
    <cellStyle name="Έξοδος 2 15 7 2" xfId="46658"/>
    <cellStyle name="Έξοδος 2 15 7 3" xfId="46659"/>
    <cellStyle name="Έξοδος 2 15 7 4" xfId="46660"/>
    <cellStyle name="Έξοδος 2 15 8" xfId="46661"/>
    <cellStyle name="Έξοδος 2 15 8 2" xfId="46662"/>
    <cellStyle name="Έξοδος 2 15 9" xfId="46663"/>
    <cellStyle name="Έξοδος 2 15 9 2" xfId="46664"/>
    <cellStyle name="Έξοδος 2 16" xfId="46665"/>
    <cellStyle name="Έξοδος 2 16 10" xfId="46666"/>
    <cellStyle name="Έξοδος 2 16 11" xfId="46667"/>
    <cellStyle name="Έξοδος 2 16 2" xfId="46668"/>
    <cellStyle name="Έξοδος 2 16 2 2" xfId="46669"/>
    <cellStyle name="Έξοδος 2 16 2 2 2" xfId="46670"/>
    <cellStyle name="Έξοδος 2 16 2 2 2 2" xfId="46671"/>
    <cellStyle name="Έξοδος 2 16 2 2 3" xfId="46672"/>
    <cellStyle name="Έξοδος 2 16 2 2 3 2" xfId="46673"/>
    <cellStyle name="Έξοδος 2 16 2 2 4" xfId="46674"/>
    <cellStyle name="Έξοδος 2 16 2 3" xfId="46675"/>
    <cellStyle name="Έξοδος 2 16 2 3 2" xfId="46676"/>
    <cellStyle name="Έξοδος 2 16 2 4" xfId="46677"/>
    <cellStyle name="Έξοδος 2 16 2 4 2" xfId="46678"/>
    <cellStyle name="Έξοδος 2 16 2 5" xfId="46679"/>
    <cellStyle name="Έξοδος 2 16 2 5 2" xfId="46680"/>
    <cellStyle name="Έξοδος 2 16 2 6" xfId="46681"/>
    <cellStyle name="Έξοδος 2 16 3" xfId="46682"/>
    <cellStyle name="Έξοδος 2 16 3 2" xfId="46683"/>
    <cellStyle name="Έξοδος 2 16 3 2 2" xfId="46684"/>
    <cellStyle name="Έξοδος 2 16 3 2 2 2" xfId="46685"/>
    <cellStyle name="Έξοδος 2 16 3 2 3" xfId="46686"/>
    <cellStyle name="Έξοδος 2 16 3 2 3 2" xfId="46687"/>
    <cellStyle name="Έξοδος 2 16 3 2 4" xfId="46688"/>
    <cellStyle name="Έξοδος 2 16 3 3" xfId="46689"/>
    <cellStyle name="Έξοδος 2 16 3 3 2" xfId="46690"/>
    <cellStyle name="Έξοδος 2 16 3 4" xfId="46691"/>
    <cellStyle name="Έξοδος 2 16 3 4 2" xfId="46692"/>
    <cellStyle name="Έξοδος 2 16 3 5" xfId="46693"/>
    <cellStyle name="Έξοδος 2 16 3 5 2" xfId="46694"/>
    <cellStyle name="Έξοδος 2 16 3 6" xfId="46695"/>
    <cellStyle name="Έξοδος 2 16 3 7" xfId="46696"/>
    <cellStyle name="Έξοδος 2 16 3 8" xfId="46697"/>
    <cellStyle name="Έξοδος 2 16 4" xfId="46698"/>
    <cellStyle name="Έξοδος 2 16 4 2" xfId="46699"/>
    <cellStyle name="Έξοδος 2 16 4 2 2" xfId="46700"/>
    <cellStyle name="Έξοδος 2 16 4 3" xfId="46701"/>
    <cellStyle name="Έξοδος 2 16 4 3 2" xfId="46702"/>
    <cellStyle name="Έξοδος 2 16 4 4" xfId="46703"/>
    <cellStyle name="Έξοδος 2 16 4 5" xfId="46704"/>
    <cellStyle name="Έξοδος 2 16 4 6" xfId="46705"/>
    <cellStyle name="Έξοδος 2 16 5" xfId="46706"/>
    <cellStyle name="Έξοδος 2 16 5 2" xfId="46707"/>
    <cellStyle name="Έξοδος 2 16 5 2 2" xfId="46708"/>
    <cellStyle name="Έξοδος 2 16 5 3" xfId="46709"/>
    <cellStyle name="Έξοδος 2 16 5 3 2" xfId="46710"/>
    <cellStyle name="Έξοδος 2 16 5 4" xfId="46711"/>
    <cellStyle name="Έξοδος 2 16 5 5" xfId="46712"/>
    <cellStyle name="Έξοδος 2 16 5 6" xfId="46713"/>
    <cellStyle name="Έξοδος 2 16 6" xfId="46714"/>
    <cellStyle name="Έξοδος 2 16 6 2" xfId="46715"/>
    <cellStyle name="Έξοδος 2 16 6 2 2" xfId="46716"/>
    <cellStyle name="Έξοδος 2 16 6 3" xfId="46717"/>
    <cellStyle name="Έξοδος 2 16 6 3 2" xfId="46718"/>
    <cellStyle name="Έξοδος 2 16 6 4" xfId="46719"/>
    <cellStyle name="Έξοδος 2 16 6 5" xfId="46720"/>
    <cellStyle name="Έξοδος 2 16 6 6" xfId="46721"/>
    <cellStyle name="Έξοδος 2 16 7" xfId="46722"/>
    <cellStyle name="Έξοδος 2 16 7 2" xfId="46723"/>
    <cellStyle name="Έξοδος 2 16 7 3" xfId="46724"/>
    <cellStyle name="Έξοδος 2 16 7 4" xfId="46725"/>
    <cellStyle name="Έξοδος 2 16 8" xfId="46726"/>
    <cellStyle name="Έξοδος 2 16 8 2" xfId="46727"/>
    <cellStyle name="Έξοδος 2 16 9" xfId="46728"/>
    <cellStyle name="Έξοδος 2 16 9 2" xfId="46729"/>
    <cellStyle name="Έξοδος 2 17" xfId="46730"/>
    <cellStyle name="Έξοδος 2 17 10" xfId="46731"/>
    <cellStyle name="Έξοδος 2 17 11" xfId="46732"/>
    <cellStyle name="Έξοδος 2 17 2" xfId="46733"/>
    <cellStyle name="Έξοδος 2 17 2 2" xfId="46734"/>
    <cellStyle name="Έξοδος 2 17 2 2 2" xfId="46735"/>
    <cellStyle name="Έξοδος 2 17 2 2 2 2" xfId="46736"/>
    <cellStyle name="Έξοδος 2 17 2 2 3" xfId="46737"/>
    <cellStyle name="Έξοδος 2 17 2 2 3 2" xfId="46738"/>
    <cellStyle name="Έξοδος 2 17 2 2 4" xfId="46739"/>
    <cellStyle name="Έξοδος 2 17 2 3" xfId="46740"/>
    <cellStyle name="Έξοδος 2 17 2 3 2" xfId="46741"/>
    <cellStyle name="Έξοδος 2 17 2 4" xfId="46742"/>
    <cellStyle name="Έξοδος 2 17 2 4 2" xfId="46743"/>
    <cellStyle name="Έξοδος 2 17 2 5" xfId="46744"/>
    <cellStyle name="Έξοδος 2 17 2 5 2" xfId="46745"/>
    <cellStyle name="Έξοδος 2 17 2 6" xfId="46746"/>
    <cellStyle name="Έξοδος 2 17 3" xfId="46747"/>
    <cellStyle name="Έξοδος 2 17 3 2" xfId="46748"/>
    <cellStyle name="Έξοδος 2 17 3 2 2" xfId="46749"/>
    <cellStyle name="Έξοδος 2 17 3 2 2 2" xfId="46750"/>
    <cellStyle name="Έξοδος 2 17 3 2 3" xfId="46751"/>
    <cellStyle name="Έξοδος 2 17 3 2 3 2" xfId="46752"/>
    <cellStyle name="Έξοδος 2 17 3 2 4" xfId="46753"/>
    <cellStyle name="Έξοδος 2 17 3 3" xfId="46754"/>
    <cellStyle name="Έξοδος 2 17 3 3 2" xfId="46755"/>
    <cellStyle name="Έξοδος 2 17 3 4" xfId="46756"/>
    <cellStyle name="Έξοδος 2 17 3 4 2" xfId="46757"/>
    <cellStyle name="Έξοδος 2 17 3 5" xfId="46758"/>
    <cellStyle name="Έξοδος 2 17 3 5 2" xfId="46759"/>
    <cellStyle name="Έξοδος 2 17 3 6" xfId="46760"/>
    <cellStyle name="Έξοδος 2 17 3 7" xfId="46761"/>
    <cellStyle name="Έξοδος 2 17 3 8" xfId="46762"/>
    <cellStyle name="Έξοδος 2 17 4" xfId="46763"/>
    <cellStyle name="Έξοδος 2 17 4 2" xfId="46764"/>
    <cellStyle name="Έξοδος 2 17 4 2 2" xfId="46765"/>
    <cellStyle name="Έξοδος 2 17 4 3" xfId="46766"/>
    <cellStyle name="Έξοδος 2 17 4 3 2" xfId="46767"/>
    <cellStyle name="Έξοδος 2 17 4 4" xfId="46768"/>
    <cellStyle name="Έξοδος 2 17 4 5" xfId="46769"/>
    <cellStyle name="Έξοδος 2 17 4 6" xfId="46770"/>
    <cellStyle name="Έξοδος 2 17 5" xfId="46771"/>
    <cellStyle name="Έξοδος 2 17 5 2" xfId="46772"/>
    <cellStyle name="Έξοδος 2 17 5 2 2" xfId="46773"/>
    <cellStyle name="Έξοδος 2 17 5 3" xfId="46774"/>
    <cellStyle name="Έξοδος 2 17 5 3 2" xfId="46775"/>
    <cellStyle name="Έξοδος 2 17 5 4" xfId="46776"/>
    <cellStyle name="Έξοδος 2 17 5 5" xfId="46777"/>
    <cellStyle name="Έξοδος 2 17 5 6" xfId="46778"/>
    <cellStyle name="Έξοδος 2 17 6" xfId="46779"/>
    <cellStyle name="Έξοδος 2 17 6 2" xfId="46780"/>
    <cellStyle name="Έξοδος 2 17 6 2 2" xfId="46781"/>
    <cellStyle name="Έξοδος 2 17 6 3" xfId="46782"/>
    <cellStyle name="Έξοδος 2 17 6 3 2" xfId="46783"/>
    <cellStyle name="Έξοδος 2 17 6 4" xfId="46784"/>
    <cellStyle name="Έξοδος 2 17 6 5" xfId="46785"/>
    <cellStyle name="Έξοδος 2 17 6 6" xfId="46786"/>
    <cellStyle name="Έξοδος 2 17 7" xfId="46787"/>
    <cellStyle name="Έξοδος 2 17 7 2" xfId="46788"/>
    <cellStyle name="Έξοδος 2 17 7 3" xfId="46789"/>
    <cellStyle name="Έξοδος 2 17 7 4" xfId="46790"/>
    <cellStyle name="Έξοδος 2 17 8" xfId="46791"/>
    <cellStyle name="Έξοδος 2 17 8 2" xfId="46792"/>
    <cellStyle name="Έξοδος 2 17 9" xfId="46793"/>
    <cellStyle name="Έξοδος 2 17 9 2" xfId="46794"/>
    <cellStyle name="Έξοδος 2 18" xfId="46795"/>
    <cellStyle name="Έξοδος 2 18 2" xfId="46796"/>
    <cellStyle name="Έξοδος 2 18 2 2" xfId="46797"/>
    <cellStyle name="Έξοδος 2 18 2 2 2" xfId="46798"/>
    <cellStyle name="Έξοδος 2 18 2 3" xfId="46799"/>
    <cellStyle name="Έξοδος 2 18 2 3 2" xfId="46800"/>
    <cellStyle name="Έξοδος 2 18 2 4" xfId="46801"/>
    <cellStyle name="Έξοδος 2 18 3" xfId="46802"/>
    <cellStyle name="Έξοδος 2 18 3 2" xfId="46803"/>
    <cellStyle name="Έξοδος 2 18 4" xfId="46804"/>
    <cellStyle name="Έξοδος 2 18 4 2" xfId="46805"/>
    <cellStyle name="Έξοδος 2 18 5" xfId="46806"/>
    <cellStyle name="Έξοδος 2 18 5 2" xfId="46807"/>
    <cellStyle name="Έξοδος 2 18 6" xfId="46808"/>
    <cellStyle name="Έξοδος 2 18 7" xfId="46809"/>
    <cellStyle name="Έξοδος 2 18 8" xfId="46810"/>
    <cellStyle name="Έξοδος 2 19" xfId="46811"/>
    <cellStyle name="Έξοδος 2 19 2" xfId="46812"/>
    <cellStyle name="Έξοδος 2 19 2 2" xfId="46813"/>
    <cellStyle name="Έξοδος 2 19 2 2 2" xfId="46814"/>
    <cellStyle name="Έξοδος 2 19 2 3" xfId="46815"/>
    <cellStyle name="Έξοδος 2 19 2 3 2" xfId="46816"/>
    <cellStyle name="Έξοδος 2 19 2 4" xfId="46817"/>
    <cellStyle name="Έξοδος 2 19 3" xfId="46818"/>
    <cellStyle name="Έξοδος 2 19 3 2" xfId="46819"/>
    <cellStyle name="Έξοδος 2 19 4" xfId="46820"/>
    <cellStyle name="Έξοδος 2 19 4 2" xfId="46821"/>
    <cellStyle name="Έξοδος 2 19 5" xfId="46822"/>
    <cellStyle name="Έξοδος 2 19 5 2" xfId="46823"/>
    <cellStyle name="Έξοδος 2 19 6" xfId="46824"/>
    <cellStyle name="Έξοδος 2 19 7" xfId="46825"/>
    <cellStyle name="Έξοδος 2 19 8" xfId="46826"/>
    <cellStyle name="Έξοδος 2 2" xfId="46827"/>
    <cellStyle name="Έξοδος 2 2 10" xfId="46828"/>
    <cellStyle name="Έξοδος 2 2 10 2" xfId="46829"/>
    <cellStyle name="Έξοδος 2 2 11" xfId="46830"/>
    <cellStyle name="Έξοδος 2 2 12" xfId="46831"/>
    <cellStyle name="Έξοδος 2 2 2" xfId="46832"/>
    <cellStyle name="Έξοδος 2 2 2 2" xfId="46833"/>
    <cellStyle name="Έξοδος 2 2 2 2 2" xfId="46834"/>
    <cellStyle name="Έξοδος 2 2 2 2 2 2" xfId="46835"/>
    <cellStyle name="Έξοδος 2 2 2 2 3" xfId="46836"/>
    <cellStyle name="Έξοδος 2 2 2 2 3 2" xfId="46837"/>
    <cellStyle name="Έξοδος 2 2 2 2 4" xfId="46838"/>
    <cellStyle name="Έξοδος 2 2 2 3" xfId="46839"/>
    <cellStyle name="Έξοδος 2 2 2 3 2" xfId="46840"/>
    <cellStyle name="Έξοδος 2 2 2 4" xfId="46841"/>
    <cellStyle name="Έξοδος 2 2 2 4 2" xfId="46842"/>
    <cellStyle name="Έξοδος 2 2 2 5" xfId="46843"/>
    <cellStyle name="Έξοδος 2 2 2 5 2" xfId="46844"/>
    <cellStyle name="Έξοδος 2 2 2 6" xfId="46845"/>
    <cellStyle name="Έξοδος 2 2 3" xfId="46846"/>
    <cellStyle name="Έξοδος 2 2 3 2" xfId="46847"/>
    <cellStyle name="Έξοδος 2 2 3 2 2" xfId="46848"/>
    <cellStyle name="Έξοδος 2 2 3 2 2 2" xfId="46849"/>
    <cellStyle name="Έξοδος 2 2 3 2 3" xfId="46850"/>
    <cellStyle name="Έξοδος 2 2 3 2 3 2" xfId="46851"/>
    <cellStyle name="Έξοδος 2 2 3 2 4" xfId="46852"/>
    <cellStyle name="Έξοδος 2 2 3 3" xfId="46853"/>
    <cellStyle name="Έξοδος 2 2 3 3 2" xfId="46854"/>
    <cellStyle name="Έξοδος 2 2 3 4" xfId="46855"/>
    <cellStyle name="Έξοδος 2 2 3 4 2" xfId="46856"/>
    <cellStyle name="Έξοδος 2 2 3 5" xfId="46857"/>
    <cellStyle name="Έξοδος 2 2 3 5 2" xfId="46858"/>
    <cellStyle name="Έξοδος 2 2 3 6" xfId="46859"/>
    <cellStyle name="Έξοδος 2 2 3 7" xfId="46860"/>
    <cellStyle name="Έξοδος 2 2 3 8" xfId="46861"/>
    <cellStyle name="Έξοδος 2 2 4" xfId="46862"/>
    <cellStyle name="Έξοδος 2 2 4 2" xfId="46863"/>
    <cellStyle name="Έξοδος 2 2 4 2 2" xfId="46864"/>
    <cellStyle name="Έξοδος 2 2 4 2 2 2" xfId="46865"/>
    <cellStyle name="Έξοδος 2 2 4 2 3" xfId="46866"/>
    <cellStyle name="Έξοδος 2 2 4 2 3 2" xfId="46867"/>
    <cellStyle name="Έξοδος 2 2 4 2 4" xfId="46868"/>
    <cellStyle name="Έξοδος 2 2 4 3" xfId="46869"/>
    <cellStyle name="Έξοδος 2 2 4 3 2" xfId="46870"/>
    <cellStyle name="Έξοδος 2 2 4 4" xfId="46871"/>
    <cellStyle name="Έξοδος 2 2 4 4 2" xfId="46872"/>
    <cellStyle name="Έξοδος 2 2 4 5" xfId="46873"/>
    <cellStyle name="Έξοδος 2 2 4 5 2" xfId="46874"/>
    <cellStyle name="Έξοδος 2 2 4 6" xfId="46875"/>
    <cellStyle name="Έξοδος 2 2 4 7" xfId="46876"/>
    <cellStyle name="Έξοδος 2 2 4 8" xfId="46877"/>
    <cellStyle name="Έξοδος 2 2 5" xfId="46878"/>
    <cellStyle name="Έξοδος 2 2 5 2" xfId="46879"/>
    <cellStyle name="Έξοδος 2 2 5 2 2" xfId="46880"/>
    <cellStyle name="Έξοδος 2 2 5 3" xfId="46881"/>
    <cellStyle name="Έξοδος 2 2 5 3 2" xfId="46882"/>
    <cellStyle name="Έξοδος 2 2 5 4" xfId="46883"/>
    <cellStyle name="Έξοδος 2 2 5 5" xfId="46884"/>
    <cellStyle name="Έξοδος 2 2 5 6" xfId="46885"/>
    <cellStyle name="Έξοδος 2 2 6" xfId="46886"/>
    <cellStyle name="Έξοδος 2 2 6 2" xfId="46887"/>
    <cellStyle name="Έξοδος 2 2 6 2 2" xfId="46888"/>
    <cellStyle name="Έξοδος 2 2 6 3" xfId="46889"/>
    <cellStyle name="Έξοδος 2 2 6 3 2" xfId="46890"/>
    <cellStyle name="Έξοδος 2 2 6 4" xfId="46891"/>
    <cellStyle name="Έξοδος 2 2 6 5" xfId="46892"/>
    <cellStyle name="Έξοδος 2 2 6 6" xfId="46893"/>
    <cellStyle name="Έξοδος 2 2 7" xfId="46894"/>
    <cellStyle name="Έξοδος 2 2 7 2" xfId="46895"/>
    <cellStyle name="Έξοδος 2 2 7 2 2" xfId="46896"/>
    <cellStyle name="Έξοδος 2 2 7 3" xfId="46897"/>
    <cellStyle name="Έξοδος 2 2 7 3 2" xfId="46898"/>
    <cellStyle name="Έξοδος 2 2 7 4" xfId="46899"/>
    <cellStyle name="Έξοδος 2 2 7 5" xfId="46900"/>
    <cellStyle name="Έξοδος 2 2 7 6" xfId="46901"/>
    <cellStyle name="Έξοδος 2 2 8" xfId="46902"/>
    <cellStyle name="Έξοδος 2 2 8 2" xfId="46903"/>
    <cellStyle name="Έξοδος 2 2 9" xfId="46904"/>
    <cellStyle name="Έξοδος 2 2 9 2" xfId="46905"/>
    <cellStyle name="Έξοδος 2 20" xfId="46906"/>
    <cellStyle name="Έξοδος 2 20 2" xfId="46907"/>
    <cellStyle name="Έξοδος 2 20 2 2" xfId="46908"/>
    <cellStyle name="Έξοδος 2 20 2 2 2" xfId="46909"/>
    <cellStyle name="Έξοδος 2 20 2 3" xfId="46910"/>
    <cellStyle name="Έξοδος 2 20 2 3 2" xfId="46911"/>
    <cellStyle name="Έξοδος 2 20 2 4" xfId="46912"/>
    <cellStyle name="Έξοδος 2 20 3" xfId="46913"/>
    <cellStyle name="Έξοδος 2 20 3 2" xfId="46914"/>
    <cellStyle name="Έξοδος 2 20 4" xfId="46915"/>
    <cellStyle name="Έξοδος 2 20 4 2" xfId="46916"/>
    <cellStyle name="Έξοδος 2 20 5" xfId="46917"/>
    <cellStyle name="Έξοδος 2 20 5 2" xfId="46918"/>
    <cellStyle name="Έξοδος 2 20 6" xfId="46919"/>
    <cellStyle name="Έξοδος 2 20 7" xfId="46920"/>
    <cellStyle name="Έξοδος 2 21" xfId="46921"/>
    <cellStyle name="Έξοδος 2 21 2" xfId="46922"/>
    <cellStyle name="Έξοδος 2 21 2 2" xfId="46923"/>
    <cellStyle name="Έξοδος 2 21 3" xfId="46924"/>
    <cellStyle name="Έξοδος 2 21 3 2" xfId="46925"/>
    <cellStyle name="Έξοδος 2 21 4" xfId="46926"/>
    <cellStyle name="Έξοδος 2 21 5" xfId="46927"/>
    <cellStyle name="Έξοδος 2 22" xfId="46928"/>
    <cellStyle name="Έξοδος 2 22 2" xfId="46929"/>
    <cellStyle name="Έξοδος 2 22 2 2" xfId="46930"/>
    <cellStyle name="Έξοδος 2 22 3" xfId="46931"/>
    <cellStyle name="Έξοδος 2 22 3 2" xfId="46932"/>
    <cellStyle name="Έξοδος 2 22 4" xfId="46933"/>
    <cellStyle name="Έξοδος 2 22 5" xfId="46934"/>
    <cellStyle name="Έξοδος 2 22 6" xfId="46935"/>
    <cellStyle name="Έξοδος 2 23" xfId="46936"/>
    <cellStyle name="Έξοδος 2 23 2" xfId="46937"/>
    <cellStyle name="Έξοδος 2 23 2 2" xfId="46938"/>
    <cellStyle name="Έξοδος 2 23 3" xfId="46939"/>
    <cellStyle name="Έξοδος 2 23 3 2" xfId="46940"/>
    <cellStyle name="Έξοδος 2 23 4" xfId="46941"/>
    <cellStyle name="Έξοδος 2 23 5" xfId="46942"/>
    <cellStyle name="Έξοδος 2 23 6" xfId="46943"/>
    <cellStyle name="Έξοδος 2 24" xfId="46944"/>
    <cellStyle name="Έξοδος 2 24 2" xfId="46945"/>
    <cellStyle name="Έξοδος 2 25" xfId="46946"/>
    <cellStyle name="Έξοδος 2 25 2" xfId="46947"/>
    <cellStyle name="Έξοδος 2 26" xfId="46948"/>
    <cellStyle name="Έξοδος 2 26 2" xfId="46949"/>
    <cellStyle name="Έξοδος 2 27" xfId="46950"/>
    <cellStyle name="Έξοδος 2 28" xfId="46951"/>
    <cellStyle name="Έξοδος 2 29" xfId="46952"/>
    <cellStyle name="Έξοδος 2 3" xfId="46953"/>
    <cellStyle name="Έξοδος 2 3 10" xfId="46954"/>
    <cellStyle name="Έξοδος 2 3 11" xfId="46955"/>
    <cellStyle name="Έξοδος 2 3 2" xfId="46956"/>
    <cellStyle name="Έξοδος 2 3 2 2" xfId="46957"/>
    <cellStyle name="Έξοδος 2 3 2 2 2" xfId="46958"/>
    <cellStyle name="Έξοδος 2 3 2 2 2 2" xfId="46959"/>
    <cellStyle name="Έξοδος 2 3 2 2 3" xfId="46960"/>
    <cellStyle name="Έξοδος 2 3 2 2 3 2" xfId="46961"/>
    <cellStyle name="Έξοδος 2 3 2 2 4" xfId="46962"/>
    <cellStyle name="Έξοδος 2 3 2 3" xfId="46963"/>
    <cellStyle name="Έξοδος 2 3 2 3 2" xfId="46964"/>
    <cellStyle name="Έξοδος 2 3 2 4" xfId="46965"/>
    <cellStyle name="Έξοδος 2 3 2 4 2" xfId="46966"/>
    <cellStyle name="Έξοδος 2 3 2 5" xfId="46967"/>
    <cellStyle name="Έξοδος 2 3 2 5 2" xfId="46968"/>
    <cellStyle name="Έξοδος 2 3 2 6" xfId="46969"/>
    <cellStyle name="Έξοδος 2 3 3" xfId="46970"/>
    <cellStyle name="Έξοδος 2 3 3 2" xfId="46971"/>
    <cellStyle name="Έξοδος 2 3 3 2 2" xfId="46972"/>
    <cellStyle name="Έξοδος 2 3 3 2 2 2" xfId="46973"/>
    <cellStyle name="Έξοδος 2 3 3 2 3" xfId="46974"/>
    <cellStyle name="Έξοδος 2 3 3 2 3 2" xfId="46975"/>
    <cellStyle name="Έξοδος 2 3 3 2 4" xfId="46976"/>
    <cellStyle name="Έξοδος 2 3 3 3" xfId="46977"/>
    <cellStyle name="Έξοδος 2 3 3 3 2" xfId="46978"/>
    <cellStyle name="Έξοδος 2 3 3 4" xfId="46979"/>
    <cellStyle name="Έξοδος 2 3 3 4 2" xfId="46980"/>
    <cellStyle name="Έξοδος 2 3 3 5" xfId="46981"/>
    <cellStyle name="Έξοδος 2 3 3 5 2" xfId="46982"/>
    <cellStyle name="Έξοδος 2 3 3 6" xfId="46983"/>
    <cellStyle name="Έξοδος 2 3 3 7" xfId="46984"/>
    <cellStyle name="Έξοδος 2 3 3 8" xfId="46985"/>
    <cellStyle name="Έξοδος 2 3 4" xfId="46986"/>
    <cellStyle name="Έξοδος 2 3 4 2" xfId="46987"/>
    <cellStyle name="Έξοδος 2 3 4 2 2" xfId="46988"/>
    <cellStyle name="Έξοδος 2 3 4 3" xfId="46989"/>
    <cellStyle name="Έξοδος 2 3 4 3 2" xfId="46990"/>
    <cellStyle name="Έξοδος 2 3 4 4" xfId="46991"/>
    <cellStyle name="Έξοδος 2 3 4 5" xfId="46992"/>
    <cellStyle name="Έξοδος 2 3 4 6" xfId="46993"/>
    <cellStyle name="Έξοδος 2 3 5" xfId="46994"/>
    <cellStyle name="Έξοδος 2 3 5 2" xfId="46995"/>
    <cellStyle name="Έξοδος 2 3 5 2 2" xfId="46996"/>
    <cellStyle name="Έξοδος 2 3 5 3" xfId="46997"/>
    <cellStyle name="Έξοδος 2 3 5 3 2" xfId="46998"/>
    <cellStyle name="Έξοδος 2 3 5 4" xfId="46999"/>
    <cellStyle name="Έξοδος 2 3 5 5" xfId="47000"/>
    <cellStyle name="Έξοδος 2 3 5 6" xfId="47001"/>
    <cellStyle name="Έξοδος 2 3 6" xfId="47002"/>
    <cellStyle name="Έξοδος 2 3 6 2" xfId="47003"/>
    <cellStyle name="Έξοδος 2 3 6 2 2" xfId="47004"/>
    <cellStyle name="Έξοδος 2 3 6 3" xfId="47005"/>
    <cellStyle name="Έξοδος 2 3 6 3 2" xfId="47006"/>
    <cellStyle name="Έξοδος 2 3 6 4" xfId="47007"/>
    <cellStyle name="Έξοδος 2 3 6 5" xfId="47008"/>
    <cellStyle name="Έξοδος 2 3 6 6" xfId="47009"/>
    <cellStyle name="Έξοδος 2 3 7" xfId="47010"/>
    <cellStyle name="Έξοδος 2 3 7 2" xfId="47011"/>
    <cellStyle name="Έξοδος 2 3 7 3" xfId="47012"/>
    <cellStyle name="Έξοδος 2 3 7 4" xfId="47013"/>
    <cellStyle name="Έξοδος 2 3 8" xfId="47014"/>
    <cellStyle name="Έξοδος 2 3 8 2" xfId="47015"/>
    <cellStyle name="Έξοδος 2 3 9" xfId="47016"/>
    <cellStyle name="Έξοδος 2 3 9 2" xfId="47017"/>
    <cellStyle name="Έξοδος 2 4" xfId="47018"/>
    <cellStyle name="Έξοδος 2 4 10" xfId="47019"/>
    <cellStyle name="Έξοδος 2 4 11" xfId="47020"/>
    <cellStyle name="Έξοδος 2 4 2" xfId="47021"/>
    <cellStyle name="Έξοδος 2 4 2 2" xfId="47022"/>
    <cellStyle name="Έξοδος 2 4 2 2 2" xfId="47023"/>
    <cellStyle name="Έξοδος 2 4 2 2 2 2" xfId="47024"/>
    <cellStyle name="Έξοδος 2 4 2 2 3" xfId="47025"/>
    <cellStyle name="Έξοδος 2 4 2 2 3 2" xfId="47026"/>
    <cellStyle name="Έξοδος 2 4 2 2 4" xfId="47027"/>
    <cellStyle name="Έξοδος 2 4 2 3" xfId="47028"/>
    <cellStyle name="Έξοδος 2 4 2 3 2" xfId="47029"/>
    <cellStyle name="Έξοδος 2 4 2 4" xfId="47030"/>
    <cellStyle name="Έξοδος 2 4 2 4 2" xfId="47031"/>
    <cellStyle name="Έξοδος 2 4 2 5" xfId="47032"/>
    <cellStyle name="Έξοδος 2 4 2 5 2" xfId="47033"/>
    <cellStyle name="Έξοδος 2 4 2 6" xfId="47034"/>
    <cellStyle name="Έξοδος 2 4 3" xfId="47035"/>
    <cellStyle name="Έξοδος 2 4 3 2" xfId="47036"/>
    <cellStyle name="Έξοδος 2 4 3 2 2" xfId="47037"/>
    <cellStyle name="Έξοδος 2 4 3 2 2 2" xfId="47038"/>
    <cellStyle name="Έξοδος 2 4 3 2 3" xfId="47039"/>
    <cellStyle name="Έξοδος 2 4 3 2 3 2" xfId="47040"/>
    <cellStyle name="Έξοδος 2 4 3 2 4" xfId="47041"/>
    <cellStyle name="Έξοδος 2 4 3 3" xfId="47042"/>
    <cellStyle name="Έξοδος 2 4 3 3 2" xfId="47043"/>
    <cellStyle name="Έξοδος 2 4 3 4" xfId="47044"/>
    <cellStyle name="Έξοδος 2 4 3 4 2" xfId="47045"/>
    <cellStyle name="Έξοδος 2 4 3 5" xfId="47046"/>
    <cellStyle name="Έξοδος 2 4 3 5 2" xfId="47047"/>
    <cellStyle name="Έξοδος 2 4 3 6" xfId="47048"/>
    <cellStyle name="Έξοδος 2 4 3 7" xfId="47049"/>
    <cellStyle name="Έξοδος 2 4 3 8" xfId="47050"/>
    <cellStyle name="Έξοδος 2 4 4" xfId="47051"/>
    <cellStyle name="Έξοδος 2 4 4 2" xfId="47052"/>
    <cellStyle name="Έξοδος 2 4 4 2 2" xfId="47053"/>
    <cellStyle name="Έξοδος 2 4 4 3" xfId="47054"/>
    <cellStyle name="Έξοδος 2 4 4 3 2" xfId="47055"/>
    <cellStyle name="Έξοδος 2 4 4 4" xfId="47056"/>
    <cellStyle name="Έξοδος 2 4 4 5" xfId="47057"/>
    <cellStyle name="Έξοδος 2 4 4 6" xfId="47058"/>
    <cellStyle name="Έξοδος 2 4 5" xfId="47059"/>
    <cellStyle name="Έξοδος 2 4 5 2" xfId="47060"/>
    <cellStyle name="Έξοδος 2 4 5 2 2" xfId="47061"/>
    <cellStyle name="Έξοδος 2 4 5 3" xfId="47062"/>
    <cellStyle name="Έξοδος 2 4 5 3 2" xfId="47063"/>
    <cellStyle name="Έξοδος 2 4 5 4" xfId="47064"/>
    <cellStyle name="Έξοδος 2 4 5 5" xfId="47065"/>
    <cellStyle name="Έξοδος 2 4 5 6" xfId="47066"/>
    <cellStyle name="Έξοδος 2 4 6" xfId="47067"/>
    <cellStyle name="Έξοδος 2 4 6 2" xfId="47068"/>
    <cellStyle name="Έξοδος 2 4 6 2 2" xfId="47069"/>
    <cellStyle name="Έξοδος 2 4 6 3" xfId="47070"/>
    <cellStyle name="Έξοδος 2 4 6 3 2" xfId="47071"/>
    <cellStyle name="Έξοδος 2 4 6 4" xfId="47072"/>
    <cellStyle name="Έξοδος 2 4 6 5" xfId="47073"/>
    <cellStyle name="Έξοδος 2 4 6 6" xfId="47074"/>
    <cellStyle name="Έξοδος 2 4 7" xfId="47075"/>
    <cellStyle name="Έξοδος 2 4 7 2" xfId="47076"/>
    <cellStyle name="Έξοδος 2 4 7 3" xfId="47077"/>
    <cellStyle name="Έξοδος 2 4 7 4" xfId="47078"/>
    <cellStyle name="Έξοδος 2 4 8" xfId="47079"/>
    <cellStyle name="Έξοδος 2 4 8 2" xfId="47080"/>
    <cellStyle name="Έξοδος 2 4 9" xfId="47081"/>
    <cellStyle name="Έξοδος 2 4 9 2" xfId="47082"/>
    <cellStyle name="Έξοδος 2 5" xfId="47083"/>
    <cellStyle name="Έξοδος 2 5 10" xfId="47084"/>
    <cellStyle name="Έξοδος 2 5 11" xfId="47085"/>
    <cellStyle name="Έξοδος 2 5 2" xfId="47086"/>
    <cellStyle name="Έξοδος 2 5 2 2" xfId="47087"/>
    <cellStyle name="Έξοδος 2 5 2 2 2" xfId="47088"/>
    <cellStyle name="Έξοδος 2 5 2 2 2 2" xfId="47089"/>
    <cellStyle name="Έξοδος 2 5 2 2 3" xfId="47090"/>
    <cellStyle name="Έξοδος 2 5 2 2 3 2" xfId="47091"/>
    <cellStyle name="Έξοδος 2 5 2 2 4" xfId="47092"/>
    <cellStyle name="Έξοδος 2 5 2 3" xfId="47093"/>
    <cellStyle name="Έξοδος 2 5 2 3 2" xfId="47094"/>
    <cellStyle name="Έξοδος 2 5 2 4" xfId="47095"/>
    <cellStyle name="Έξοδος 2 5 2 4 2" xfId="47096"/>
    <cellStyle name="Έξοδος 2 5 2 5" xfId="47097"/>
    <cellStyle name="Έξοδος 2 5 2 5 2" xfId="47098"/>
    <cellStyle name="Έξοδος 2 5 2 6" xfId="47099"/>
    <cellStyle name="Έξοδος 2 5 3" xfId="47100"/>
    <cellStyle name="Έξοδος 2 5 3 2" xfId="47101"/>
    <cellStyle name="Έξοδος 2 5 3 2 2" xfId="47102"/>
    <cellStyle name="Έξοδος 2 5 3 2 2 2" xfId="47103"/>
    <cellStyle name="Έξοδος 2 5 3 2 3" xfId="47104"/>
    <cellStyle name="Έξοδος 2 5 3 2 3 2" xfId="47105"/>
    <cellStyle name="Έξοδος 2 5 3 2 4" xfId="47106"/>
    <cellStyle name="Έξοδος 2 5 3 3" xfId="47107"/>
    <cellStyle name="Έξοδος 2 5 3 3 2" xfId="47108"/>
    <cellStyle name="Έξοδος 2 5 3 4" xfId="47109"/>
    <cellStyle name="Έξοδος 2 5 3 4 2" xfId="47110"/>
    <cellStyle name="Έξοδος 2 5 3 5" xfId="47111"/>
    <cellStyle name="Έξοδος 2 5 3 5 2" xfId="47112"/>
    <cellStyle name="Έξοδος 2 5 3 6" xfId="47113"/>
    <cellStyle name="Έξοδος 2 5 3 7" xfId="47114"/>
    <cellStyle name="Έξοδος 2 5 3 8" xfId="47115"/>
    <cellStyle name="Έξοδος 2 5 4" xfId="47116"/>
    <cellStyle name="Έξοδος 2 5 4 2" xfId="47117"/>
    <cellStyle name="Έξοδος 2 5 4 2 2" xfId="47118"/>
    <cellStyle name="Έξοδος 2 5 4 3" xfId="47119"/>
    <cellStyle name="Έξοδος 2 5 4 3 2" xfId="47120"/>
    <cellStyle name="Έξοδος 2 5 4 4" xfId="47121"/>
    <cellStyle name="Έξοδος 2 5 4 5" xfId="47122"/>
    <cellStyle name="Έξοδος 2 5 4 6" xfId="47123"/>
    <cellStyle name="Έξοδος 2 5 5" xfId="47124"/>
    <cellStyle name="Έξοδος 2 5 5 2" xfId="47125"/>
    <cellStyle name="Έξοδος 2 5 5 2 2" xfId="47126"/>
    <cellStyle name="Έξοδος 2 5 5 3" xfId="47127"/>
    <cellStyle name="Έξοδος 2 5 5 3 2" xfId="47128"/>
    <cellStyle name="Έξοδος 2 5 5 4" xfId="47129"/>
    <cellStyle name="Έξοδος 2 5 5 5" xfId="47130"/>
    <cellStyle name="Έξοδος 2 5 5 6" xfId="47131"/>
    <cellStyle name="Έξοδος 2 5 6" xfId="47132"/>
    <cellStyle name="Έξοδος 2 5 6 2" xfId="47133"/>
    <cellStyle name="Έξοδος 2 5 6 2 2" xfId="47134"/>
    <cellStyle name="Έξοδος 2 5 6 3" xfId="47135"/>
    <cellStyle name="Έξοδος 2 5 6 3 2" xfId="47136"/>
    <cellStyle name="Έξοδος 2 5 6 4" xfId="47137"/>
    <cellStyle name="Έξοδος 2 5 6 5" xfId="47138"/>
    <cellStyle name="Έξοδος 2 5 6 6" xfId="47139"/>
    <cellStyle name="Έξοδος 2 5 7" xfId="47140"/>
    <cellStyle name="Έξοδος 2 5 7 2" xfId="47141"/>
    <cellStyle name="Έξοδος 2 5 7 3" xfId="47142"/>
    <cellStyle name="Έξοδος 2 5 7 4" xfId="47143"/>
    <cellStyle name="Έξοδος 2 5 8" xfId="47144"/>
    <cellStyle name="Έξοδος 2 5 8 2" xfId="47145"/>
    <cellStyle name="Έξοδος 2 5 9" xfId="47146"/>
    <cellStyle name="Έξοδος 2 5 9 2" xfId="47147"/>
    <cellStyle name="Έξοδος 2 6" xfId="47148"/>
    <cellStyle name="Έξοδος 2 6 10" xfId="47149"/>
    <cellStyle name="Έξοδος 2 6 11" xfId="47150"/>
    <cellStyle name="Έξοδος 2 6 2" xfId="47151"/>
    <cellStyle name="Έξοδος 2 6 2 2" xfId="47152"/>
    <cellStyle name="Έξοδος 2 6 2 2 2" xfId="47153"/>
    <cellStyle name="Έξοδος 2 6 2 2 2 2" xfId="47154"/>
    <cellStyle name="Έξοδος 2 6 2 2 3" xfId="47155"/>
    <cellStyle name="Έξοδος 2 6 2 2 3 2" xfId="47156"/>
    <cellStyle name="Έξοδος 2 6 2 2 4" xfId="47157"/>
    <cellStyle name="Έξοδος 2 6 2 3" xfId="47158"/>
    <cellStyle name="Έξοδος 2 6 2 3 2" xfId="47159"/>
    <cellStyle name="Έξοδος 2 6 2 4" xfId="47160"/>
    <cellStyle name="Έξοδος 2 6 2 4 2" xfId="47161"/>
    <cellStyle name="Έξοδος 2 6 2 5" xfId="47162"/>
    <cellStyle name="Έξοδος 2 6 2 5 2" xfId="47163"/>
    <cellStyle name="Έξοδος 2 6 2 6" xfId="47164"/>
    <cellStyle name="Έξοδος 2 6 3" xfId="47165"/>
    <cellStyle name="Έξοδος 2 6 3 2" xfId="47166"/>
    <cellStyle name="Έξοδος 2 6 3 2 2" xfId="47167"/>
    <cellStyle name="Έξοδος 2 6 3 2 2 2" xfId="47168"/>
    <cellStyle name="Έξοδος 2 6 3 2 3" xfId="47169"/>
    <cellStyle name="Έξοδος 2 6 3 2 3 2" xfId="47170"/>
    <cellStyle name="Έξοδος 2 6 3 2 4" xfId="47171"/>
    <cellStyle name="Έξοδος 2 6 3 3" xfId="47172"/>
    <cellStyle name="Έξοδος 2 6 3 3 2" xfId="47173"/>
    <cellStyle name="Έξοδος 2 6 3 4" xfId="47174"/>
    <cellStyle name="Έξοδος 2 6 3 4 2" xfId="47175"/>
    <cellStyle name="Έξοδος 2 6 3 5" xfId="47176"/>
    <cellStyle name="Έξοδος 2 6 3 5 2" xfId="47177"/>
    <cellStyle name="Έξοδος 2 6 3 6" xfId="47178"/>
    <cellStyle name="Έξοδος 2 6 3 7" xfId="47179"/>
    <cellStyle name="Έξοδος 2 6 3 8" xfId="47180"/>
    <cellStyle name="Έξοδος 2 6 4" xfId="47181"/>
    <cellStyle name="Έξοδος 2 6 4 2" xfId="47182"/>
    <cellStyle name="Έξοδος 2 6 4 2 2" xfId="47183"/>
    <cellStyle name="Έξοδος 2 6 4 3" xfId="47184"/>
    <cellStyle name="Έξοδος 2 6 4 3 2" xfId="47185"/>
    <cellStyle name="Έξοδος 2 6 4 4" xfId="47186"/>
    <cellStyle name="Έξοδος 2 6 4 5" xfId="47187"/>
    <cellStyle name="Έξοδος 2 6 4 6" xfId="47188"/>
    <cellStyle name="Έξοδος 2 6 5" xfId="47189"/>
    <cellStyle name="Έξοδος 2 6 5 2" xfId="47190"/>
    <cellStyle name="Έξοδος 2 6 5 2 2" xfId="47191"/>
    <cellStyle name="Έξοδος 2 6 5 3" xfId="47192"/>
    <cellStyle name="Έξοδος 2 6 5 3 2" xfId="47193"/>
    <cellStyle name="Έξοδος 2 6 5 4" xfId="47194"/>
    <cellStyle name="Έξοδος 2 6 5 5" xfId="47195"/>
    <cellStyle name="Έξοδος 2 6 5 6" xfId="47196"/>
    <cellStyle name="Έξοδος 2 6 6" xfId="47197"/>
    <cellStyle name="Έξοδος 2 6 6 2" xfId="47198"/>
    <cellStyle name="Έξοδος 2 6 6 2 2" xfId="47199"/>
    <cellStyle name="Έξοδος 2 6 6 3" xfId="47200"/>
    <cellStyle name="Έξοδος 2 6 6 3 2" xfId="47201"/>
    <cellStyle name="Έξοδος 2 6 6 4" xfId="47202"/>
    <cellStyle name="Έξοδος 2 6 6 5" xfId="47203"/>
    <cellStyle name="Έξοδος 2 6 6 6" xfId="47204"/>
    <cellStyle name="Έξοδος 2 6 7" xfId="47205"/>
    <cellStyle name="Έξοδος 2 6 7 2" xfId="47206"/>
    <cellStyle name="Έξοδος 2 6 7 3" xfId="47207"/>
    <cellStyle name="Έξοδος 2 6 7 4" xfId="47208"/>
    <cellStyle name="Έξοδος 2 6 8" xfId="47209"/>
    <cellStyle name="Έξοδος 2 6 8 2" xfId="47210"/>
    <cellStyle name="Έξοδος 2 6 9" xfId="47211"/>
    <cellStyle name="Έξοδος 2 6 9 2" xfId="47212"/>
    <cellStyle name="Έξοδος 2 7" xfId="47213"/>
    <cellStyle name="Έξοδος 2 7 10" xfId="47214"/>
    <cellStyle name="Έξοδος 2 7 11" xfId="47215"/>
    <cellStyle name="Έξοδος 2 7 2" xfId="47216"/>
    <cellStyle name="Έξοδος 2 7 2 2" xfId="47217"/>
    <cellStyle name="Έξοδος 2 7 2 2 2" xfId="47218"/>
    <cellStyle name="Έξοδος 2 7 2 2 2 2" xfId="47219"/>
    <cellStyle name="Έξοδος 2 7 2 2 3" xfId="47220"/>
    <cellStyle name="Έξοδος 2 7 2 2 3 2" xfId="47221"/>
    <cellStyle name="Έξοδος 2 7 2 2 4" xfId="47222"/>
    <cellStyle name="Έξοδος 2 7 2 3" xfId="47223"/>
    <cellStyle name="Έξοδος 2 7 2 3 2" xfId="47224"/>
    <cellStyle name="Έξοδος 2 7 2 4" xfId="47225"/>
    <cellStyle name="Έξοδος 2 7 2 4 2" xfId="47226"/>
    <cellStyle name="Έξοδος 2 7 2 5" xfId="47227"/>
    <cellStyle name="Έξοδος 2 7 2 5 2" xfId="47228"/>
    <cellStyle name="Έξοδος 2 7 2 6" xfId="47229"/>
    <cellStyle name="Έξοδος 2 7 3" xfId="47230"/>
    <cellStyle name="Έξοδος 2 7 3 2" xfId="47231"/>
    <cellStyle name="Έξοδος 2 7 3 2 2" xfId="47232"/>
    <cellStyle name="Έξοδος 2 7 3 2 2 2" xfId="47233"/>
    <cellStyle name="Έξοδος 2 7 3 2 3" xfId="47234"/>
    <cellStyle name="Έξοδος 2 7 3 2 3 2" xfId="47235"/>
    <cellStyle name="Έξοδος 2 7 3 2 4" xfId="47236"/>
    <cellStyle name="Έξοδος 2 7 3 3" xfId="47237"/>
    <cellStyle name="Έξοδος 2 7 3 3 2" xfId="47238"/>
    <cellStyle name="Έξοδος 2 7 3 4" xfId="47239"/>
    <cellStyle name="Έξοδος 2 7 3 4 2" xfId="47240"/>
    <cellStyle name="Έξοδος 2 7 3 5" xfId="47241"/>
    <cellStyle name="Έξοδος 2 7 3 5 2" xfId="47242"/>
    <cellStyle name="Έξοδος 2 7 3 6" xfId="47243"/>
    <cellStyle name="Έξοδος 2 7 3 7" xfId="47244"/>
    <cellStyle name="Έξοδος 2 7 3 8" xfId="47245"/>
    <cellStyle name="Έξοδος 2 7 4" xfId="47246"/>
    <cellStyle name="Έξοδος 2 7 4 2" xfId="47247"/>
    <cellStyle name="Έξοδος 2 7 4 2 2" xfId="47248"/>
    <cellStyle name="Έξοδος 2 7 4 3" xfId="47249"/>
    <cellStyle name="Έξοδος 2 7 4 3 2" xfId="47250"/>
    <cellStyle name="Έξοδος 2 7 4 4" xfId="47251"/>
    <cellStyle name="Έξοδος 2 7 4 5" xfId="47252"/>
    <cellStyle name="Έξοδος 2 7 4 6" xfId="47253"/>
    <cellStyle name="Έξοδος 2 7 5" xfId="47254"/>
    <cellStyle name="Έξοδος 2 7 5 2" xfId="47255"/>
    <cellStyle name="Έξοδος 2 7 5 2 2" xfId="47256"/>
    <cellStyle name="Έξοδος 2 7 5 3" xfId="47257"/>
    <cellStyle name="Έξοδος 2 7 5 3 2" xfId="47258"/>
    <cellStyle name="Έξοδος 2 7 5 4" xfId="47259"/>
    <cellStyle name="Έξοδος 2 7 5 5" xfId="47260"/>
    <cellStyle name="Έξοδος 2 7 5 6" xfId="47261"/>
    <cellStyle name="Έξοδος 2 7 6" xfId="47262"/>
    <cellStyle name="Έξοδος 2 7 6 2" xfId="47263"/>
    <cellStyle name="Έξοδος 2 7 6 2 2" xfId="47264"/>
    <cellStyle name="Έξοδος 2 7 6 3" xfId="47265"/>
    <cellStyle name="Έξοδος 2 7 6 3 2" xfId="47266"/>
    <cellStyle name="Έξοδος 2 7 6 4" xfId="47267"/>
    <cellStyle name="Έξοδος 2 7 6 5" xfId="47268"/>
    <cellStyle name="Έξοδος 2 7 6 6" xfId="47269"/>
    <cellStyle name="Έξοδος 2 7 7" xfId="47270"/>
    <cellStyle name="Έξοδος 2 7 7 2" xfId="47271"/>
    <cellStyle name="Έξοδος 2 7 7 3" xfId="47272"/>
    <cellStyle name="Έξοδος 2 7 7 4" xfId="47273"/>
    <cellStyle name="Έξοδος 2 7 8" xfId="47274"/>
    <cellStyle name="Έξοδος 2 7 8 2" xfId="47275"/>
    <cellStyle name="Έξοδος 2 7 9" xfId="47276"/>
    <cellStyle name="Έξοδος 2 7 9 2" xfId="47277"/>
    <cellStyle name="Έξοδος 2 8" xfId="47278"/>
    <cellStyle name="Έξοδος 2 8 10" xfId="47279"/>
    <cellStyle name="Έξοδος 2 8 11" xfId="47280"/>
    <cellStyle name="Έξοδος 2 8 2" xfId="47281"/>
    <cellStyle name="Έξοδος 2 8 2 2" xfId="47282"/>
    <cellStyle name="Έξοδος 2 8 2 2 2" xfId="47283"/>
    <cellStyle name="Έξοδος 2 8 2 2 2 2" xfId="47284"/>
    <cellStyle name="Έξοδος 2 8 2 2 3" xfId="47285"/>
    <cellStyle name="Έξοδος 2 8 2 2 3 2" xfId="47286"/>
    <cellStyle name="Έξοδος 2 8 2 2 4" xfId="47287"/>
    <cellStyle name="Έξοδος 2 8 2 3" xfId="47288"/>
    <cellStyle name="Έξοδος 2 8 2 3 2" xfId="47289"/>
    <cellStyle name="Έξοδος 2 8 2 4" xfId="47290"/>
    <cellStyle name="Έξοδος 2 8 2 4 2" xfId="47291"/>
    <cellStyle name="Έξοδος 2 8 2 5" xfId="47292"/>
    <cellStyle name="Έξοδος 2 8 2 5 2" xfId="47293"/>
    <cellStyle name="Έξοδος 2 8 2 6" xfId="47294"/>
    <cellStyle name="Έξοδος 2 8 3" xfId="47295"/>
    <cellStyle name="Έξοδος 2 8 3 2" xfId="47296"/>
    <cellStyle name="Έξοδος 2 8 3 2 2" xfId="47297"/>
    <cellStyle name="Έξοδος 2 8 3 2 2 2" xfId="47298"/>
    <cellStyle name="Έξοδος 2 8 3 2 3" xfId="47299"/>
    <cellStyle name="Έξοδος 2 8 3 2 3 2" xfId="47300"/>
    <cellStyle name="Έξοδος 2 8 3 2 4" xfId="47301"/>
    <cellStyle name="Έξοδος 2 8 3 3" xfId="47302"/>
    <cellStyle name="Έξοδος 2 8 3 3 2" xfId="47303"/>
    <cellStyle name="Έξοδος 2 8 3 4" xfId="47304"/>
    <cellStyle name="Έξοδος 2 8 3 4 2" xfId="47305"/>
    <cellStyle name="Έξοδος 2 8 3 5" xfId="47306"/>
    <cellStyle name="Έξοδος 2 8 3 5 2" xfId="47307"/>
    <cellStyle name="Έξοδος 2 8 3 6" xfId="47308"/>
    <cellStyle name="Έξοδος 2 8 3 7" xfId="47309"/>
    <cellStyle name="Έξοδος 2 8 3 8" xfId="47310"/>
    <cellStyle name="Έξοδος 2 8 4" xfId="47311"/>
    <cellStyle name="Έξοδος 2 8 4 2" xfId="47312"/>
    <cellStyle name="Έξοδος 2 8 4 2 2" xfId="47313"/>
    <cellStyle name="Έξοδος 2 8 4 3" xfId="47314"/>
    <cellStyle name="Έξοδος 2 8 4 3 2" xfId="47315"/>
    <cellStyle name="Έξοδος 2 8 4 4" xfId="47316"/>
    <cellStyle name="Έξοδος 2 8 4 5" xfId="47317"/>
    <cellStyle name="Έξοδος 2 8 4 6" xfId="47318"/>
    <cellStyle name="Έξοδος 2 8 5" xfId="47319"/>
    <cellStyle name="Έξοδος 2 8 5 2" xfId="47320"/>
    <cellStyle name="Έξοδος 2 8 5 2 2" xfId="47321"/>
    <cellStyle name="Έξοδος 2 8 5 3" xfId="47322"/>
    <cellStyle name="Έξοδος 2 8 5 3 2" xfId="47323"/>
    <cellStyle name="Έξοδος 2 8 5 4" xfId="47324"/>
    <cellStyle name="Έξοδος 2 8 5 5" xfId="47325"/>
    <cellStyle name="Έξοδος 2 8 5 6" xfId="47326"/>
    <cellStyle name="Έξοδος 2 8 6" xfId="47327"/>
    <cellStyle name="Έξοδος 2 8 6 2" xfId="47328"/>
    <cellStyle name="Έξοδος 2 8 6 2 2" xfId="47329"/>
    <cellStyle name="Έξοδος 2 8 6 3" xfId="47330"/>
    <cellStyle name="Έξοδος 2 8 6 3 2" xfId="47331"/>
    <cellStyle name="Έξοδος 2 8 6 4" xfId="47332"/>
    <cellStyle name="Έξοδος 2 8 6 5" xfId="47333"/>
    <cellStyle name="Έξοδος 2 8 6 6" xfId="47334"/>
    <cellStyle name="Έξοδος 2 8 7" xfId="47335"/>
    <cellStyle name="Έξοδος 2 8 7 2" xfId="47336"/>
    <cellStyle name="Έξοδος 2 8 7 3" xfId="47337"/>
    <cellStyle name="Έξοδος 2 8 7 4" xfId="47338"/>
    <cellStyle name="Έξοδος 2 8 8" xfId="47339"/>
    <cellStyle name="Έξοδος 2 8 8 2" xfId="47340"/>
    <cellStyle name="Έξοδος 2 8 9" xfId="47341"/>
    <cellStyle name="Έξοδος 2 8 9 2" xfId="47342"/>
    <cellStyle name="Έξοδος 2 9" xfId="47343"/>
    <cellStyle name="Έξοδος 2 9 10" xfId="47344"/>
    <cellStyle name="Έξοδος 2 9 11" xfId="47345"/>
    <cellStyle name="Έξοδος 2 9 2" xfId="47346"/>
    <cellStyle name="Έξοδος 2 9 2 2" xfId="47347"/>
    <cellStyle name="Έξοδος 2 9 2 2 2" xfId="47348"/>
    <cellStyle name="Έξοδος 2 9 2 2 2 2" xfId="47349"/>
    <cellStyle name="Έξοδος 2 9 2 2 3" xfId="47350"/>
    <cellStyle name="Έξοδος 2 9 2 2 3 2" xfId="47351"/>
    <cellStyle name="Έξοδος 2 9 2 2 4" xfId="47352"/>
    <cellStyle name="Έξοδος 2 9 2 3" xfId="47353"/>
    <cellStyle name="Έξοδος 2 9 2 3 2" xfId="47354"/>
    <cellStyle name="Έξοδος 2 9 2 4" xfId="47355"/>
    <cellStyle name="Έξοδος 2 9 2 4 2" xfId="47356"/>
    <cellStyle name="Έξοδος 2 9 2 5" xfId="47357"/>
    <cellStyle name="Έξοδος 2 9 2 5 2" xfId="47358"/>
    <cellStyle name="Έξοδος 2 9 2 6" xfId="47359"/>
    <cellStyle name="Έξοδος 2 9 3" xfId="47360"/>
    <cellStyle name="Έξοδος 2 9 3 2" xfId="47361"/>
    <cellStyle name="Έξοδος 2 9 3 2 2" xfId="47362"/>
    <cellStyle name="Έξοδος 2 9 3 2 2 2" xfId="47363"/>
    <cellStyle name="Έξοδος 2 9 3 2 3" xfId="47364"/>
    <cellStyle name="Έξοδος 2 9 3 2 3 2" xfId="47365"/>
    <cellStyle name="Έξοδος 2 9 3 2 4" xfId="47366"/>
    <cellStyle name="Έξοδος 2 9 3 3" xfId="47367"/>
    <cellStyle name="Έξοδος 2 9 3 3 2" xfId="47368"/>
    <cellStyle name="Έξοδος 2 9 3 4" xfId="47369"/>
    <cellStyle name="Έξοδος 2 9 3 4 2" xfId="47370"/>
    <cellStyle name="Έξοδος 2 9 3 5" xfId="47371"/>
    <cellStyle name="Έξοδος 2 9 3 5 2" xfId="47372"/>
    <cellStyle name="Έξοδος 2 9 3 6" xfId="47373"/>
    <cellStyle name="Έξοδος 2 9 3 7" xfId="47374"/>
    <cellStyle name="Έξοδος 2 9 3 8" xfId="47375"/>
    <cellStyle name="Έξοδος 2 9 4" xfId="47376"/>
    <cellStyle name="Έξοδος 2 9 4 2" xfId="47377"/>
    <cellStyle name="Έξοδος 2 9 4 2 2" xfId="47378"/>
    <cellStyle name="Έξοδος 2 9 4 3" xfId="47379"/>
    <cellStyle name="Έξοδος 2 9 4 3 2" xfId="47380"/>
    <cellStyle name="Έξοδος 2 9 4 4" xfId="47381"/>
    <cellStyle name="Έξοδος 2 9 4 5" xfId="47382"/>
    <cellStyle name="Έξοδος 2 9 4 6" xfId="47383"/>
    <cellStyle name="Έξοδος 2 9 5" xfId="47384"/>
    <cellStyle name="Έξοδος 2 9 5 2" xfId="47385"/>
    <cellStyle name="Έξοδος 2 9 5 2 2" xfId="47386"/>
    <cellStyle name="Έξοδος 2 9 5 3" xfId="47387"/>
    <cellStyle name="Έξοδος 2 9 5 3 2" xfId="47388"/>
    <cellStyle name="Έξοδος 2 9 5 4" xfId="47389"/>
    <cellStyle name="Έξοδος 2 9 5 5" xfId="47390"/>
    <cellStyle name="Έξοδος 2 9 5 6" xfId="47391"/>
    <cellStyle name="Έξοδος 2 9 6" xfId="47392"/>
    <cellStyle name="Έξοδος 2 9 6 2" xfId="47393"/>
    <cellStyle name="Έξοδος 2 9 6 2 2" xfId="47394"/>
    <cellStyle name="Έξοδος 2 9 6 3" xfId="47395"/>
    <cellStyle name="Έξοδος 2 9 6 3 2" xfId="47396"/>
    <cellStyle name="Έξοδος 2 9 6 4" xfId="47397"/>
    <cellStyle name="Έξοδος 2 9 6 5" xfId="47398"/>
    <cellStyle name="Έξοδος 2 9 6 6" xfId="47399"/>
    <cellStyle name="Έξοδος 2 9 7" xfId="47400"/>
    <cellStyle name="Έξοδος 2 9 7 2" xfId="47401"/>
    <cellStyle name="Έξοδος 2 9 7 3" xfId="47402"/>
    <cellStyle name="Έξοδος 2 9 7 4" xfId="47403"/>
    <cellStyle name="Έξοδος 2 9 8" xfId="47404"/>
    <cellStyle name="Έξοδος 2 9 8 2" xfId="47405"/>
    <cellStyle name="Έξοδος 2 9 9" xfId="47406"/>
    <cellStyle name="Έξοδος 2 9 9 2" xfId="47407"/>
    <cellStyle name="Έξοδος 2_Liquidity 8 Oct 2011" xfId="47408"/>
    <cellStyle name="Έξοδος 20" xfId="47409"/>
    <cellStyle name="Έξοδος 3" xfId="47410"/>
    <cellStyle name="Έξοδος 3 10" xfId="47411"/>
    <cellStyle name="Έξοδος 3 10 2" xfId="47412"/>
    <cellStyle name="Έξοδος 3 11" xfId="47413"/>
    <cellStyle name="Έξοδος 3 12" xfId="47414"/>
    <cellStyle name="Έξοδος 3 2" xfId="47415"/>
    <cellStyle name="Έξοδος 3 2 2" xfId="47416"/>
    <cellStyle name="Έξοδος 3 2 2 2" xfId="47417"/>
    <cellStyle name="Έξοδος 3 2 2 2 2" xfId="47418"/>
    <cellStyle name="Έξοδος 3 2 2 3" xfId="47419"/>
    <cellStyle name="Έξοδος 3 2 2 3 2" xfId="47420"/>
    <cellStyle name="Έξοδος 3 2 2 4" xfId="47421"/>
    <cellStyle name="Έξοδος 3 2 3" xfId="47422"/>
    <cellStyle name="Έξοδος 3 2 3 2" xfId="47423"/>
    <cellStyle name="Έξοδος 3 2 4" xfId="47424"/>
    <cellStyle name="Έξοδος 3 2 4 2" xfId="47425"/>
    <cellStyle name="Έξοδος 3 2 5" xfId="47426"/>
    <cellStyle name="Έξοδος 3 2 5 2" xfId="47427"/>
    <cellStyle name="Έξοδος 3 2 6" xfId="47428"/>
    <cellStyle name="Έξοδος 3 3" xfId="47429"/>
    <cellStyle name="Έξοδος 3 3 2" xfId="47430"/>
    <cellStyle name="Έξοδος 3 3 2 2" xfId="47431"/>
    <cellStyle name="Έξοδος 3 3 2 2 2" xfId="47432"/>
    <cellStyle name="Έξοδος 3 3 2 3" xfId="47433"/>
    <cellStyle name="Έξοδος 3 3 2 3 2" xfId="47434"/>
    <cellStyle name="Έξοδος 3 3 2 4" xfId="47435"/>
    <cellStyle name="Έξοδος 3 3 3" xfId="47436"/>
    <cellStyle name="Έξοδος 3 3 3 2" xfId="47437"/>
    <cellStyle name="Έξοδος 3 3 4" xfId="47438"/>
    <cellStyle name="Έξοδος 3 3 4 2" xfId="47439"/>
    <cellStyle name="Έξοδος 3 3 5" xfId="47440"/>
    <cellStyle name="Έξοδος 3 3 5 2" xfId="47441"/>
    <cellStyle name="Έξοδος 3 3 6" xfId="47442"/>
    <cellStyle name="Έξοδος 3 3 7" xfId="47443"/>
    <cellStyle name="Έξοδος 3 3 8" xfId="47444"/>
    <cellStyle name="Έξοδος 3 4" xfId="47445"/>
    <cellStyle name="Έξοδος 3 4 2" xfId="47446"/>
    <cellStyle name="Έξοδος 3 4 2 2" xfId="47447"/>
    <cellStyle name="Έξοδος 3 4 2 2 2" xfId="47448"/>
    <cellStyle name="Έξοδος 3 4 2 3" xfId="47449"/>
    <cellStyle name="Έξοδος 3 4 2 3 2" xfId="47450"/>
    <cellStyle name="Έξοδος 3 4 2 4" xfId="47451"/>
    <cellStyle name="Έξοδος 3 4 3" xfId="47452"/>
    <cellStyle name="Έξοδος 3 4 3 2" xfId="47453"/>
    <cellStyle name="Έξοδος 3 4 4" xfId="47454"/>
    <cellStyle name="Έξοδος 3 4 4 2" xfId="47455"/>
    <cellStyle name="Έξοδος 3 4 5" xfId="47456"/>
    <cellStyle name="Έξοδος 3 4 5 2" xfId="47457"/>
    <cellStyle name="Έξοδος 3 4 6" xfId="47458"/>
    <cellStyle name="Έξοδος 3 4 7" xfId="47459"/>
    <cellStyle name="Έξοδος 3 4 8" xfId="47460"/>
    <cellStyle name="Έξοδος 3 5" xfId="47461"/>
    <cellStyle name="Έξοδος 3 5 2" xfId="47462"/>
    <cellStyle name="Έξοδος 3 5 2 2" xfId="47463"/>
    <cellStyle name="Έξοδος 3 5 3" xfId="47464"/>
    <cellStyle name="Έξοδος 3 5 3 2" xfId="47465"/>
    <cellStyle name="Έξοδος 3 5 4" xfId="47466"/>
    <cellStyle name="Έξοδος 3 5 5" xfId="47467"/>
    <cellStyle name="Έξοδος 3 5 6" xfId="47468"/>
    <cellStyle name="Έξοδος 3 6" xfId="47469"/>
    <cellStyle name="Έξοδος 3 6 2" xfId="47470"/>
    <cellStyle name="Έξοδος 3 6 2 2" xfId="47471"/>
    <cellStyle name="Έξοδος 3 6 3" xfId="47472"/>
    <cellStyle name="Έξοδος 3 6 3 2" xfId="47473"/>
    <cellStyle name="Έξοδος 3 6 4" xfId="47474"/>
    <cellStyle name="Έξοδος 3 6 5" xfId="47475"/>
    <cellStyle name="Έξοδος 3 6 6" xfId="47476"/>
    <cellStyle name="Έξοδος 3 7" xfId="47477"/>
    <cellStyle name="Έξοδος 3 7 2" xfId="47478"/>
    <cellStyle name="Έξοδος 3 7 2 2" xfId="47479"/>
    <cellStyle name="Έξοδος 3 7 3" xfId="47480"/>
    <cellStyle name="Έξοδος 3 7 3 2" xfId="47481"/>
    <cellStyle name="Έξοδος 3 7 4" xfId="47482"/>
    <cellStyle name="Έξοδος 3 7 5" xfId="47483"/>
    <cellStyle name="Έξοδος 3 7 6" xfId="47484"/>
    <cellStyle name="Έξοδος 3 8" xfId="47485"/>
    <cellStyle name="Έξοδος 3 8 2" xfId="47486"/>
    <cellStyle name="Έξοδος 3 9" xfId="47487"/>
    <cellStyle name="Έξοδος 3 9 2" xfId="47488"/>
    <cellStyle name="Έξοδος 4" xfId="47489"/>
    <cellStyle name="Έξοδος 4 2" xfId="47490"/>
    <cellStyle name="Έξοδος 4 2 2" xfId="47491"/>
    <cellStyle name="Έξοδος 4 2 2 2" xfId="47492"/>
    <cellStyle name="Έξοδος 4 2 2 2 2" xfId="47493"/>
    <cellStyle name="Έξοδος 4 2 2 3" xfId="47494"/>
    <cellStyle name="Έξοδος 4 2 2 3 2" xfId="47495"/>
    <cellStyle name="Έξοδος 4 2 2 4" xfId="47496"/>
    <cellStyle name="Έξοδος 4 2 3" xfId="47497"/>
    <cellStyle name="Έξοδος 4 2 3 2" xfId="47498"/>
    <cellStyle name="Έξοδος 4 2 4" xfId="47499"/>
    <cellStyle name="Έξοδος 4 2 4 2" xfId="47500"/>
    <cellStyle name="Έξοδος 4 2 5" xfId="47501"/>
    <cellStyle name="Έξοδος 4 2 5 2" xfId="47502"/>
    <cellStyle name="Έξοδος 4 2 6" xfId="47503"/>
    <cellStyle name="Έξοδος 4 3" xfId="47504"/>
    <cellStyle name="Έξοδος 4 3 2" xfId="47505"/>
    <cellStyle name="Έξοδος 4 3 2 2" xfId="47506"/>
    <cellStyle name="Έξοδος 4 3 2 2 2" xfId="47507"/>
    <cellStyle name="Έξοδος 4 3 2 3" xfId="47508"/>
    <cellStyle name="Έξοδος 4 3 2 3 2" xfId="47509"/>
    <cellStyle name="Έξοδος 4 3 2 4" xfId="47510"/>
    <cellStyle name="Έξοδος 4 3 3" xfId="47511"/>
    <cellStyle name="Έξοδος 4 3 3 2" xfId="47512"/>
    <cellStyle name="Έξοδος 4 3 4" xfId="47513"/>
    <cellStyle name="Έξοδος 4 3 4 2" xfId="47514"/>
    <cellStyle name="Έξοδος 4 3 5" xfId="47515"/>
    <cellStyle name="Έξοδος 4 3 5 2" xfId="47516"/>
    <cellStyle name="Έξοδος 4 3 6" xfId="47517"/>
    <cellStyle name="Έξοδος 4 3 7" xfId="47518"/>
    <cellStyle name="Έξοδος 4 3 8" xfId="47519"/>
    <cellStyle name="Έξοδος 4 4" xfId="47520"/>
    <cellStyle name="Έξοδος 4 4 2" xfId="47521"/>
    <cellStyle name="Έξοδος 4 4 2 2" xfId="47522"/>
    <cellStyle name="Έξοδος 4 4 3" xfId="47523"/>
    <cellStyle name="Έξοδος 4 4 3 2" xfId="47524"/>
    <cellStyle name="Έξοδος 4 4 4" xfId="47525"/>
    <cellStyle name="Έξοδος 4 4 5" xfId="47526"/>
    <cellStyle name="Έξοδος 4 4 6" xfId="47527"/>
    <cellStyle name="Έξοδος 4 5" xfId="47528"/>
    <cellStyle name="Έξοδος 4 5 2" xfId="47529"/>
    <cellStyle name="Έξοδος 4 5 3" xfId="47530"/>
    <cellStyle name="Έξοδος 4 5 4" xfId="47531"/>
    <cellStyle name="Έξοδος 4 6" xfId="47532"/>
    <cellStyle name="Έξοδος 4 6 2" xfId="47533"/>
    <cellStyle name="Έξοδος 4 6 3" xfId="47534"/>
    <cellStyle name="Έξοδος 4 6 4" xfId="47535"/>
    <cellStyle name="Έξοδος 4 7" xfId="47536"/>
    <cellStyle name="Έξοδος 4 7 2" xfId="47537"/>
    <cellStyle name="Έξοδος 4 7 3" xfId="47538"/>
    <cellStyle name="Έξοδος 4 7 4" xfId="47539"/>
    <cellStyle name="Έξοδος 4 8" xfId="47540"/>
    <cellStyle name="Έξοδος 4 9" xfId="47541"/>
    <cellStyle name="Έξοδος 5" xfId="47542"/>
    <cellStyle name="Έξοδος 5 2" xfId="47543"/>
    <cellStyle name="Έξοδος 5 2 2" xfId="47544"/>
    <cellStyle name="Έξοδος 5 2 2 2" xfId="47545"/>
    <cellStyle name="Έξοδος 5 2 2 2 2" xfId="47546"/>
    <cellStyle name="Έξοδος 5 2 2 3" xfId="47547"/>
    <cellStyle name="Έξοδος 5 2 2 3 2" xfId="47548"/>
    <cellStyle name="Έξοδος 5 2 2 4" xfId="47549"/>
    <cellStyle name="Έξοδος 5 2 3" xfId="47550"/>
    <cellStyle name="Έξοδος 5 2 3 2" xfId="47551"/>
    <cellStyle name="Έξοδος 5 2 4" xfId="47552"/>
    <cellStyle name="Έξοδος 5 2 4 2" xfId="47553"/>
    <cellStyle name="Έξοδος 5 2 5" xfId="47554"/>
    <cellStyle name="Έξοδος 5 2 5 2" xfId="47555"/>
    <cellStyle name="Έξοδος 5 2 6" xfId="47556"/>
    <cellStyle name="Έξοδος 5 3" xfId="47557"/>
    <cellStyle name="Έξοδος 5 3 2" xfId="47558"/>
    <cellStyle name="Έξοδος 5 3 2 2" xfId="47559"/>
    <cellStyle name="Έξοδος 5 3 2 2 2" xfId="47560"/>
    <cellStyle name="Έξοδος 5 3 2 3" xfId="47561"/>
    <cellStyle name="Έξοδος 5 3 2 3 2" xfId="47562"/>
    <cellStyle name="Έξοδος 5 3 2 4" xfId="47563"/>
    <cellStyle name="Έξοδος 5 3 3" xfId="47564"/>
    <cellStyle name="Έξοδος 5 3 3 2" xfId="47565"/>
    <cellStyle name="Έξοδος 5 3 4" xfId="47566"/>
    <cellStyle name="Έξοδος 5 3 4 2" xfId="47567"/>
    <cellStyle name="Έξοδος 5 3 5" xfId="47568"/>
    <cellStyle name="Έξοδος 5 3 5 2" xfId="47569"/>
    <cellStyle name="Έξοδος 5 3 6" xfId="47570"/>
    <cellStyle name="Έξοδος 5 3 7" xfId="47571"/>
    <cellStyle name="Έξοδος 5 3 8" xfId="47572"/>
    <cellStyle name="Έξοδος 5 4" xfId="47573"/>
    <cellStyle name="Έξοδος 5 4 2" xfId="47574"/>
    <cellStyle name="Έξοδος 5 4 2 2" xfId="47575"/>
    <cellStyle name="Έξοδος 5 4 3" xfId="47576"/>
    <cellStyle name="Έξοδος 5 4 3 2" xfId="47577"/>
    <cellStyle name="Έξοδος 5 4 4" xfId="47578"/>
    <cellStyle name="Έξοδος 5 4 5" xfId="47579"/>
    <cellStyle name="Έξοδος 5 4 6" xfId="47580"/>
    <cellStyle name="Έξοδος 5 5" xfId="47581"/>
    <cellStyle name="Έξοδος 5 5 2" xfId="47582"/>
    <cellStyle name="Έξοδος 5 5 3" xfId="47583"/>
    <cellStyle name="Έξοδος 5 5 4" xfId="47584"/>
    <cellStyle name="Έξοδος 5 6" xfId="47585"/>
    <cellStyle name="Έξοδος 5 6 2" xfId="47586"/>
    <cellStyle name="Έξοδος 5 6 3" xfId="47587"/>
    <cellStyle name="Έξοδος 5 6 4" xfId="47588"/>
    <cellStyle name="Έξοδος 5 7" xfId="47589"/>
    <cellStyle name="Έξοδος 5 7 2" xfId="47590"/>
    <cellStyle name="Έξοδος 5 7 3" xfId="47591"/>
    <cellStyle name="Έξοδος 5 7 4" xfId="47592"/>
    <cellStyle name="Έξοδος 5 8" xfId="47593"/>
    <cellStyle name="Έξοδος 5 9" xfId="47594"/>
    <cellStyle name="Έξοδος 6" xfId="47595"/>
    <cellStyle name="Έξοδος 6 10" xfId="47596"/>
    <cellStyle name="Έξοδος 6 11" xfId="47597"/>
    <cellStyle name="Έξοδος 6 2" xfId="47598"/>
    <cellStyle name="Έξοδος 6 2 2" xfId="47599"/>
    <cellStyle name="Έξοδος 6 2 2 2" xfId="47600"/>
    <cellStyle name="Έξοδος 6 2 2 2 2" xfId="47601"/>
    <cellStyle name="Έξοδος 6 2 2 3" xfId="47602"/>
    <cellStyle name="Έξοδος 6 2 2 3 2" xfId="47603"/>
    <cellStyle name="Έξοδος 6 2 2 4" xfId="47604"/>
    <cellStyle name="Έξοδος 6 2 3" xfId="47605"/>
    <cellStyle name="Έξοδος 6 2 3 2" xfId="47606"/>
    <cellStyle name="Έξοδος 6 2 4" xfId="47607"/>
    <cellStyle name="Έξοδος 6 2 4 2" xfId="47608"/>
    <cellStyle name="Έξοδος 6 2 5" xfId="47609"/>
    <cellStyle name="Έξοδος 6 2 5 2" xfId="47610"/>
    <cellStyle name="Έξοδος 6 2 6" xfId="47611"/>
    <cellStyle name="Έξοδος 6 3" xfId="47612"/>
    <cellStyle name="Έξοδος 6 3 2" xfId="47613"/>
    <cellStyle name="Έξοδος 6 3 2 2" xfId="47614"/>
    <cellStyle name="Έξοδος 6 3 2 2 2" xfId="47615"/>
    <cellStyle name="Έξοδος 6 3 2 3" xfId="47616"/>
    <cellStyle name="Έξοδος 6 3 2 3 2" xfId="47617"/>
    <cellStyle name="Έξοδος 6 3 2 4" xfId="47618"/>
    <cellStyle name="Έξοδος 6 3 3" xfId="47619"/>
    <cellStyle name="Έξοδος 6 3 3 2" xfId="47620"/>
    <cellStyle name="Έξοδος 6 3 4" xfId="47621"/>
    <cellStyle name="Έξοδος 6 3 4 2" xfId="47622"/>
    <cellStyle name="Έξοδος 6 3 5" xfId="47623"/>
    <cellStyle name="Έξοδος 6 3 5 2" xfId="47624"/>
    <cellStyle name="Έξοδος 6 3 6" xfId="47625"/>
    <cellStyle name="Έξοδος 6 3 7" xfId="47626"/>
    <cellStyle name="Έξοδος 6 3 8" xfId="47627"/>
    <cellStyle name="Έξοδος 6 4" xfId="47628"/>
    <cellStyle name="Έξοδος 6 4 2" xfId="47629"/>
    <cellStyle name="Έξοδος 6 4 2 2" xfId="47630"/>
    <cellStyle name="Έξοδος 6 4 3" xfId="47631"/>
    <cellStyle name="Έξοδος 6 4 3 2" xfId="47632"/>
    <cellStyle name="Έξοδος 6 4 4" xfId="47633"/>
    <cellStyle name="Έξοδος 6 4 5" xfId="47634"/>
    <cellStyle name="Έξοδος 6 4 6" xfId="47635"/>
    <cellStyle name="Έξοδος 6 5" xfId="47636"/>
    <cellStyle name="Έξοδος 6 5 2" xfId="47637"/>
    <cellStyle name="Έξοδος 6 5 2 2" xfId="47638"/>
    <cellStyle name="Έξοδος 6 5 3" xfId="47639"/>
    <cellStyle name="Έξοδος 6 5 3 2" xfId="47640"/>
    <cellStyle name="Έξοδος 6 5 4" xfId="47641"/>
    <cellStyle name="Έξοδος 6 5 5" xfId="47642"/>
    <cellStyle name="Έξοδος 6 5 6" xfId="47643"/>
    <cellStyle name="Έξοδος 6 6" xfId="47644"/>
    <cellStyle name="Έξοδος 6 6 2" xfId="47645"/>
    <cellStyle name="Έξοδος 6 6 2 2" xfId="47646"/>
    <cellStyle name="Έξοδος 6 6 3" xfId="47647"/>
    <cellStyle name="Έξοδος 6 6 3 2" xfId="47648"/>
    <cellStyle name="Έξοδος 6 6 4" xfId="47649"/>
    <cellStyle name="Έξοδος 6 6 5" xfId="47650"/>
    <cellStyle name="Έξοδος 6 6 6" xfId="47651"/>
    <cellStyle name="Έξοδος 6 7" xfId="47652"/>
    <cellStyle name="Έξοδος 6 7 2" xfId="47653"/>
    <cellStyle name="Έξοδος 6 7 3" xfId="47654"/>
    <cellStyle name="Έξοδος 6 7 4" xfId="47655"/>
    <cellStyle name="Έξοδος 6 8" xfId="47656"/>
    <cellStyle name="Έξοδος 6 8 2" xfId="47657"/>
    <cellStyle name="Έξοδος 6 9" xfId="47658"/>
    <cellStyle name="Έξοδος 6 9 2" xfId="47659"/>
    <cellStyle name="Έξοδος 7" xfId="47660"/>
    <cellStyle name="Έξοδος 7 10" xfId="47661"/>
    <cellStyle name="Έξοδος 7 11" xfId="47662"/>
    <cellStyle name="Έξοδος 7 2" xfId="47663"/>
    <cellStyle name="Έξοδος 7 2 2" xfId="47664"/>
    <cellStyle name="Έξοδος 7 2 2 2" xfId="47665"/>
    <cellStyle name="Έξοδος 7 2 2 2 2" xfId="47666"/>
    <cellStyle name="Έξοδος 7 2 2 3" xfId="47667"/>
    <cellStyle name="Έξοδος 7 2 2 3 2" xfId="47668"/>
    <cellStyle name="Έξοδος 7 2 2 4" xfId="47669"/>
    <cellStyle name="Έξοδος 7 2 3" xfId="47670"/>
    <cellStyle name="Έξοδος 7 2 3 2" xfId="47671"/>
    <cellStyle name="Έξοδος 7 2 4" xfId="47672"/>
    <cellStyle name="Έξοδος 7 2 4 2" xfId="47673"/>
    <cellStyle name="Έξοδος 7 2 5" xfId="47674"/>
    <cellStyle name="Έξοδος 7 2 5 2" xfId="47675"/>
    <cellStyle name="Έξοδος 7 2 6" xfId="47676"/>
    <cellStyle name="Έξοδος 7 3" xfId="47677"/>
    <cellStyle name="Έξοδος 7 3 2" xfId="47678"/>
    <cellStyle name="Έξοδος 7 3 2 2" xfId="47679"/>
    <cellStyle name="Έξοδος 7 3 2 2 2" xfId="47680"/>
    <cellStyle name="Έξοδος 7 3 2 3" xfId="47681"/>
    <cellStyle name="Έξοδος 7 3 2 3 2" xfId="47682"/>
    <cellStyle name="Έξοδος 7 3 2 4" xfId="47683"/>
    <cellStyle name="Έξοδος 7 3 3" xfId="47684"/>
    <cellStyle name="Έξοδος 7 3 3 2" xfId="47685"/>
    <cellStyle name="Έξοδος 7 3 4" xfId="47686"/>
    <cellStyle name="Έξοδος 7 3 4 2" xfId="47687"/>
    <cellStyle name="Έξοδος 7 3 5" xfId="47688"/>
    <cellStyle name="Έξοδος 7 3 5 2" xfId="47689"/>
    <cellStyle name="Έξοδος 7 3 6" xfId="47690"/>
    <cellStyle name="Έξοδος 7 3 7" xfId="47691"/>
    <cellStyle name="Έξοδος 7 3 8" xfId="47692"/>
    <cellStyle name="Έξοδος 7 4" xfId="47693"/>
    <cellStyle name="Έξοδος 7 4 2" xfId="47694"/>
    <cellStyle name="Έξοδος 7 4 2 2" xfId="47695"/>
    <cellStyle name="Έξοδος 7 4 3" xfId="47696"/>
    <cellStyle name="Έξοδος 7 4 3 2" xfId="47697"/>
    <cellStyle name="Έξοδος 7 4 4" xfId="47698"/>
    <cellStyle name="Έξοδος 7 4 5" xfId="47699"/>
    <cellStyle name="Έξοδος 7 4 6" xfId="47700"/>
    <cellStyle name="Έξοδος 7 5" xfId="47701"/>
    <cellStyle name="Έξοδος 7 5 2" xfId="47702"/>
    <cellStyle name="Έξοδος 7 5 2 2" xfId="47703"/>
    <cellStyle name="Έξοδος 7 5 3" xfId="47704"/>
    <cellStyle name="Έξοδος 7 5 3 2" xfId="47705"/>
    <cellStyle name="Έξοδος 7 5 4" xfId="47706"/>
    <cellStyle name="Έξοδος 7 5 5" xfId="47707"/>
    <cellStyle name="Έξοδος 7 5 6" xfId="47708"/>
    <cellStyle name="Έξοδος 7 6" xfId="47709"/>
    <cellStyle name="Έξοδος 7 6 2" xfId="47710"/>
    <cellStyle name="Έξοδος 7 6 2 2" xfId="47711"/>
    <cellStyle name="Έξοδος 7 6 3" xfId="47712"/>
    <cellStyle name="Έξοδος 7 6 3 2" xfId="47713"/>
    <cellStyle name="Έξοδος 7 6 4" xfId="47714"/>
    <cellStyle name="Έξοδος 7 6 5" xfId="47715"/>
    <cellStyle name="Έξοδος 7 6 6" xfId="47716"/>
    <cellStyle name="Έξοδος 7 7" xfId="47717"/>
    <cellStyle name="Έξοδος 7 7 2" xfId="47718"/>
    <cellStyle name="Έξοδος 7 7 3" xfId="47719"/>
    <cellStyle name="Έξοδος 7 7 4" xfId="47720"/>
    <cellStyle name="Έξοδος 7 8" xfId="47721"/>
    <cellStyle name="Έξοδος 7 8 2" xfId="47722"/>
    <cellStyle name="Έξοδος 7 9" xfId="47723"/>
    <cellStyle name="Έξοδος 7 9 2" xfId="47724"/>
    <cellStyle name="Έξοδος 8" xfId="47725"/>
    <cellStyle name="Έξοδος 8 2" xfId="47726"/>
    <cellStyle name="Έξοδος 8 2 2" xfId="47727"/>
    <cellStyle name="Έξοδος 8 2 2 2" xfId="47728"/>
    <cellStyle name="Έξοδος 8 2 3" xfId="47729"/>
    <cellStyle name="Έξοδος 8 2 3 2" xfId="47730"/>
    <cellStyle name="Έξοδος 8 2 4" xfId="47731"/>
    <cellStyle name="Έξοδος 8 3" xfId="47732"/>
    <cellStyle name="Έξοδος 8 3 2" xfId="47733"/>
    <cellStyle name="Έξοδος 8 4" xfId="47734"/>
    <cellStyle name="Έξοδος 8 4 2" xfId="47735"/>
    <cellStyle name="Έξοδος 8 5" xfId="47736"/>
    <cellStyle name="Έξοδος 8 5 2" xfId="47737"/>
    <cellStyle name="Έξοδος 8 6" xfId="47738"/>
    <cellStyle name="Έξοδος 8 7" xfId="47739"/>
    <cellStyle name="Έξοδος 8 8" xfId="47740"/>
    <cellStyle name="Έξοδος 9" xfId="47741"/>
    <cellStyle name="Έξοδος 9 2" xfId="47742"/>
    <cellStyle name="Έξοδος 9 2 2" xfId="47743"/>
    <cellStyle name="Έξοδος 9 2 2 2" xfId="47744"/>
    <cellStyle name="Έξοδος 9 2 3" xfId="47745"/>
    <cellStyle name="Έξοδος 9 2 3 2" xfId="47746"/>
    <cellStyle name="Έξοδος 9 2 4" xfId="47747"/>
    <cellStyle name="Έξοδος 9 3" xfId="47748"/>
    <cellStyle name="Έξοδος 9 3 2" xfId="47749"/>
    <cellStyle name="Έξοδος 9 4" xfId="47750"/>
    <cellStyle name="Έξοδος 9 4 2" xfId="47751"/>
    <cellStyle name="Έξοδος 9 5" xfId="47752"/>
    <cellStyle name="Έξοδος 9 5 2" xfId="47753"/>
    <cellStyle name="Έξοδος 9 6" xfId="47754"/>
    <cellStyle name="Έξοδος 9 7" xfId="47755"/>
    <cellStyle name="Έξοδος 9 8" xfId="47756"/>
    <cellStyle name="Επεξηγηματικό κείμενο 2" xfId="47757"/>
    <cellStyle name="Επεξηγηματικό κείμενο 2 2" xfId="47758"/>
    <cellStyle name="Επεξηγηματικό κείμενο 2 3" xfId="47759"/>
    <cellStyle name="Επεξηγηματικό κείμενο 2 4" xfId="47760"/>
    <cellStyle name="Επεξηγηματικό κείμενο 2 5" xfId="47761"/>
    <cellStyle name="Επεξηγηματικό κείμενο 3" xfId="47762"/>
    <cellStyle name="Επεξηγηματικό κείμενο 4" xfId="47763"/>
    <cellStyle name="Επεξηγηματικό κείμενο 5" xfId="47764"/>
    <cellStyle name="Επεξηγηματικό κείμενο 6" xfId="47765"/>
    <cellStyle name="Επικεφαλίδα 1 2" xfId="47766"/>
    <cellStyle name="Επικεφαλίδα 1 2 2" xfId="47767"/>
    <cellStyle name="Επικεφαλίδα 1 2 3" xfId="47768"/>
    <cellStyle name="Επικεφαλίδα 1 2 4" xfId="47769"/>
    <cellStyle name="Επικεφαλίδα 1 2 5" xfId="47770"/>
    <cellStyle name="Επικεφαλίδα 1 3" xfId="47771"/>
    <cellStyle name="Επικεφαλίδα 1 4" xfId="47772"/>
    <cellStyle name="Επικεφαλίδα 1 5" xfId="47773"/>
    <cellStyle name="Επικεφαλίδα 1 6" xfId="47774"/>
    <cellStyle name="Επικεφαλίδα 1 7" xfId="47775"/>
    <cellStyle name="Επικεφαλίδα 2 2" xfId="47776"/>
    <cellStyle name="Επικεφαλίδα 2 2 2" xfId="47777"/>
    <cellStyle name="Επικεφαλίδα 2 2 3" xfId="47778"/>
    <cellStyle name="Επικεφαλίδα 2 2 4" xfId="47779"/>
    <cellStyle name="Επικεφαλίδα 2 2 5" xfId="47780"/>
    <cellStyle name="Επικεφαλίδα 2 3" xfId="47781"/>
    <cellStyle name="Επικεφαλίδα 2 4" xfId="47782"/>
    <cellStyle name="Επικεφαλίδα 2 5" xfId="47783"/>
    <cellStyle name="Επικεφαλίδα 2 6" xfId="47784"/>
    <cellStyle name="Επικεφαλίδα 2 7" xfId="47785"/>
    <cellStyle name="Επικεφαλίδα 3 2" xfId="47786"/>
    <cellStyle name="Επικεφαλίδα 3 2 2" xfId="47787"/>
    <cellStyle name="Επικεφαλίδα 3 2 3" xfId="47788"/>
    <cellStyle name="Επικεφαλίδα 3 2 4" xfId="47789"/>
    <cellStyle name="Επικεφαλίδα 3 2 5" xfId="47790"/>
    <cellStyle name="Επικεφαλίδα 3 3" xfId="47791"/>
    <cellStyle name="Επικεφαλίδα 3 4" xfId="47792"/>
    <cellStyle name="Επικεφαλίδα 3 5" xfId="47793"/>
    <cellStyle name="Επικεφαλίδα 3 6" xfId="47794"/>
    <cellStyle name="Επικεφαλίδα 3 7" xfId="47795"/>
    <cellStyle name="Επικεφαλίδα 4 2" xfId="47796"/>
    <cellStyle name="Επικεφαλίδα 4 2 2" xfId="47797"/>
    <cellStyle name="Επικεφαλίδα 4 2 3" xfId="47798"/>
    <cellStyle name="Επικεφαλίδα 4 2 4" xfId="47799"/>
    <cellStyle name="Επικεφαλίδα 4 2 5" xfId="47800"/>
    <cellStyle name="Επικεφαλίδα 4 3" xfId="47801"/>
    <cellStyle name="Επικεφαλίδα 4 4" xfId="47802"/>
    <cellStyle name="Επικεφαλίδα 4 5" xfId="47803"/>
    <cellStyle name="Επικεφαλίδα 4 6" xfId="47804"/>
    <cellStyle name="Επικεφαλίδα 4 7" xfId="47805"/>
    <cellStyle name="Κακό 2" xfId="47806"/>
    <cellStyle name="Κακό 2 2" xfId="47807"/>
    <cellStyle name="Κακό 2 3" xfId="47808"/>
    <cellStyle name="Κακό 2 4" xfId="47809"/>
    <cellStyle name="Κακό 2 5" xfId="47810"/>
    <cellStyle name="Κακό 3" xfId="47811"/>
    <cellStyle name="Κακό 4" xfId="47812"/>
    <cellStyle name="Κακό 5" xfId="47813"/>
    <cellStyle name="Κακό 6" xfId="47814"/>
    <cellStyle name="Κακό 7" xfId="47815"/>
    <cellStyle name="Καλό 2" xfId="47816"/>
    <cellStyle name="Καλό 2 2" xfId="47817"/>
    <cellStyle name="Καλό 2 3" xfId="47818"/>
    <cellStyle name="Καλό 2 4" xfId="47819"/>
    <cellStyle name="Καλό 2 5" xfId="47820"/>
    <cellStyle name="Καλό 3" xfId="47821"/>
    <cellStyle name="Καλό 4" xfId="47822"/>
    <cellStyle name="Καλό 5" xfId="47823"/>
    <cellStyle name="Καλό 6" xfId="47824"/>
    <cellStyle name="Καλό 7" xfId="47825"/>
    <cellStyle name="Κανονικό" xfId="0" builtinId="0"/>
    <cellStyle name="Κανονικό 10" xfId="66"/>
    <cellStyle name="Κανονικό 10 2" xfId="67"/>
    <cellStyle name="Κανονικό 10 3" xfId="118"/>
    <cellStyle name="Κανονικό 10 3 2" xfId="53012"/>
    <cellStyle name="Κανονικό 10 3 2 2" xfId="53017"/>
    <cellStyle name="Κανονικό 10 3 2 3" xfId="53022"/>
    <cellStyle name="Κανονικό 11" xfId="116"/>
    <cellStyle name="Κανονικό 11 2" xfId="53010"/>
    <cellStyle name="Κανονικό 12" xfId="47826"/>
    <cellStyle name="Κανονικό 13" xfId="68"/>
    <cellStyle name="Κανονικό 13 2" xfId="69"/>
    <cellStyle name="Κανονικό 13 2 2" xfId="70"/>
    <cellStyle name="Κανονικό 13 2 2 2" xfId="121"/>
    <cellStyle name="Κανονικό 13 2 2 2 2" xfId="53015"/>
    <cellStyle name="Κανονικό 13 2 2 2 2 2" xfId="53020"/>
    <cellStyle name="Κανονικό 13 2 2 2 2 3" xfId="53025"/>
    <cellStyle name="Κανονικό 13 2 3" xfId="119"/>
    <cellStyle name="Κανονικό 13 2 3 2" xfId="53013"/>
    <cellStyle name="Κανονικό 13 2 3 2 2" xfId="53018"/>
    <cellStyle name="Κανονικό 13 2 3 2 3" xfId="53023"/>
    <cellStyle name="Κανονικό 13 3" xfId="71"/>
    <cellStyle name="Κανονικό 13 3 2" xfId="72"/>
    <cellStyle name="Κανονικό 13 3 3" xfId="73"/>
    <cellStyle name="Κανονικό 13 3 3 2" xfId="120"/>
    <cellStyle name="Κανονικό 13 3 3 2 2" xfId="53014"/>
    <cellStyle name="Κανονικό 13 3 3 2 2 2" xfId="53019"/>
    <cellStyle name="Κανονικό 13 3 3 2 2 3" xfId="53024"/>
    <cellStyle name="Κανονικό 13 3 4" xfId="117"/>
    <cellStyle name="Κανονικό 13 3 4 2" xfId="53011"/>
    <cellStyle name="Κανονικό 13 3 4 2 2" xfId="53016"/>
    <cellStyle name="Κανονικό 13 3 4 2 3" xfId="53021"/>
    <cellStyle name="Κανονικό 14" xfId="47827"/>
    <cellStyle name="Κανονικό 14 2" xfId="47828"/>
    <cellStyle name="Κανονικό 15" xfId="47829"/>
    <cellStyle name="Κανονικό 16" xfId="47830"/>
    <cellStyle name="Κανονικό 17" xfId="47831"/>
    <cellStyle name="Κανονικό 18" xfId="47832"/>
    <cellStyle name="Κανονικό 19" xfId="47833"/>
    <cellStyle name="Κανονικό 2" xfId="74"/>
    <cellStyle name="Κανονικό 2 10" xfId="75"/>
    <cellStyle name="Κανονικό 2 10 2" xfId="47834"/>
    <cellStyle name="Κανονικό 2 10_260313_SSFs baseline new GRANTS-rev" xfId="47835"/>
    <cellStyle name="Κανονικό 2 11" xfId="76"/>
    <cellStyle name="Κανονικό 2 11 2" xfId="47836"/>
    <cellStyle name="Κανονικό 2 11_260313_SSFs baseline new GRANTS-rev" xfId="47837"/>
    <cellStyle name="Κανονικό 2 12" xfId="77"/>
    <cellStyle name="Κανονικό 2 12 2" xfId="47838"/>
    <cellStyle name="Κανονικό 2 12_260313_SSFs baseline new GRANTS-rev" xfId="47839"/>
    <cellStyle name="Κανονικό 2 13" xfId="78"/>
    <cellStyle name="Κανονικό 2 13 2" xfId="47840"/>
    <cellStyle name="Κανονικό 2 13_260313_SSFs baseline new GRANTS-rev" xfId="47841"/>
    <cellStyle name="Κανονικό 2 14" xfId="79"/>
    <cellStyle name="Κανονικό 2 14 2" xfId="47842"/>
    <cellStyle name="Κανονικό 2 14 3" xfId="47843"/>
    <cellStyle name="Κανονικό 2 15" xfId="47844"/>
    <cellStyle name="Κανονικό 2 16" xfId="47845"/>
    <cellStyle name="Κανονικό 2 17" xfId="47846"/>
    <cellStyle name="Κανονικό 2 2" xfId="80"/>
    <cellStyle name="Κανονικό 2 2 10" xfId="81"/>
    <cellStyle name="Κανονικό 2 2 10 2" xfId="47847"/>
    <cellStyle name="Κανονικό 2 2 10 3" xfId="47848"/>
    <cellStyle name="Κανονικό 2 2 11" xfId="82"/>
    <cellStyle name="Κανονικό 2 2 11 2" xfId="47849"/>
    <cellStyle name="Κανονικό 2 2 11 3" xfId="47850"/>
    <cellStyle name="Κανονικό 2 2 12" xfId="83"/>
    <cellStyle name="Κανονικό 2 2 12 2" xfId="47851"/>
    <cellStyle name="Κανονικό 2 2 12 3" xfId="47852"/>
    <cellStyle name="Κανονικό 2 2 13" xfId="84"/>
    <cellStyle name="Κανονικό 2 2 13 2" xfId="47853"/>
    <cellStyle name="Κανονικό 2 2 13 3" xfId="47854"/>
    <cellStyle name="Κανονικό 2 2 14" xfId="85"/>
    <cellStyle name="Κανονικό 2 2 15" xfId="47855"/>
    <cellStyle name="Κανονικό 2 2 2" xfId="86"/>
    <cellStyle name="Κανονικό 2 2 2 2" xfId="87"/>
    <cellStyle name="Κανονικό 2 2 2 2 2" xfId="47856"/>
    <cellStyle name="Κανονικό 2 2 2 2 3" xfId="47857"/>
    <cellStyle name="Κανονικό 2 2 2 3" xfId="47858"/>
    <cellStyle name="Κανονικό 2 2 2 4" xfId="47859"/>
    <cellStyle name="Κανονικό 2 2 2 5" xfId="47860"/>
    <cellStyle name="Κανονικό 2 2 2_260313_SSFs baseline new GRANTS-rev" xfId="47861"/>
    <cellStyle name="Κανονικό 2 2 3" xfId="88"/>
    <cellStyle name="Κανονικό 2 2 3 2" xfId="47862"/>
    <cellStyle name="Κανονικό 2 2 3 3" xfId="47863"/>
    <cellStyle name="Κανονικό 2 2 4" xfId="89"/>
    <cellStyle name="Κανονικό 2 2 4 2" xfId="47864"/>
    <cellStyle name="Κανονικό 2 2 4 3" xfId="47865"/>
    <cellStyle name="Κανονικό 2 2 5" xfId="90"/>
    <cellStyle name="Κανονικό 2 2 5 2" xfId="47866"/>
    <cellStyle name="Κανονικό 2 2 5 3" xfId="47867"/>
    <cellStyle name="Κανονικό 2 2 6" xfId="91"/>
    <cellStyle name="Κανονικό 2 2 6 2" xfId="47868"/>
    <cellStyle name="Κανονικό 2 2 6 3" xfId="47869"/>
    <cellStyle name="Κανονικό 2 2 7" xfId="92"/>
    <cellStyle name="Κανονικό 2 2 7 2" xfId="47870"/>
    <cellStyle name="Κανονικό 2 2 7 3" xfId="47871"/>
    <cellStyle name="Κανονικό 2 2 8" xfId="93"/>
    <cellStyle name="Κανονικό 2 2 8 2" xfId="47872"/>
    <cellStyle name="Κανονικό 2 2 8 3" xfId="47873"/>
    <cellStyle name="Κανονικό 2 2 9" xfId="94"/>
    <cellStyle name="Κανονικό 2 2 9 2" xfId="47874"/>
    <cellStyle name="Κανονικό 2 2 9 3" xfId="47875"/>
    <cellStyle name="Κανονικό 2 2_260313_SSFs baseline new GRANTS-rev" xfId="47876"/>
    <cellStyle name="Κανονικό 2 3" xfId="95"/>
    <cellStyle name="Κανονικό 2 3 2" xfId="47877"/>
    <cellStyle name="Κανονικό 2 3 3" xfId="47878"/>
    <cellStyle name="Κανονικό 2 3_260313_SSFs baseline new GRANTS-rev" xfId="47879"/>
    <cellStyle name="Κανονικό 2 4" xfId="96"/>
    <cellStyle name="Κανονικό 2 4 2" xfId="47880"/>
    <cellStyle name="Κανονικό 2 4_260313_SSFs baseline new GRANTS-rev" xfId="47881"/>
    <cellStyle name="Κανονικό 2 5" xfId="97"/>
    <cellStyle name="Κανονικό 2 5 2" xfId="47882"/>
    <cellStyle name="Κανονικό 2 5_260313_SSFs baseline new GRANTS-rev" xfId="47883"/>
    <cellStyle name="Κανονικό 2 6" xfId="98"/>
    <cellStyle name="Κανονικό 2 6 2" xfId="47884"/>
    <cellStyle name="Κανονικό 2 6_260313_SSFs baseline new GRANTS-rev" xfId="47885"/>
    <cellStyle name="Κανονικό 2 7" xfId="99"/>
    <cellStyle name="Κανονικό 2 7 2" xfId="47886"/>
    <cellStyle name="Κανονικό 2 7_260313_SSFs baseline new GRANTS-rev" xfId="47887"/>
    <cellStyle name="Κανονικό 2 8" xfId="100"/>
    <cellStyle name="Κανονικό 2 8 2" xfId="47888"/>
    <cellStyle name="Κανονικό 2 8_260313_SSFs baseline new GRANTS-rev" xfId="47889"/>
    <cellStyle name="Κανονικό 2 9" xfId="101"/>
    <cellStyle name="Κανονικό 2 9 2" xfId="47890"/>
    <cellStyle name="Κανονικό 2 9_260313_SSFs baseline new GRANTS-rev" xfId="47891"/>
    <cellStyle name="Κανονικό 2_f_SSF" xfId="47892"/>
    <cellStyle name="Κανονικό 20" xfId="47893"/>
    <cellStyle name="Κανονικό 21" xfId="47894"/>
    <cellStyle name="Κανονικό 22" xfId="47895"/>
    <cellStyle name="Κανονικό 23" xfId="47896"/>
    <cellStyle name="Κανονικό 24" xfId="47897"/>
    <cellStyle name="Κανονικό 24 2" xfId="47898"/>
    <cellStyle name="Κανονικό 25" xfId="47899"/>
    <cellStyle name="Κανονικό 26" xfId="47900"/>
    <cellStyle name="Κανονικό 27" xfId="47901"/>
    <cellStyle name="Κανονικό 28" xfId="47902"/>
    <cellStyle name="Κανονικό 29" xfId="47903"/>
    <cellStyle name="Κανονικό 3" xfId="102"/>
    <cellStyle name="Κανονικό 3 2" xfId="103"/>
    <cellStyle name="Κανονικό 3 2 2" xfId="47904"/>
    <cellStyle name="Κανονικό 3 2 3" xfId="47905"/>
    <cellStyle name="Κανονικό 3 2 4" xfId="47906"/>
    <cellStyle name="Κανονικό 3 2 4 3" xfId="47907"/>
    <cellStyle name="Κανονικό 3 2 5" xfId="47908"/>
    <cellStyle name="Κανονικό 3 3" xfId="47909"/>
    <cellStyle name="Κανονικό 3 3 2" xfId="47910"/>
    <cellStyle name="Κανονικό 3 3 3" xfId="47911"/>
    <cellStyle name="Κανονικό 3 4" xfId="47912"/>
    <cellStyle name="Κανονικό 3 4 2" xfId="47913"/>
    <cellStyle name="Κανονικό 3 5" xfId="47914"/>
    <cellStyle name="Κανονικό 3 6" xfId="47915"/>
    <cellStyle name="Κανονικό 3 8" xfId="47916"/>
    <cellStyle name="Κανονικό 3_14072012 ΣΤΟΧΟΙ ΚΟΙΝΩΝΙΚΟΥ ΠΡΟΫΠΟΛΟΓΙΣΜΟΥ 2012_ANALYTIKA_new_NEW" xfId="47917"/>
    <cellStyle name="Κανονικό 30" xfId="47918"/>
    <cellStyle name="Κανονικό 31" xfId="47919"/>
    <cellStyle name="Κανονικό 32" xfId="47920"/>
    <cellStyle name="Κανονικό 33" xfId="47921"/>
    <cellStyle name="Κανονικό 34" xfId="47922"/>
    <cellStyle name="Κανονικό 34 2" xfId="47923"/>
    <cellStyle name="Κανονικό 35" xfId="47924"/>
    <cellStyle name="Κανονικό 36" xfId="47925"/>
    <cellStyle name="Κανονικό 4" xfId="104"/>
    <cellStyle name="Κανονικό 4 10" xfId="47926"/>
    <cellStyle name="Κανονικό 4 11" xfId="47927"/>
    <cellStyle name="Κανονικό 4 2" xfId="47928"/>
    <cellStyle name="Κανονικό 4 2 2" xfId="47929"/>
    <cellStyle name="Κανονικό 4 2 3" xfId="47930"/>
    <cellStyle name="Κανονικό 4 2 4" xfId="47931"/>
    <cellStyle name="Κανονικό 4 2_f_SSF" xfId="47932"/>
    <cellStyle name="Κανονικό 4 3" xfId="47933"/>
    <cellStyle name="Κανονικό 4 3 2" xfId="47934"/>
    <cellStyle name="Κανονικό 4 3 3" xfId="47935"/>
    <cellStyle name="Κανονικό 4 4" xfId="47936"/>
    <cellStyle name="Κανονικό 4 4 2" xfId="47937"/>
    <cellStyle name="Κανονικό 4 4 3" xfId="47938"/>
    <cellStyle name="Κανονικό 4 5" xfId="47939"/>
    <cellStyle name="Κανονικό 4 6" xfId="47940"/>
    <cellStyle name="Κανονικό 4 7" xfId="47941"/>
    <cellStyle name="Κανονικό 4 8" xfId="47942"/>
    <cellStyle name="Κανονικό 4 9" xfId="47943"/>
    <cellStyle name="Κανονικό 4_f_SSF" xfId="47944"/>
    <cellStyle name="Κανονικό 5" xfId="105"/>
    <cellStyle name="Κανονικό 5 2" xfId="47945"/>
    <cellStyle name="Κανονικό 5 3" xfId="47946"/>
    <cellStyle name="Κανονικό 5 4" xfId="47947"/>
    <cellStyle name="Κανονικό 5 5" xfId="47948"/>
    <cellStyle name="Κανονικό 6" xfId="106"/>
    <cellStyle name="Κανονικό 6 2" xfId="47949"/>
    <cellStyle name="Κανονικό 6 2 2" xfId="47950"/>
    <cellStyle name="Κανονικό 6 2 2 2" xfId="47951"/>
    <cellStyle name="Κανονικό 6 2 3" xfId="47952"/>
    <cellStyle name="Κανονικό 6 3" xfId="47953"/>
    <cellStyle name="Κανονικό 6 3 2" xfId="47954"/>
    <cellStyle name="Κανονικό 6 4" xfId="47955"/>
    <cellStyle name="Κανονικό 6 4 2" xfId="47956"/>
    <cellStyle name="Κανονικό 6 5" xfId="47957"/>
    <cellStyle name="Κανονικό 6 6" xfId="47958"/>
    <cellStyle name="Κανονικό 6 7" xfId="47959"/>
    <cellStyle name="Κανονικό 6 8" xfId="47960"/>
    <cellStyle name="Κανονικό 7" xfId="107"/>
    <cellStyle name="Κανονικό 7 2" xfId="47961"/>
    <cellStyle name="Κανονικό 7 2 2" xfId="47962"/>
    <cellStyle name="Κανονικό 7 3" xfId="47963"/>
    <cellStyle name="Κανονικό 7 4" xfId="47964"/>
    <cellStyle name="Κανονικό 8" xfId="108"/>
    <cellStyle name="Κανονικό 8 2" xfId="47965"/>
    <cellStyle name="Κανονικό 8 2 2" xfId="47966"/>
    <cellStyle name="Κανονικό 9" xfId="109"/>
    <cellStyle name="Κανονικό 9 2" xfId="47967"/>
    <cellStyle name="Κανονικό 9 2 2" xfId="47968"/>
    <cellStyle name="Κανονικό 9 3" xfId="47969"/>
    <cellStyle name="Κόμμα 10" xfId="47970"/>
    <cellStyle name="Κόμμα 11" xfId="47971"/>
    <cellStyle name="Κόμμα 12" xfId="47972"/>
    <cellStyle name="Κόμμα 13" xfId="47973"/>
    <cellStyle name="Κόμμα 14" xfId="47974"/>
    <cellStyle name="Κόμμα 15" xfId="47975"/>
    <cellStyle name="Κόμμα 16" xfId="47976"/>
    <cellStyle name="Κόμμα 17" xfId="47977"/>
    <cellStyle name="Κόμμα 18" xfId="47978"/>
    <cellStyle name="Κόμμα 19" xfId="47979"/>
    <cellStyle name="Κόμμα 2" xfId="110"/>
    <cellStyle name="Κόμμα 2 10" xfId="47980"/>
    <cellStyle name="Κόμμα 2 11" xfId="47981"/>
    <cellStyle name="Κόμμα 2 2" xfId="47982"/>
    <cellStyle name="Κόμμα 2 3" xfId="47983"/>
    <cellStyle name="Κόμμα 2 4" xfId="47984"/>
    <cellStyle name="Κόμμα 2 5" xfId="47985"/>
    <cellStyle name="Κόμμα 2 6" xfId="47986"/>
    <cellStyle name="Κόμμα 2 7" xfId="47987"/>
    <cellStyle name="Κόμμα 2 8" xfId="47988"/>
    <cellStyle name="Κόμμα 2 9" xfId="47989"/>
    <cellStyle name="Κόμμα 20" xfId="47990"/>
    <cellStyle name="Κόμμα 21" xfId="47991"/>
    <cellStyle name="Κόμμα 22" xfId="47992"/>
    <cellStyle name="Κόμμα 23" xfId="47993"/>
    <cellStyle name="Κόμμα 24" xfId="47994"/>
    <cellStyle name="Κόμμα 25" xfId="47995"/>
    <cellStyle name="Κόμμα 26" xfId="47996"/>
    <cellStyle name="Κόμμα 27" xfId="47997"/>
    <cellStyle name="Κόμμα 28" xfId="47998"/>
    <cellStyle name="Κόμμα 29" xfId="47999"/>
    <cellStyle name="Κόμμα 3" xfId="111"/>
    <cellStyle name="Κόμμα 3 2" xfId="48000"/>
    <cellStyle name="Κόμμα 3 3" xfId="48001"/>
    <cellStyle name="Κόμμα 4" xfId="112"/>
    <cellStyle name="Κόμμα 4 2" xfId="48002"/>
    <cellStyle name="Κόμμα 4 3" xfId="48003"/>
    <cellStyle name="Κόμμα 4 4" xfId="48004"/>
    <cellStyle name="Κόμμα 5" xfId="48005"/>
    <cellStyle name="Κόμμα 5 10" xfId="48006"/>
    <cellStyle name="Κόμμα 5 10 2" xfId="48007"/>
    <cellStyle name="Κόμμα 5 2" xfId="48008"/>
    <cellStyle name="Κόμμα 5 3" xfId="48009"/>
    <cellStyle name="Κόμμα 5 4" xfId="48010"/>
    <cellStyle name="Κόμμα 5 4 2" xfId="48011"/>
    <cellStyle name="Κόμμα 5 4 3" xfId="48012"/>
    <cellStyle name="Κόμμα 5 4 3 2" xfId="48013"/>
    <cellStyle name="Κόμμα 5 5" xfId="48014"/>
    <cellStyle name="Κόμμα 5 5 2" xfId="48015"/>
    <cellStyle name="Κόμμα 5 5 2 2" xfId="48016"/>
    <cellStyle name="Κόμμα 5 5 3" xfId="48017"/>
    <cellStyle name="Κόμμα 5 6" xfId="48018"/>
    <cellStyle name="Κόμμα 5 7" xfId="48019"/>
    <cellStyle name="Κόμμα 5 8" xfId="48020"/>
    <cellStyle name="Κόμμα 5 8 2" xfId="48021"/>
    <cellStyle name="Κόμμα 5 9" xfId="48022"/>
    <cellStyle name="Κόμμα 5 9 2" xfId="48023"/>
    <cellStyle name="Κόμμα 6" xfId="48024"/>
    <cellStyle name="Κόμμα 6 2" xfId="48025"/>
    <cellStyle name="Κόμμα 7" xfId="48026"/>
    <cellStyle name="Κόμμα 8" xfId="48027"/>
    <cellStyle name="Κόμμα 9" xfId="48028"/>
    <cellStyle name="Νόμισμα 2" xfId="48029"/>
    <cellStyle name="Νόμισμα 3" xfId="48030"/>
    <cellStyle name="Νόμισμα 3 2" xfId="48031"/>
    <cellStyle name="Νομισματικό_BOOK2" xfId="48032"/>
    <cellStyle name="Ουδέτερο 2" xfId="48033"/>
    <cellStyle name="Ουδέτερο 2 2" xfId="48034"/>
    <cellStyle name="Ουδέτερο 2 3" xfId="48035"/>
    <cellStyle name="Ουδέτερο 2 4" xfId="48036"/>
    <cellStyle name="Ουδέτερο 2 5" xfId="48037"/>
    <cellStyle name="Ουδέτερο 3" xfId="48038"/>
    <cellStyle name="Ουδέτερο 4" xfId="48039"/>
    <cellStyle name="Ουδέτερο 5" xfId="48040"/>
    <cellStyle name="Ουδέτερο 6" xfId="48041"/>
    <cellStyle name="Ουδέτερο 7" xfId="48042"/>
    <cellStyle name="Ποσοστό 10" xfId="48043"/>
    <cellStyle name="Ποσοστό 11" xfId="48044"/>
    <cellStyle name="Ποσοστό 12" xfId="48045"/>
    <cellStyle name="Ποσοστό 13" xfId="48046"/>
    <cellStyle name="Ποσοστό 14" xfId="48047"/>
    <cellStyle name="Ποσοστό 15" xfId="48048"/>
    <cellStyle name="Ποσοστό 16" xfId="48049"/>
    <cellStyle name="Ποσοστό 17" xfId="48050"/>
    <cellStyle name="Ποσοστό 18" xfId="48051"/>
    <cellStyle name="Ποσοστό 19" xfId="48052"/>
    <cellStyle name="Ποσοστό 2" xfId="113"/>
    <cellStyle name="Ποσοστό 2 2" xfId="48053"/>
    <cellStyle name="Ποσοστό 2 2 2" xfId="48054"/>
    <cellStyle name="Ποσοστό 2 2 3" xfId="48055"/>
    <cellStyle name="Ποσοστό 2 2 4" xfId="48056"/>
    <cellStyle name="Ποσοστό 2 2 5" xfId="48057"/>
    <cellStyle name="Ποσοστό 2 2 6" xfId="48058"/>
    <cellStyle name="Ποσοστό 2 2 7" xfId="48059"/>
    <cellStyle name="Ποσοστό 2 2 8" xfId="48060"/>
    <cellStyle name="Ποσοστό 2 3" xfId="48061"/>
    <cellStyle name="Ποσοστό 2 4" xfId="48062"/>
    <cellStyle name="Ποσοστό 2 5" xfId="48063"/>
    <cellStyle name="Ποσοστό 2 6" xfId="48064"/>
    <cellStyle name="Ποσοστό 2 7" xfId="48065"/>
    <cellStyle name="Ποσοστό 2 8" xfId="48066"/>
    <cellStyle name="Ποσοστό 20" xfId="48067"/>
    <cellStyle name="Ποσοστό 21" xfId="48068"/>
    <cellStyle name="Ποσοστό 22" xfId="48069"/>
    <cellStyle name="Ποσοστό 23" xfId="48070"/>
    <cellStyle name="Ποσοστό 24" xfId="48071"/>
    <cellStyle name="Ποσοστό 25" xfId="48072"/>
    <cellStyle name="Ποσοστό 3" xfId="114"/>
    <cellStyle name="Ποσοστό 3 2" xfId="48073"/>
    <cellStyle name="Ποσοστό 3 3" xfId="48074"/>
    <cellStyle name="Ποσοστό 3 4" xfId="48075"/>
    <cellStyle name="Ποσοστό 4" xfId="115"/>
    <cellStyle name="Ποσοστό 4 2" xfId="48076"/>
    <cellStyle name="Ποσοστό 4 3" xfId="48077"/>
    <cellStyle name="Ποσοστό 5" xfId="48078"/>
    <cellStyle name="Ποσοστό 5 2" xfId="48079"/>
    <cellStyle name="Ποσοστό 6" xfId="48080"/>
    <cellStyle name="Ποσοστό 7" xfId="48081"/>
    <cellStyle name="Ποσοστό 7 2" xfId="48082"/>
    <cellStyle name="Ποσοστό 8" xfId="48083"/>
    <cellStyle name="Ποσοστό 9" xfId="48084"/>
    <cellStyle name="Προειδοποιητικό κείμενο 2" xfId="48085"/>
    <cellStyle name="Προειδοποιητικό κείμενο 2 2" xfId="48086"/>
    <cellStyle name="Προειδοποιητικό κείμενο 2 3" xfId="48087"/>
    <cellStyle name="Προειδοποιητικό κείμενο 2 4" xfId="48088"/>
    <cellStyle name="Προειδοποιητικό κείμενο 2 5" xfId="48089"/>
    <cellStyle name="Προειδοποιητικό κείμενο 3" xfId="48090"/>
    <cellStyle name="Προειδοποιητικό κείμενο 4" xfId="48091"/>
    <cellStyle name="Προειδοποιητικό κείμενο 5" xfId="48092"/>
    <cellStyle name="Προειδοποιητικό κείμενο 6" xfId="48093"/>
    <cellStyle name="Σημείωση 10" xfId="48094"/>
    <cellStyle name="Σημείωση 10 10" xfId="48095"/>
    <cellStyle name="Σημείωση 10 2" xfId="48096"/>
    <cellStyle name="Σημείωση 10 2 2" xfId="48097"/>
    <cellStyle name="Σημείωση 10 2 2 2" xfId="48098"/>
    <cellStyle name="Σημείωση 10 2 2 2 2" xfId="48099"/>
    <cellStyle name="Σημείωση 10 2 2 3" xfId="48100"/>
    <cellStyle name="Σημείωση 10 2 3" xfId="48101"/>
    <cellStyle name="Σημείωση 10 2 3 2" xfId="48102"/>
    <cellStyle name="Σημείωση 10 2 4" xfId="48103"/>
    <cellStyle name="Σημείωση 10 2 4 2" xfId="48104"/>
    <cellStyle name="Σημείωση 10 2 5" xfId="48105"/>
    <cellStyle name="Σημείωση 10 2 5 2" xfId="48106"/>
    <cellStyle name="Σημείωση 10 2 6" xfId="48107"/>
    <cellStyle name="Σημείωση 10 3" xfId="48108"/>
    <cellStyle name="Σημείωση 10 3 2" xfId="48109"/>
    <cellStyle name="Σημείωση 10 3 2 2" xfId="48110"/>
    <cellStyle name="Σημείωση 10 3 2 2 2" xfId="48111"/>
    <cellStyle name="Σημείωση 10 3 2 3" xfId="48112"/>
    <cellStyle name="Σημείωση 10 3 3" xfId="48113"/>
    <cellStyle name="Σημείωση 10 3 3 2" xfId="48114"/>
    <cellStyle name="Σημείωση 10 3 4" xfId="48115"/>
    <cellStyle name="Σημείωση 10 3 4 2" xfId="48116"/>
    <cellStyle name="Σημείωση 10 3 5" xfId="48117"/>
    <cellStyle name="Σημείωση 10 3 5 2" xfId="48118"/>
    <cellStyle name="Σημείωση 10 3 6" xfId="48119"/>
    <cellStyle name="Σημείωση 10 3 7" xfId="48120"/>
    <cellStyle name="Σημείωση 10 3 8" xfId="48121"/>
    <cellStyle name="Σημείωση 10 4" xfId="48122"/>
    <cellStyle name="Σημείωση 10 4 2" xfId="48123"/>
    <cellStyle name="Σημείωση 10 4 2 2" xfId="48124"/>
    <cellStyle name="Σημείωση 10 4 3" xfId="48125"/>
    <cellStyle name="Σημείωση 10 4 4" xfId="48126"/>
    <cellStyle name="Σημείωση 10 4 5" xfId="48127"/>
    <cellStyle name="Σημείωση 10 5" xfId="48128"/>
    <cellStyle name="Σημείωση 10 5 2" xfId="48129"/>
    <cellStyle name="Σημείωση 10 5 2 2" xfId="48130"/>
    <cellStyle name="Σημείωση 10 5 3" xfId="48131"/>
    <cellStyle name="Σημείωση 10 5 4" xfId="48132"/>
    <cellStyle name="Σημείωση 10 5 5" xfId="48133"/>
    <cellStyle name="Σημείωση 10 6" xfId="48134"/>
    <cellStyle name="Σημείωση 10 6 2" xfId="48135"/>
    <cellStyle name="Σημείωση 10 6 2 2" xfId="48136"/>
    <cellStyle name="Σημείωση 10 6 3" xfId="48137"/>
    <cellStyle name="Σημείωση 10 6 4" xfId="48138"/>
    <cellStyle name="Σημείωση 10 6 5" xfId="48139"/>
    <cellStyle name="Σημείωση 10 7" xfId="48140"/>
    <cellStyle name="Σημείωση 10 7 2" xfId="48141"/>
    <cellStyle name="Σημείωση 10 7 3" xfId="48142"/>
    <cellStyle name="Σημείωση 10 7 4" xfId="48143"/>
    <cellStyle name="Σημείωση 10 8" xfId="48144"/>
    <cellStyle name="Σημείωση 10 8 2" xfId="48145"/>
    <cellStyle name="Σημείωση 10 9" xfId="48146"/>
    <cellStyle name="Σημείωση 10 9 2" xfId="48147"/>
    <cellStyle name="Σημείωση 11" xfId="48148"/>
    <cellStyle name="Σημείωση 11 10" xfId="48149"/>
    <cellStyle name="Σημείωση 11 2" xfId="48150"/>
    <cellStyle name="Σημείωση 11 2 2" xfId="48151"/>
    <cellStyle name="Σημείωση 11 2 2 2" xfId="48152"/>
    <cellStyle name="Σημείωση 11 2 2 2 2" xfId="48153"/>
    <cellStyle name="Σημείωση 11 2 2 3" xfId="48154"/>
    <cellStyle name="Σημείωση 11 2 3" xfId="48155"/>
    <cellStyle name="Σημείωση 11 2 3 2" xfId="48156"/>
    <cellStyle name="Σημείωση 11 2 4" xfId="48157"/>
    <cellStyle name="Σημείωση 11 2 4 2" xfId="48158"/>
    <cellStyle name="Σημείωση 11 2 5" xfId="48159"/>
    <cellStyle name="Σημείωση 11 2 5 2" xfId="48160"/>
    <cellStyle name="Σημείωση 11 2 6" xfId="48161"/>
    <cellStyle name="Σημείωση 11 3" xfId="48162"/>
    <cellStyle name="Σημείωση 11 3 2" xfId="48163"/>
    <cellStyle name="Σημείωση 11 3 2 2" xfId="48164"/>
    <cellStyle name="Σημείωση 11 3 2 2 2" xfId="48165"/>
    <cellStyle name="Σημείωση 11 3 2 3" xfId="48166"/>
    <cellStyle name="Σημείωση 11 3 3" xfId="48167"/>
    <cellStyle name="Σημείωση 11 3 3 2" xfId="48168"/>
    <cellStyle name="Σημείωση 11 3 4" xfId="48169"/>
    <cellStyle name="Σημείωση 11 3 4 2" xfId="48170"/>
    <cellStyle name="Σημείωση 11 3 5" xfId="48171"/>
    <cellStyle name="Σημείωση 11 3 5 2" xfId="48172"/>
    <cellStyle name="Σημείωση 11 3 6" xfId="48173"/>
    <cellStyle name="Σημείωση 11 3 7" xfId="48174"/>
    <cellStyle name="Σημείωση 11 3 8" xfId="48175"/>
    <cellStyle name="Σημείωση 11 4" xfId="48176"/>
    <cellStyle name="Σημείωση 11 4 2" xfId="48177"/>
    <cellStyle name="Σημείωση 11 4 2 2" xfId="48178"/>
    <cellStyle name="Σημείωση 11 4 3" xfId="48179"/>
    <cellStyle name="Σημείωση 11 4 4" xfId="48180"/>
    <cellStyle name="Σημείωση 11 4 5" xfId="48181"/>
    <cellStyle name="Σημείωση 11 5" xfId="48182"/>
    <cellStyle name="Σημείωση 11 5 2" xfId="48183"/>
    <cellStyle name="Σημείωση 11 5 2 2" xfId="48184"/>
    <cellStyle name="Σημείωση 11 5 3" xfId="48185"/>
    <cellStyle name="Σημείωση 11 5 4" xfId="48186"/>
    <cellStyle name="Σημείωση 11 5 5" xfId="48187"/>
    <cellStyle name="Σημείωση 11 6" xfId="48188"/>
    <cellStyle name="Σημείωση 11 6 2" xfId="48189"/>
    <cellStyle name="Σημείωση 11 6 2 2" xfId="48190"/>
    <cellStyle name="Σημείωση 11 6 3" xfId="48191"/>
    <cellStyle name="Σημείωση 11 6 4" xfId="48192"/>
    <cellStyle name="Σημείωση 11 6 5" xfId="48193"/>
    <cellStyle name="Σημείωση 11 7" xfId="48194"/>
    <cellStyle name="Σημείωση 11 7 2" xfId="48195"/>
    <cellStyle name="Σημείωση 11 7 3" xfId="48196"/>
    <cellStyle name="Σημείωση 11 7 4" xfId="48197"/>
    <cellStyle name="Σημείωση 11 8" xfId="48198"/>
    <cellStyle name="Σημείωση 11 8 2" xfId="48199"/>
    <cellStyle name="Σημείωση 11 9" xfId="48200"/>
    <cellStyle name="Σημείωση 11 9 2" xfId="48201"/>
    <cellStyle name="Σημείωση 12" xfId="48202"/>
    <cellStyle name="Σημείωση 12 10" xfId="48203"/>
    <cellStyle name="Σημείωση 12 2" xfId="48204"/>
    <cellStyle name="Σημείωση 12 2 2" xfId="48205"/>
    <cellStyle name="Σημείωση 12 2 2 2" xfId="48206"/>
    <cellStyle name="Σημείωση 12 2 2 2 2" xfId="48207"/>
    <cellStyle name="Σημείωση 12 2 2 3" xfId="48208"/>
    <cellStyle name="Σημείωση 12 2 3" xfId="48209"/>
    <cellStyle name="Σημείωση 12 2 3 2" xfId="48210"/>
    <cellStyle name="Σημείωση 12 2 4" xfId="48211"/>
    <cellStyle name="Σημείωση 12 2 4 2" xfId="48212"/>
    <cellStyle name="Σημείωση 12 2 5" xfId="48213"/>
    <cellStyle name="Σημείωση 12 2 5 2" xfId="48214"/>
    <cellStyle name="Σημείωση 12 2 6" xfId="48215"/>
    <cellStyle name="Σημείωση 12 3" xfId="48216"/>
    <cellStyle name="Σημείωση 12 3 2" xfId="48217"/>
    <cellStyle name="Σημείωση 12 3 2 2" xfId="48218"/>
    <cellStyle name="Σημείωση 12 3 2 2 2" xfId="48219"/>
    <cellStyle name="Σημείωση 12 3 2 3" xfId="48220"/>
    <cellStyle name="Σημείωση 12 3 3" xfId="48221"/>
    <cellStyle name="Σημείωση 12 3 3 2" xfId="48222"/>
    <cellStyle name="Σημείωση 12 3 4" xfId="48223"/>
    <cellStyle name="Σημείωση 12 3 4 2" xfId="48224"/>
    <cellStyle name="Σημείωση 12 3 5" xfId="48225"/>
    <cellStyle name="Σημείωση 12 3 5 2" xfId="48226"/>
    <cellStyle name="Σημείωση 12 3 6" xfId="48227"/>
    <cellStyle name="Σημείωση 12 3 7" xfId="48228"/>
    <cellStyle name="Σημείωση 12 3 8" xfId="48229"/>
    <cellStyle name="Σημείωση 12 4" xfId="48230"/>
    <cellStyle name="Σημείωση 12 4 2" xfId="48231"/>
    <cellStyle name="Σημείωση 12 4 2 2" xfId="48232"/>
    <cellStyle name="Σημείωση 12 4 3" xfId="48233"/>
    <cellStyle name="Σημείωση 12 4 4" xfId="48234"/>
    <cellStyle name="Σημείωση 12 4 5" xfId="48235"/>
    <cellStyle name="Σημείωση 12 5" xfId="48236"/>
    <cellStyle name="Σημείωση 12 5 2" xfId="48237"/>
    <cellStyle name="Σημείωση 12 5 2 2" xfId="48238"/>
    <cellStyle name="Σημείωση 12 5 3" xfId="48239"/>
    <cellStyle name="Σημείωση 12 5 4" xfId="48240"/>
    <cellStyle name="Σημείωση 12 5 5" xfId="48241"/>
    <cellStyle name="Σημείωση 12 6" xfId="48242"/>
    <cellStyle name="Σημείωση 12 6 2" xfId="48243"/>
    <cellStyle name="Σημείωση 12 6 2 2" xfId="48244"/>
    <cellStyle name="Σημείωση 12 6 3" xfId="48245"/>
    <cellStyle name="Σημείωση 12 6 4" xfId="48246"/>
    <cellStyle name="Σημείωση 12 6 5" xfId="48247"/>
    <cellStyle name="Σημείωση 12 7" xfId="48248"/>
    <cellStyle name="Σημείωση 12 7 2" xfId="48249"/>
    <cellStyle name="Σημείωση 12 7 3" xfId="48250"/>
    <cellStyle name="Σημείωση 12 7 4" xfId="48251"/>
    <cellStyle name="Σημείωση 12 8" xfId="48252"/>
    <cellStyle name="Σημείωση 12 8 2" xfId="48253"/>
    <cellStyle name="Σημείωση 12 9" xfId="48254"/>
    <cellStyle name="Σημείωση 12 9 2" xfId="48255"/>
    <cellStyle name="Σημείωση 13" xfId="48256"/>
    <cellStyle name="Σημείωση 13 10" xfId="48257"/>
    <cellStyle name="Σημείωση 13 2" xfId="48258"/>
    <cellStyle name="Σημείωση 13 2 2" xfId="48259"/>
    <cellStyle name="Σημείωση 13 2 2 2" xfId="48260"/>
    <cellStyle name="Σημείωση 13 2 2 2 2" xfId="48261"/>
    <cellStyle name="Σημείωση 13 2 2 3" xfId="48262"/>
    <cellStyle name="Σημείωση 13 2 3" xfId="48263"/>
    <cellStyle name="Σημείωση 13 2 3 2" xfId="48264"/>
    <cellStyle name="Σημείωση 13 2 4" xfId="48265"/>
    <cellStyle name="Σημείωση 13 2 4 2" xfId="48266"/>
    <cellStyle name="Σημείωση 13 2 5" xfId="48267"/>
    <cellStyle name="Σημείωση 13 2 5 2" xfId="48268"/>
    <cellStyle name="Σημείωση 13 2 6" xfId="48269"/>
    <cellStyle name="Σημείωση 13 3" xfId="48270"/>
    <cellStyle name="Σημείωση 13 3 2" xfId="48271"/>
    <cellStyle name="Σημείωση 13 3 2 2" xfId="48272"/>
    <cellStyle name="Σημείωση 13 3 2 2 2" xfId="48273"/>
    <cellStyle name="Σημείωση 13 3 2 3" xfId="48274"/>
    <cellStyle name="Σημείωση 13 3 3" xfId="48275"/>
    <cellStyle name="Σημείωση 13 3 3 2" xfId="48276"/>
    <cellStyle name="Σημείωση 13 3 4" xfId="48277"/>
    <cellStyle name="Σημείωση 13 3 4 2" xfId="48278"/>
    <cellStyle name="Σημείωση 13 3 5" xfId="48279"/>
    <cellStyle name="Σημείωση 13 3 5 2" xfId="48280"/>
    <cellStyle name="Σημείωση 13 3 6" xfId="48281"/>
    <cellStyle name="Σημείωση 13 3 7" xfId="48282"/>
    <cellStyle name="Σημείωση 13 3 8" xfId="48283"/>
    <cellStyle name="Σημείωση 13 4" xfId="48284"/>
    <cellStyle name="Σημείωση 13 4 2" xfId="48285"/>
    <cellStyle name="Σημείωση 13 4 2 2" xfId="48286"/>
    <cellStyle name="Σημείωση 13 4 3" xfId="48287"/>
    <cellStyle name="Σημείωση 13 4 4" xfId="48288"/>
    <cellStyle name="Σημείωση 13 4 5" xfId="48289"/>
    <cellStyle name="Σημείωση 13 5" xfId="48290"/>
    <cellStyle name="Σημείωση 13 5 2" xfId="48291"/>
    <cellStyle name="Σημείωση 13 5 2 2" xfId="48292"/>
    <cellStyle name="Σημείωση 13 5 3" xfId="48293"/>
    <cellStyle name="Σημείωση 13 5 4" xfId="48294"/>
    <cellStyle name="Σημείωση 13 5 5" xfId="48295"/>
    <cellStyle name="Σημείωση 13 6" xfId="48296"/>
    <cellStyle name="Σημείωση 13 6 2" xfId="48297"/>
    <cellStyle name="Σημείωση 13 6 2 2" xfId="48298"/>
    <cellStyle name="Σημείωση 13 6 3" xfId="48299"/>
    <cellStyle name="Σημείωση 13 6 4" xfId="48300"/>
    <cellStyle name="Σημείωση 13 6 5" xfId="48301"/>
    <cellStyle name="Σημείωση 13 7" xfId="48302"/>
    <cellStyle name="Σημείωση 13 7 2" xfId="48303"/>
    <cellStyle name="Σημείωση 13 7 3" xfId="48304"/>
    <cellStyle name="Σημείωση 13 7 4" xfId="48305"/>
    <cellStyle name="Σημείωση 13 8" xfId="48306"/>
    <cellStyle name="Σημείωση 13 8 2" xfId="48307"/>
    <cellStyle name="Σημείωση 13 9" xfId="48308"/>
    <cellStyle name="Σημείωση 13 9 2" xfId="48309"/>
    <cellStyle name="Σημείωση 14" xfId="48310"/>
    <cellStyle name="Σημείωση 14 10" xfId="48311"/>
    <cellStyle name="Σημείωση 14 2" xfId="48312"/>
    <cellStyle name="Σημείωση 14 2 2" xfId="48313"/>
    <cellStyle name="Σημείωση 14 2 2 2" xfId="48314"/>
    <cellStyle name="Σημείωση 14 2 2 2 2" xfId="48315"/>
    <cellStyle name="Σημείωση 14 2 2 3" xfId="48316"/>
    <cellStyle name="Σημείωση 14 2 3" xfId="48317"/>
    <cellStyle name="Σημείωση 14 2 3 2" xfId="48318"/>
    <cellStyle name="Σημείωση 14 2 4" xfId="48319"/>
    <cellStyle name="Σημείωση 14 2 4 2" xfId="48320"/>
    <cellStyle name="Σημείωση 14 2 5" xfId="48321"/>
    <cellStyle name="Σημείωση 14 2 5 2" xfId="48322"/>
    <cellStyle name="Σημείωση 14 2 6" xfId="48323"/>
    <cellStyle name="Σημείωση 14 3" xfId="48324"/>
    <cellStyle name="Σημείωση 14 3 2" xfId="48325"/>
    <cellStyle name="Σημείωση 14 3 2 2" xfId="48326"/>
    <cellStyle name="Σημείωση 14 3 2 2 2" xfId="48327"/>
    <cellStyle name="Σημείωση 14 3 2 3" xfId="48328"/>
    <cellStyle name="Σημείωση 14 3 3" xfId="48329"/>
    <cellStyle name="Σημείωση 14 3 3 2" xfId="48330"/>
    <cellStyle name="Σημείωση 14 3 4" xfId="48331"/>
    <cellStyle name="Σημείωση 14 3 4 2" xfId="48332"/>
    <cellStyle name="Σημείωση 14 3 5" xfId="48333"/>
    <cellStyle name="Σημείωση 14 3 5 2" xfId="48334"/>
    <cellStyle name="Σημείωση 14 3 6" xfId="48335"/>
    <cellStyle name="Σημείωση 14 3 7" xfId="48336"/>
    <cellStyle name="Σημείωση 14 3 8" xfId="48337"/>
    <cellStyle name="Σημείωση 14 4" xfId="48338"/>
    <cellStyle name="Σημείωση 14 4 2" xfId="48339"/>
    <cellStyle name="Σημείωση 14 4 2 2" xfId="48340"/>
    <cellStyle name="Σημείωση 14 4 3" xfId="48341"/>
    <cellStyle name="Σημείωση 14 4 4" xfId="48342"/>
    <cellStyle name="Σημείωση 14 4 5" xfId="48343"/>
    <cellStyle name="Σημείωση 14 5" xfId="48344"/>
    <cellStyle name="Σημείωση 14 5 2" xfId="48345"/>
    <cellStyle name="Σημείωση 14 5 2 2" xfId="48346"/>
    <cellStyle name="Σημείωση 14 5 3" xfId="48347"/>
    <cellStyle name="Σημείωση 14 5 4" xfId="48348"/>
    <cellStyle name="Σημείωση 14 5 5" xfId="48349"/>
    <cellStyle name="Σημείωση 14 6" xfId="48350"/>
    <cellStyle name="Σημείωση 14 6 2" xfId="48351"/>
    <cellStyle name="Σημείωση 14 6 2 2" xfId="48352"/>
    <cellStyle name="Σημείωση 14 6 3" xfId="48353"/>
    <cellStyle name="Σημείωση 14 6 4" xfId="48354"/>
    <cellStyle name="Σημείωση 14 6 5" xfId="48355"/>
    <cellStyle name="Σημείωση 14 7" xfId="48356"/>
    <cellStyle name="Σημείωση 14 7 2" xfId="48357"/>
    <cellStyle name="Σημείωση 14 7 3" xfId="48358"/>
    <cellStyle name="Σημείωση 14 7 4" xfId="48359"/>
    <cellStyle name="Σημείωση 14 8" xfId="48360"/>
    <cellStyle name="Σημείωση 14 8 2" xfId="48361"/>
    <cellStyle name="Σημείωση 14 9" xfId="48362"/>
    <cellStyle name="Σημείωση 14 9 2" xfId="48363"/>
    <cellStyle name="Σημείωση 15" xfId="48364"/>
    <cellStyle name="Σημείωση 15 10" xfId="48365"/>
    <cellStyle name="Σημείωση 15 2" xfId="48366"/>
    <cellStyle name="Σημείωση 15 2 2" xfId="48367"/>
    <cellStyle name="Σημείωση 15 2 2 2" xfId="48368"/>
    <cellStyle name="Σημείωση 15 2 2 2 2" xfId="48369"/>
    <cellStyle name="Σημείωση 15 2 2 3" xfId="48370"/>
    <cellStyle name="Σημείωση 15 2 3" xfId="48371"/>
    <cellStyle name="Σημείωση 15 2 3 2" xfId="48372"/>
    <cellStyle name="Σημείωση 15 2 4" xfId="48373"/>
    <cellStyle name="Σημείωση 15 2 4 2" xfId="48374"/>
    <cellStyle name="Σημείωση 15 2 5" xfId="48375"/>
    <cellStyle name="Σημείωση 15 2 5 2" xfId="48376"/>
    <cellStyle name="Σημείωση 15 2 6" xfId="48377"/>
    <cellStyle name="Σημείωση 15 3" xfId="48378"/>
    <cellStyle name="Σημείωση 15 3 2" xfId="48379"/>
    <cellStyle name="Σημείωση 15 3 2 2" xfId="48380"/>
    <cellStyle name="Σημείωση 15 3 2 2 2" xfId="48381"/>
    <cellStyle name="Σημείωση 15 3 2 3" xfId="48382"/>
    <cellStyle name="Σημείωση 15 3 3" xfId="48383"/>
    <cellStyle name="Σημείωση 15 3 3 2" xfId="48384"/>
    <cellStyle name="Σημείωση 15 3 4" xfId="48385"/>
    <cellStyle name="Σημείωση 15 3 4 2" xfId="48386"/>
    <cellStyle name="Σημείωση 15 3 5" xfId="48387"/>
    <cellStyle name="Σημείωση 15 3 5 2" xfId="48388"/>
    <cellStyle name="Σημείωση 15 3 6" xfId="48389"/>
    <cellStyle name="Σημείωση 15 3 7" xfId="48390"/>
    <cellStyle name="Σημείωση 15 3 8" xfId="48391"/>
    <cellStyle name="Σημείωση 15 4" xfId="48392"/>
    <cellStyle name="Σημείωση 15 4 2" xfId="48393"/>
    <cellStyle name="Σημείωση 15 4 2 2" xfId="48394"/>
    <cellStyle name="Σημείωση 15 4 3" xfId="48395"/>
    <cellStyle name="Σημείωση 15 4 4" xfId="48396"/>
    <cellStyle name="Σημείωση 15 4 5" xfId="48397"/>
    <cellStyle name="Σημείωση 15 5" xfId="48398"/>
    <cellStyle name="Σημείωση 15 5 2" xfId="48399"/>
    <cellStyle name="Σημείωση 15 5 2 2" xfId="48400"/>
    <cellStyle name="Σημείωση 15 5 3" xfId="48401"/>
    <cellStyle name="Σημείωση 15 5 4" xfId="48402"/>
    <cellStyle name="Σημείωση 15 5 5" xfId="48403"/>
    <cellStyle name="Σημείωση 15 6" xfId="48404"/>
    <cellStyle name="Σημείωση 15 6 2" xfId="48405"/>
    <cellStyle name="Σημείωση 15 6 2 2" xfId="48406"/>
    <cellStyle name="Σημείωση 15 6 3" xfId="48407"/>
    <cellStyle name="Σημείωση 15 6 4" xfId="48408"/>
    <cellStyle name="Σημείωση 15 6 5" xfId="48409"/>
    <cellStyle name="Σημείωση 15 7" xfId="48410"/>
    <cellStyle name="Σημείωση 15 7 2" xfId="48411"/>
    <cellStyle name="Σημείωση 15 7 3" xfId="48412"/>
    <cellStyle name="Σημείωση 15 7 4" xfId="48413"/>
    <cellStyle name="Σημείωση 15 8" xfId="48414"/>
    <cellStyle name="Σημείωση 15 8 2" xfId="48415"/>
    <cellStyle name="Σημείωση 15 9" xfId="48416"/>
    <cellStyle name="Σημείωση 15 9 2" xfId="48417"/>
    <cellStyle name="Σημείωση 16" xfId="48418"/>
    <cellStyle name="Σημείωση 16 10" xfId="48419"/>
    <cellStyle name="Σημείωση 16 2" xfId="48420"/>
    <cellStyle name="Σημείωση 16 2 2" xfId="48421"/>
    <cellStyle name="Σημείωση 16 2 2 2" xfId="48422"/>
    <cellStyle name="Σημείωση 16 2 2 2 2" xfId="48423"/>
    <cellStyle name="Σημείωση 16 2 2 3" xfId="48424"/>
    <cellStyle name="Σημείωση 16 2 3" xfId="48425"/>
    <cellStyle name="Σημείωση 16 2 3 2" xfId="48426"/>
    <cellStyle name="Σημείωση 16 2 4" xfId="48427"/>
    <cellStyle name="Σημείωση 16 2 4 2" xfId="48428"/>
    <cellStyle name="Σημείωση 16 2 5" xfId="48429"/>
    <cellStyle name="Σημείωση 16 2 5 2" xfId="48430"/>
    <cellStyle name="Σημείωση 16 2 6" xfId="48431"/>
    <cellStyle name="Σημείωση 16 3" xfId="48432"/>
    <cellStyle name="Σημείωση 16 3 2" xfId="48433"/>
    <cellStyle name="Σημείωση 16 3 2 2" xfId="48434"/>
    <cellStyle name="Σημείωση 16 3 2 2 2" xfId="48435"/>
    <cellStyle name="Σημείωση 16 3 2 3" xfId="48436"/>
    <cellStyle name="Σημείωση 16 3 3" xfId="48437"/>
    <cellStyle name="Σημείωση 16 3 3 2" xfId="48438"/>
    <cellStyle name="Σημείωση 16 3 4" xfId="48439"/>
    <cellStyle name="Σημείωση 16 3 4 2" xfId="48440"/>
    <cellStyle name="Σημείωση 16 3 5" xfId="48441"/>
    <cellStyle name="Σημείωση 16 3 5 2" xfId="48442"/>
    <cellStyle name="Σημείωση 16 3 6" xfId="48443"/>
    <cellStyle name="Σημείωση 16 3 7" xfId="48444"/>
    <cellStyle name="Σημείωση 16 3 8" xfId="48445"/>
    <cellStyle name="Σημείωση 16 4" xfId="48446"/>
    <cellStyle name="Σημείωση 16 4 2" xfId="48447"/>
    <cellStyle name="Σημείωση 16 4 2 2" xfId="48448"/>
    <cellStyle name="Σημείωση 16 4 3" xfId="48449"/>
    <cellStyle name="Σημείωση 16 4 4" xfId="48450"/>
    <cellStyle name="Σημείωση 16 4 5" xfId="48451"/>
    <cellStyle name="Σημείωση 16 5" xfId="48452"/>
    <cellStyle name="Σημείωση 16 5 2" xfId="48453"/>
    <cellStyle name="Σημείωση 16 5 2 2" xfId="48454"/>
    <cellStyle name="Σημείωση 16 5 3" xfId="48455"/>
    <cellStyle name="Σημείωση 16 5 4" xfId="48456"/>
    <cellStyle name="Σημείωση 16 5 5" xfId="48457"/>
    <cellStyle name="Σημείωση 16 6" xfId="48458"/>
    <cellStyle name="Σημείωση 16 6 2" xfId="48459"/>
    <cellStyle name="Σημείωση 16 6 2 2" xfId="48460"/>
    <cellStyle name="Σημείωση 16 6 3" xfId="48461"/>
    <cellStyle name="Σημείωση 16 6 4" xfId="48462"/>
    <cellStyle name="Σημείωση 16 6 5" xfId="48463"/>
    <cellStyle name="Σημείωση 16 7" xfId="48464"/>
    <cellStyle name="Σημείωση 16 7 2" xfId="48465"/>
    <cellStyle name="Σημείωση 16 7 3" xfId="48466"/>
    <cellStyle name="Σημείωση 16 7 4" xfId="48467"/>
    <cellStyle name="Σημείωση 16 8" xfId="48468"/>
    <cellStyle name="Σημείωση 16 8 2" xfId="48469"/>
    <cellStyle name="Σημείωση 16 9" xfId="48470"/>
    <cellStyle name="Σημείωση 16 9 2" xfId="48471"/>
    <cellStyle name="Σημείωση 17" xfId="48472"/>
    <cellStyle name="Σημείωση 17 10" xfId="48473"/>
    <cellStyle name="Σημείωση 17 2" xfId="48474"/>
    <cellStyle name="Σημείωση 17 2 2" xfId="48475"/>
    <cellStyle name="Σημείωση 17 2 2 2" xfId="48476"/>
    <cellStyle name="Σημείωση 17 2 2 2 2" xfId="48477"/>
    <cellStyle name="Σημείωση 17 2 2 3" xfId="48478"/>
    <cellStyle name="Σημείωση 17 2 3" xfId="48479"/>
    <cellStyle name="Σημείωση 17 2 3 2" xfId="48480"/>
    <cellStyle name="Σημείωση 17 2 4" xfId="48481"/>
    <cellStyle name="Σημείωση 17 2 4 2" xfId="48482"/>
    <cellStyle name="Σημείωση 17 2 5" xfId="48483"/>
    <cellStyle name="Σημείωση 17 2 5 2" xfId="48484"/>
    <cellStyle name="Σημείωση 17 2 6" xfId="48485"/>
    <cellStyle name="Σημείωση 17 3" xfId="48486"/>
    <cellStyle name="Σημείωση 17 3 2" xfId="48487"/>
    <cellStyle name="Σημείωση 17 3 2 2" xfId="48488"/>
    <cellStyle name="Σημείωση 17 3 2 2 2" xfId="48489"/>
    <cellStyle name="Σημείωση 17 3 2 3" xfId="48490"/>
    <cellStyle name="Σημείωση 17 3 3" xfId="48491"/>
    <cellStyle name="Σημείωση 17 3 3 2" xfId="48492"/>
    <cellStyle name="Σημείωση 17 3 4" xfId="48493"/>
    <cellStyle name="Σημείωση 17 3 4 2" xfId="48494"/>
    <cellStyle name="Σημείωση 17 3 5" xfId="48495"/>
    <cellStyle name="Σημείωση 17 3 5 2" xfId="48496"/>
    <cellStyle name="Σημείωση 17 3 6" xfId="48497"/>
    <cellStyle name="Σημείωση 17 3 7" xfId="48498"/>
    <cellStyle name="Σημείωση 17 3 8" xfId="48499"/>
    <cellStyle name="Σημείωση 17 4" xfId="48500"/>
    <cellStyle name="Σημείωση 17 4 2" xfId="48501"/>
    <cellStyle name="Σημείωση 17 4 2 2" xfId="48502"/>
    <cellStyle name="Σημείωση 17 4 3" xfId="48503"/>
    <cellStyle name="Σημείωση 17 4 4" xfId="48504"/>
    <cellStyle name="Σημείωση 17 4 5" xfId="48505"/>
    <cellStyle name="Σημείωση 17 5" xfId="48506"/>
    <cellStyle name="Σημείωση 17 5 2" xfId="48507"/>
    <cellStyle name="Σημείωση 17 5 2 2" xfId="48508"/>
    <cellStyle name="Σημείωση 17 5 3" xfId="48509"/>
    <cellStyle name="Σημείωση 17 5 4" xfId="48510"/>
    <cellStyle name="Σημείωση 17 5 5" xfId="48511"/>
    <cellStyle name="Σημείωση 17 6" xfId="48512"/>
    <cellStyle name="Σημείωση 17 6 2" xfId="48513"/>
    <cellStyle name="Σημείωση 17 6 2 2" xfId="48514"/>
    <cellStyle name="Σημείωση 17 6 3" xfId="48515"/>
    <cellStyle name="Σημείωση 17 6 4" xfId="48516"/>
    <cellStyle name="Σημείωση 17 6 5" xfId="48517"/>
    <cellStyle name="Σημείωση 17 7" xfId="48518"/>
    <cellStyle name="Σημείωση 17 7 2" xfId="48519"/>
    <cellStyle name="Σημείωση 17 7 3" xfId="48520"/>
    <cellStyle name="Σημείωση 17 7 4" xfId="48521"/>
    <cellStyle name="Σημείωση 17 8" xfId="48522"/>
    <cellStyle name="Σημείωση 17 8 2" xfId="48523"/>
    <cellStyle name="Σημείωση 17 9" xfId="48524"/>
    <cellStyle name="Σημείωση 17 9 2" xfId="48525"/>
    <cellStyle name="Σημείωση 18" xfId="48526"/>
    <cellStyle name="Σημείωση 18 2" xfId="48527"/>
    <cellStyle name="Σημείωση 18 2 2" xfId="48528"/>
    <cellStyle name="Σημείωση 18 2 2 2" xfId="48529"/>
    <cellStyle name="Σημείωση 18 2 3" xfId="48530"/>
    <cellStyle name="Σημείωση 18 3" xfId="48531"/>
    <cellStyle name="Σημείωση 18 3 2" xfId="48532"/>
    <cellStyle name="Σημείωση 18 4" xfId="48533"/>
    <cellStyle name="Σημείωση 18 4 2" xfId="48534"/>
    <cellStyle name="Σημείωση 18 5" xfId="48535"/>
    <cellStyle name="Σημείωση 18 5 2" xfId="48536"/>
    <cellStyle name="Σημείωση 18 6" xfId="48537"/>
    <cellStyle name="Σημείωση 18 7" xfId="48538"/>
    <cellStyle name="Σημείωση 18 8" xfId="48539"/>
    <cellStyle name="Σημείωση 19" xfId="48540"/>
    <cellStyle name="Σημείωση 19 2" xfId="48541"/>
    <cellStyle name="Σημείωση 19 2 2" xfId="48542"/>
    <cellStyle name="Σημείωση 19 2 2 2" xfId="48543"/>
    <cellStyle name="Σημείωση 19 2 3" xfId="48544"/>
    <cellStyle name="Σημείωση 19 3" xfId="48545"/>
    <cellStyle name="Σημείωση 19 3 2" xfId="48546"/>
    <cellStyle name="Σημείωση 19 4" xfId="48547"/>
    <cellStyle name="Σημείωση 19 4 2" xfId="48548"/>
    <cellStyle name="Σημείωση 19 5" xfId="48549"/>
    <cellStyle name="Σημείωση 19 5 2" xfId="48550"/>
    <cellStyle name="Σημείωση 19 6" xfId="48551"/>
    <cellStyle name="Σημείωση 19 7" xfId="48552"/>
    <cellStyle name="Σημείωση 19 8" xfId="48553"/>
    <cellStyle name="Σημείωση 2" xfId="48554"/>
    <cellStyle name="Σημείωση 2 10" xfId="48555"/>
    <cellStyle name="Σημείωση 2 10 10" xfId="48556"/>
    <cellStyle name="Σημείωση 2 10 2" xfId="48557"/>
    <cellStyle name="Σημείωση 2 10 2 2" xfId="48558"/>
    <cellStyle name="Σημείωση 2 10 2 2 2" xfId="48559"/>
    <cellStyle name="Σημείωση 2 10 2 2 2 2" xfId="48560"/>
    <cellStyle name="Σημείωση 2 10 2 2 3" xfId="48561"/>
    <cellStyle name="Σημείωση 2 10 2 3" xfId="48562"/>
    <cellStyle name="Σημείωση 2 10 2 3 2" xfId="48563"/>
    <cellStyle name="Σημείωση 2 10 2 4" xfId="48564"/>
    <cellStyle name="Σημείωση 2 10 2 4 2" xfId="48565"/>
    <cellStyle name="Σημείωση 2 10 2 5" xfId="48566"/>
    <cellStyle name="Σημείωση 2 10 2 5 2" xfId="48567"/>
    <cellStyle name="Σημείωση 2 10 2 6" xfId="48568"/>
    <cellStyle name="Σημείωση 2 10 3" xfId="48569"/>
    <cellStyle name="Σημείωση 2 10 3 2" xfId="48570"/>
    <cellStyle name="Σημείωση 2 10 3 2 2" xfId="48571"/>
    <cellStyle name="Σημείωση 2 10 3 2 2 2" xfId="48572"/>
    <cellStyle name="Σημείωση 2 10 3 2 3" xfId="48573"/>
    <cellStyle name="Σημείωση 2 10 3 3" xfId="48574"/>
    <cellStyle name="Σημείωση 2 10 3 3 2" xfId="48575"/>
    <cellStyle name="Σημείωση 2 10 3 4" xfId="48576"/>
    <cellStyle name="Σημείωση 2 10 3 4 2" xfId="48577"/>
    <cellStyle name="Σημείωση 2 10 3 5" xfId="48578"/>
    <cellStyle name="Σημείωση 2 10 3 5 2" xfId="48579"/>
    <cellStyle name="Σημείωση 2 10 3 6" xfId="48580"/>
    <cellStyle name="Σημείωση 2 10 3 7" xfId="48581"/>
    <cellStyle name="Σημείωση 2 10 3 8" xfId="48582"/>
    <cellStyle name="Σημείωση 2 10 4" xfId="48583"/>
    <cellStyle name="Σημείωση 2 10 4 2" xfId="48584"/>
    <cellStyle name="Σημείωση 2 10 4 2 2" xfId="48585"/>
    <cellStyle name="Σημείωση 2 10 4 3" xfId="48586"/>
    <cellStyle name="Σημείωση 2 10 4 4" xfId="48587"/>
    <cellStyle name="Σημείωση 2 10 4 5" xfId="48588"/>
    <cellStyle name="Σημείωση 2 10 5" xfId="48589"/>
    <cellStyle name="Σημείωση 2 10 5 2" xfId="48590"/>
    <cellStyle name="Σημείωση 2 10 5 2 2" xfId="48591"/>
    <cellStyle name="Σημείωση 2 10 5 3" xfId="48592"/>
    <cellStyle name="Σημείωση 2 10 5 4" xfId="48593"/>
    <cellStyle name="Σημείωση 2 10 5 5" xfId="48594"/>
    <cellStyle name="Σημείωση 2 10 6" xfId="48595"/>
    <cellStyle name="Σημείωση 2 10 6 2" xfId="48596"/>
    <cellStyle name="Σημείωση 2 10 6 2 2" xfId="48597"/>
    <cellStyle name="Σημείωση 2 10 6 3" xfId="48598"/>
    <cellStyle name="Σημείωση 2 10 6 4" xfId="48599"/>
    <cellStyle name="Σημείωση 2 10 6 5" xfId="48600"/>
    <cellStyle name="Σημείωση 2 10 7" xfId="48601"/>
    <cellStyle name="Σημείωση 2 10 7 2" xfId="48602"/>
    <cellStyle name="Σημείωση 2 10 7 3" xfId="48603"/>
    <cellStyle name="Σημείωση 2 10 7 4" xfId="48604"/>
    <cellStyle name="Σημείωση 2 10 8" xfId="48605"/>
    <cellStyle name="Σημείωση 2 10 8 2" xfId="48606"/>
    <cellStyle name="Σημείωση 2 10 9" xfId="48607"/>
    <cellStyle name="Σημείωση 2 10 9 2" xfId="48608"/>
    <cellStyle name="Σημείωση 2 11" xfId="48609"/>
    <cellStyle name="Σημείωση 2 11 10" xfId="48610"/>
    <cellStyle name="Σημείωση 2 11 2" xfId="48611"/>
    <cellStyle name="Σημείωση 2 11 2 2" xfId="48612"/>
    <cellStyle name="Σημείωση 2 11 2 2 2" xfId="48613"/>
    <cellStyle name="Σημείωση 2 11 2 2 2 2" xfId="48614"/>
    <cellStyle name="Σημείωση 2 11 2 2 3" xfId="48615"/>
    <cellStyle name="Σημείωση 2 11 2 3" xfId="48616"/>
    <cellStyle name="Σημείωση 2 11 2 3 2" xfId="48617"/>
    <cellStyle name="Σημείωση 2 11 2 4" xfId="48618"/>
    <cellStyle name="Σημείωση 2 11 2 4 2" xfId="48619"/>
    <cellStyle name="Σημείωση 2 11 2 5" xfId="48620"/>
    <cellStyle name="Σημείωση 2 11 2 5 2" xfId="48621"/>
    <cellStyle name="Σημείωση 2 11 2 6" xfId="48622"/>
    <cellStyle name="Σημείωση 2 11 3" xfId="48623"/>
    <cellStyle name="Σημείωση 2 11 3 2" xfId="48624"/>
    <cellStyle name="Σημείωση 2 11 3 2 2" xfId="48625"/>
    <cellStyle name="Σημείωση 2 11 3 2 2 2" xfId="48626"/>
    <cellStyle name="Σημείωση 2 11 3 2 3" xfId="48627"/>
    <cellStyle name="Σημείωση 2 11 3 3" xfId="48628"/>
    <cellStyle name="Σημείωση 2 11 3 3 2" xfId="48629"/>
    <cellStyle name="Σημείωση 2 11 3 4" xfId="48630"/>
    <cellStyle name="Σημείωση 2 11 3 4 2" xfId="48631"/>
    <cellStyle name="Σημείωση 2 11 3 5" xfId="48632"/>
    <cellStyle name="Σημείωση 2 11 3 5 2" xfId="48633"/>
    <cellStyle name="Σημείωση 2 11 3 6" xfId="48634"/>
    <cellStyle name="Σημείωση 2 11 3 7" xfId="48635"/>
    <cellStyle name="Σημείωση 2 11 3 8" xfId="48636"/>
    <cellStyle name="Σημείωση 2 11 4" xfId="48637"/>
    <cellStyle name="Σημείωση 2 11 4 2" xfId="48638"/>
    <cellStyle name="Σημείωση 2 11 4 2 2" xfId="48639"/>
    <cellStyle name="Σημείωση 2 11 4 3" xfId="48640"/>
    <cellStyle name="Σημείωση 2 11 4 4" xfId="48641"/>
    <cellStyle name="Σημείωση 2 11 4 5" xfId="48642"/>
    <cellStyle name="Σημείωση 2 11 5" xfId="48643"/>
    <cellStyle name="Σημείωση 2 11 5 2" xfId="48644"/>
    <cellStyle name="Σημείωση 2 11 5 2 2" xfId="48645"/>
    <cellStyle name="Σημείωση 2 11 5 3" xfId="48646"/>
    <cellStyle name="Σημείωση 2 11 5 4" xfId="48647"/>
    <cellStyle name="Σημείωση 2 11 5 5" xfId="48648"/>
    <cellStyle name="Σημείωση 2 11 6" xfId="48649"/>
    <cellStyle name="Σημείωση 2 11 6 2" xfId="48650"/>
    <cellStyle name="Σημείωση 2 11 6 2 2" xfId="48651"/>
    <cellStyle name="Σημείωση 2 11 6 3" xfId="48652"/>
    <cellStyle name="Σημείωση 2 11 6 4" xfId="48653"/>
    <cellStyle name="Σημείωση 2 11 6 5" xfId="48654"/>
    <cellStyle name="Σημείωση 2 11 7" xfId="48655"/>
    <cellStyle name="Σημείωση 2 11 7 2" xfId="48656"/>
    <cellStyle name="Σημείωση 2 11 7 3" xfId="48657"/>
    <cellStyle name="Σημείωση 2 11 7 4" xfId="48658"/>
    <cellStyle name="Σημείωση 2 11 8" xfId="48659"/>
    <cellStyle name="Σημείωση 2 11 8 2" xfId="48660"/>
    <cellStyle name="Σημείωση 2 11 9" xfId="48661"/>
    <cellStyle name="Σημείωση 2 11 9 2" xfId="48662"/>
    <cellStyle name="Σημείωση 2 12" xfId="48663"/>
    <cellStyle name="Σημείωση 2 12 10" xfId="48664"/>
    <cellStyle name="Σημείωση 2 12 2" xfId="48665"/>
    <cellStyle name="Σημείωση 2 12 2 2" xfId="48666"/>
    <cellStyle name="Σημείωση 2 12 2 2 2" xfId="48667"/>
    <cellStyle name="Σημείωση 2 12 2 2 2 2" xfId="48668"/>
    <cellStyle name="Σημείωση 2 12 2 2 3" xfId="48669"/>
    <cellStyle name="Σημείωση 2 12 2 3" xfId="48670"/>
    <cellStyle name="Σημείωση 2 12 2 3 2" xfId="48671"/>
    <cellStyle name="Σημείωση 2 12 2 4" xfId="48672"/>
    <cellStyle name="Σημείωση 2 12 2 4 2" xfId="48673"/>
    <cellStyle name="Σημείωση 2 12 2 5" xfId="48674"/>
    <cellStyle name="Σημείωση 2 12 2 5 2" xfId="48675"/>
    <cellStyle name="Σημείωση 2 12 2 6" xfId="48676"/>
    <cellStyle name="Σημείωση 2 12 3" xfId="48677"/>
    <cellStyle name="Σημείωση 2 12 3 2" xfId="48678"/>
    <cellStyle name="Σημείωση 2 12 3 2 2" xfId="48679"/>
    <cellStyle name="Σημείωση 2 12 3 2 2 2" xfId="48680"/>
    <cellStyle name="Σημείωση 2 12 3 2 3" xfId="48681"/>
    <cellStyle name="Σημείωση 2 12 3 3" xfId="48682"/>
    <cellStyle name="Σημείωση 2 12 3 3 2" xfId="48683"/>
    <cellStyle name="Σημείωση 2 12 3 4" xfId="48684"/>
    <cellStyle name="Σημείωση 2 12 3 4 2" xfId="48685"/>
    <cellStyle name="Σημείωση 2 12 3 5" xfId="48686"/>
    <cellStyle name="Σημείωση 2 12 3 5 2" xfId="48687"/>
    <cellStyle name="Σημείωση 2 12 3 6" xfId="48688"/>
    <cellStyle name="Σημείωση 2 12 3 7" xfId="48689"/>
    <cellStyle name="Σημείωση 2 12 3 8" xfId="48690"/>
    <cellStyle name="Σημείωση 2 12 4" xfId="48691"/>
    <cellStyle name="Σημείωση 2 12 4 2" xfId="48692"/>
    <cellStyle name="Σημείωση 2 12 4 2 2" xfId="48693"/>
    <cellStyle name="Σημείωση 2 12 4 3" xfId="48694"/>
    <cellStyle name="Σημείωση 2 12 4 4" xfId="48695"/>
    <cellStyle name="Σημείωση 2 12 4 5" xfId="48696"/>
    <cellStyle name="Σημείωση 2 12 5" xfId="48697"/>
    <cellStyle name="Σημείωση 2 12 5 2" xfId="48698"/>
    <cellStyle name="Σημείωση 2 12 5 2 2" xfId="48699"/>
    <cellStyle name="Σημείωση 2 12 5 3" xfId="48700"/>
    <cellStyle name="Σημείωση 2 12 5 4" xfId="48701"/>
    <cellStyle name="Σημείωση 2 12 5 5" xfId="48702"/>
    <cellStyle name="Σημείωση 2 12 6" xfId="48703"/>
    <cellStyle name="Σημείωση 2 12 6 2" xfId="48704"/>
    <cellStyle name="Σημείωση 2 12 6 2 2" xfId="48705"/>
    <cellStyle name="Σημείωση 2 12 6 3" xfId="48706"/>
    <cellStyle name="Σημείωση 2 12 6 4" xfId="48707"/>
    <cellStyle name="Σημείωση 2 12 6 5" xfId="48708"/>
    <cellStyle name="Σημείωση 2 12 7" xfId="48709"/>
    <cellStyle name="Σημείωση 2 12 7 2" xfId="48710"/>
    <cellStyle name="Σημείωση 2 12 7 3" xfId="48711"/>
    <cellStyle name="Σημείωση 2 12 7 4" xfId="48712"/>
    <cellStyle name="Σημείωση 2 12 8" xfId="48713"/>
    <cellStyle name="Σημείωση 2 12 8 2" xfId="48714"/>
    <cellStyle name="Σημείωση 2 12 9" xfId="48715"/>
    <cellStyle name="Σημείωση 2 12 9 2" xfId="48716"/>
    <cellStyle name="Σημείωση 2 13" xfId="48717"/>
    <cellStyle name="Σημείωση 2 13 10" xfId="48718"/>
    <cellStyle name="Σημείωση 2 13 2" xfId="48719"/>
    <cellStyle name="Σημείωση 2 13 2 2" xfId="48720"/>
    <cellStyle name="Σημείωση 2 13 2 2 2" xfId="48721"/>
    <cellStyle name="Σημείωση 2 13 2 2 2 2" xfId="48722"/>
    <cellStyle name="Σημείωση 2 13 2 2 3" xfId="48723"/>
    <cellStyle name="Σημείωση 2 13 2 3" xfId="48724"/>
    <cellStyle name="Σημείωση 2 13 2 3 2" xfId="48725"/>
    <cellStyle name="Σημείωση 2 13 2 4" xfId="48726"/>
    <cellStyle name="Σημείωση 2 13 2 4 2" xfId="48727"/>
    <cellStyle name="Σημείωση 2 13 2 5" xfId="48728"/>
    <cellStyle name="Σημείωση 2 13 2 5 2" xfId="48729"/>
    <cellStyle name="Σημείωση 2 13 2 6" xfId="48730"/>
    <cellStyle name="Σημείωση 2 13 3" xfId="48731"/>
    <cellStyle name="Σημείωση 2 13 3 2" xfId="48732"/>
    <cellStyle name="Σημείωση 2 13 3 2 2" xfId="48733"/>
    <cellStyle name="Σημείωση 2 13 3 2 2 2" xfId="48734"/>
    <cellStyle name="Σημείωση 2 13 3 2 3" xfId="48735"/>
    <cellStyle name="Σημείωση 2 13 3 3" xfId="48736"/>
    <cellStyle name="Σημείωση 2 13 3 3 2" xfId="48737"/>
    <cellStyle name="Σημείωση 2 13 3 4" xfId="48738"/>
    <cellStyle name="Σημείωση 2 13 3 4 2" xfId="48739"/>
    <cellStyle name="Σημείωση 2 13 3 5" xfId="48740"/>
    <cellStyle name="Σημείωση 2 13 3 5 2" xfId="48741"/>
    <cellStyle name="Σημείωση 2 13 3 6" xfId="48742"/>
    <cellStyle name="Σημείωση 2 13 3 7" xfId="48743"/>
    <cellStyle name="Σημείωση 2 13 3 8" xfId="48744"/>
    <cellStyle name="Σημείωση 2 13 4" xfId="48745"/>
    <cellStyle name="Σημείωση 2 13 4 2" xfId="48746"/>
    <cellStyle name="Σημείωση 2 13 4 2 2" xfId="48747"/>
    <cellStyle name="Σημείωση 2 13 4 3" xfId="48748"/>
    <cellStyle name="Σημείωση 2 13 4 4" xfId="48749"/>
    <cellStyle name="Σημείωση 2 13 4 5" xfId="48750"/>
    <cellStyle name="Σημείωση 2 13 5" xfId="48751"/>
    <cellStyle name="Σημείωση 2 13 5 2" xfId="48752"/>
    <cellStyle name="Σημείωση 2 13 5 2 2" xfId="48753"/>
    <cellStyle name="Σημείωση 2 13 5 3" xfId="48754"/>
    <cellStyle name="Σημείωση 2 13 5 4" xfId="48755"/>
    <cellStyle name="Σημείωση 2 13 5 5" xfId="48756"/>
    <cellStyle name="Σημείωση 2 13 6" xfId="48757"/>
    <cellStyle name="Σημείωση 2 13 6 2" xfId="48758"/>
    <cellStyle name="Σημείωση 2 13 6 2 2" xfId="48759"/>
    <cellStyle name="Σημείωση 2 13 6 3" xfId="48760"/>
    <cellStyle name="Σημείωση 2 13 6 4" xfId="48761"/>
    <cellStyle name="Σημείωση 2 13 6 5" xfId="48762"/>
    <cellStyle name="Σημείωση 2 13 7" xfId="48763"/>
    <cellStyle name="Σημείωση 2 13 7 2" xfId="48764"/>
    <cellStyle name="Σημείωση 2 13 7 3" xfId="48765"/>
    <cellStyle name="Σημείωση 2 13 7 4" xfId="48766"/>
    <cellStyle name="Σημείωση 2 13 8" xfId="48767"/>
    <cellStyle name="Σημείωση 2 13 8 2" xfId="48768"/>
    <cellStyle name="Σημείωση 2 13 9" xfId="48769"/>
    <cellStyle name="Σημείωση 2 13 9 2" xfId="48770"/>
    <cellStyle name="Σημείωση 2 14" xfId="48771"/>
    <cellStyle name="Σημείωση 2 14 10" xfId="48772"/>
    <cellStyle name="Σημείωση 2 14 2" xfId="48773"/>
    <cellStyle name="Σημείωση 2 14 2 2" xfId="48774"/>
    <cellStyle name="Σημείωση 2 14 2 2 2" xfId="48775"/>
    <cellStyle name="Σημείωση 2 14 2 2 2 2" xfId="48776"/>
    <cellStyle name="Σημείωση 2 14 2 2 3" xfId="48777"/>
    <cellStyle name="Σημείωση 2 14 2 3" xfId="48778"/>
    <cellStyle name="Σημείωση 2 14 2 3 2" xfId="48779"/>
    <cellStyle name="Σημείωση 2 14 2 4" xfId="48780"/>
    <cellStyle name="Σημείωση 2 14 2 4 2" xfId="48781"/>
    <cellStyle name="Σημείωση 2 14 2 5" xfId="48782"/>
    <cellStyle name="Σημείωση 2 14 2 5 2" xfId="48783"/>
    <cellStyle name="Σημείωση 2 14 2 6" xfId="48784"/>
    <cellStyle name="Σημείωση 2 14 3" xfId="48785"/>
    <cellStyle name="Σημείωση 2 14 3 2" xfId="48786"/>
    <cellStyle name="Σημείωση 2 14 3 2 2" xfId="48787"/>
    <cellStyle name="Σημείωση 2 14 3 2 2 2" xfId="48788"/>
    <cellStyle name="Σημείωση 2 14 3 2 3" xfId="48789"/>
    <cellStyle name="Σημείωση 2 14 3 3" xfId="48790"/>
    <cellStyle name="Σημείωση 2 14 3 3 2" xfId="48791"/>
    <cellStyle name="Σημείωση 2 14 3 4" xfId="48792"/>
    <cellStyle name="Σημείωση 2 14 3 4 2" xfId="48793"/>
    <cellStyle name="Σημείωση 2 14 3 5" xfId="48794"/>
    <cellStyle name="Σημείωση 2 14 3 5 2" xfId="48795"/>
    <cellStyle name="Σημείωση 2 14 3 6" xfId="48796"/>
    <cellStyle name="Σημείωση 2 14 3 7" xfId="48797"/>
    <cellStyle name="Σημείωση 2 14 3 8" xfId="48798"/>
    <cellStyle name="Σημείωση 2 14 4" xfId="48799"/>
    <cellStyle name="Σημείωση 2 14 4 2" xfId="48800"/>
    <cellStyle name="Σημείωση 2 14 4 2 2" xfId="48801"/>
    <cellStyle name="Σημείωση 2 14 4 3" xfId="48802"/>
    <cellStyle name="Σημείωση 2 14 4 4" xfId="48803"/>
    <cellStyle name="Σημείωση 2 14 4 5" xfId="48804"/>
    <cellStyle name="Σημείωση 2 14 5" xfId="48805"/>
    <cellStyle name="Σημείωση 2 14 5 2" xfId="48806"/>
    <cellStyle name="Σημείωση 2 14 5 2 2" xfId="48807"/>
    <cellStyle name="Σημείωση 2 14 5 3" xfId="48808"/>
    <cellStyle name="Σημείωση 2 14 5 4" xfId="48809"/>
    <cellStyle name="Σημείωση 2 14 5 5" xfId="48810"/>
    <cellStyle name="Σημείωση 2 14 6" xfId="48811"/>
    <cellStyle name="Σημείωση 2 14 6 2" xfId="48812"/>
    <cellStyle name="Σημείωση 2 14 6 2 2" xfId="48813"/>
    <cellStyle name="Σημείωση 2 14 6 3" xfId="48814"/>
    <cellStyle name="Σημείωση 2 14 6 4" xfId="48815"/>
    <cellStyle name="Σημείωση 2 14 6 5" xfId="48816"/>
    <cellStyle name="Σημείωση 2 14 7" xfId="48817"/>
    <cellStyle name="Σημείωση 2 14 7 2" xfId="48818"/>
    <cellStyle name="Σημείωση 2 14 7 3" xfId="48819"/>
    <cellStyle name="Σημείωση 2 14 7 4" xfId="48820"/>
    <cellStyle name="Σημείωση 2 14 8" xfId="48821"/>
    <cellStyle name="Σημείωση 2 14 8 2" xfId="48822"/>
    <cellStyle name="Σημείωση 2 14 9" xfId="48823"/>
    <cellStyle name="Σημείωση 2 14 9 2" xfId="48824"/>
    <cellStyle name="Σημείωση 2 15" xfId="48825"/>
    <cellStyle name="Σημείωση 2 15 10" xfId="48826"/>
    <cellStyle name="Σημείωση 2 15 2" xfId="48827"/>
    <cellStyle name="Σημείωση 2 15 2 2" xfId="48828"/>
    <cellStyle name="Σημείωση 2 15 2 2 2" xfId="48829"/>
    <cellStyle name="Σημείωση 2 15 2 2 2 2" xfId="48830"/>
    <cellStyle name="Σημείωση 2 15 2 2 3" xfId="48831"/>
    <cellStyle name="Σημείωση 2 15 2 3" xfId="48832"/>
    <cellStyle name="Σημείωση 2 15 2 3 2" xfId="48833"/>
    <cellStyle name="Σημείωση 2 15 2 4" xfId="48834"/>
    <cellStyle name="Σημείωση 2 15 2 4 2" xfId="48835"/>
    <cellStyle name="Σημείωση 2 15 2 5" xfId="48836"/>
    <cellStyle name="Σημείωση 2 15 2 5 2" xfId="48837"/>
    <cellStyle name="Σημείωση 2 15 2 6" xfId="48838"/>
    <cellStyle name="Σημείωση 2 15 3" xfId="48839"/>
    <cellStyle name="Σημείωση 2 15 3 2" xfId="48840"/>
    <cellStyle name="Σημείωση 2 15 3 2 2" xfId="48841"/>
    <cellStyle name="Σημείωση 2 15 3 2 2 2" xfId="48842"/>
    <cellStyle name="Σημείωση 2 15 3 2 3" xfId="48843"/>
    <cellStyle name="Σημείωση 2 15 3 3" xfId="48844"/>
    <cellStyle name="Σημείωση 2 15 3 3 2" xfId="48845"/>
    <cellStyle name="Σημείωση 2 15 3 4" xfId="48846"/>
    <cellStyle name="Σημείωση 2 15 3 4 2" xfId="48847"/>
    <cellStyle name="Σημείωση 2 15 3 5" xfId="48848"/>
    <cellStyle name="Σημείωση 2 15 3 5 2" xfId="48849"/>
    <cellStyle name="Σημείωση 2 15 3 6" xfId="48850"/>
    <cellStyle name="Σημείωση 2 15 3 7" xfId="48851"/>
    <cellStyle name="Σημείωση 2 15 3 8" xfId="48852"/>
    <cellStyle name="Σημείωση 2 15 4" xfId="48853"/>
    <cellStyle name="Σημείωση 2 15 4 2" xfId="48854"/>
    <cellStyle name="Σημείωση 2 15 4 2 2" xfId="48855"/>
    <cellStyle name="Σημείωση 2 15 4 3" xfId="48856"/>
    <cellStyle name="Σημείωση 2 15 4 4" xfId="48857"/>
    <cellStyle name="Σημείωση 2 15 4 5" xfId="48858"/>
    <cellStyle name="Σημείωση 2 15 5" xfId="48859"/>
    <cellStyle name="Σημείωση 2 15 5 2" xfId="48860"/>
    <cellStyle name="Σημείωση 2 15 5 2 2" xfId="48861"/>
    <cellStyle name="Σημείωση 2 15 5 3" xfId="48862"/>
    <cellStyle name="Σημείωση 2 15 5 4" xfId="48863"/>
    <cellStyle name="Σημείωση 2 15 5 5" xfId="48864"/>
    <cellStyle name="Σημείωση 2 15 6" xfId="48865"/>
    <cellStyle name="Σημείωση 2 15 6 2" xfId="48866"/>
    <cellStyle name="Σημείωση 2 15 6 2 2" xfId="48867"/>
    <cellStyle name="Σημείωση 2 15 6 3" xfId="48868"/>
    <cellStyle name="Σημείωση 2 15 6 4" xfId="48869"/>
    <cellStyle name="Σημείωση 2 15 6 5" xfId="48870"/>
    <cellStyle name="Σημείωση 2 15 7" xfId="48871"/>
    <cellStyle name="Σημείωση 2 15 7 2" xfId="48872"/>
    <cellStyle name="Σημείωση 2 15 7 3" xfId="48873"/>
    <cellStyle name="Σημείωση 2 15 7 4" xfId="48874"/>
    <cellStyle name="Σημείωση 2 15 8" xfId="48875"/>
    <cellStyle name="Σημείωση 2 15 8 2" xfId="48876"/>
    <cellStyle name="Σημείωση 2 15 9" xfId="48877"/>
    <cellStyle name="Σημείωση 2 15 9 2" xfId="48878"/>
    <cellStyle name="Σημείωση 2 16" xfId="48879"/>
    <cellStyle name="Σημείωση 2 16 10" xfId="48880"/>
    <cellStyle name="Σημείωση 2 16 2" xfId="48881"/>
    <cellStyle name="Σημείωση 2 16 2 2" xfId="48882"/>
    <cellStyle name="Σημείωση 2 16 2 2 2" xfId="48883"/>
    <cellStyle name="Σημείωση 2 16 2 2 2 2" xfId="48884"/>
    <cellStyle name="Σημείωση 2 16 2 2 3" xfId="48885"/>
    <cellStyle name="Σημείωση 2 16 2 3" xfId="48886"/>
    <cellStyle name="Σημείωση 2 16 2 3 2" xfId="48887"/>
    <cellStyle name="Σημείωση 2 16 2 4" xfId="48888"/>
    <cellStyle name="Σημείωση 2 16 2 4 2" xfId="48889"/>
    <cellStyle name="Σημείωση 2 16 2 5" xfId="48890"/>
    <cellStyle name="Σημείωση 2 16 2 5 2" xfId="48891"/>
    <cellStyle name="Σημείωση 2 16 2 6" xfId="48892"/>
    <cellStyle name="Σημείωση 2 16 3" xfId="48893"/>
    <cellStyle name="Σημείωση 2 16 3 2" xfId="48894"/>
    <cellStyle name="Σημείωση 2 16 3 2 2" xfId="48895"/>
    <cellStyle name="Σημείωση 2 16 3 2 2 2" xfId="48896"/>
    <cellStyle name="Σημείωση 2 16 3 2 3" xfId="48897"/>
    <cellStyle name="Σημείωση 2 16 3 3" xfId="48898"/>
    <cellStyle name="Σημείωση 2 16 3 3 2" xfId="48899"/>
    <cellStyle name="Σημείωση 2 16 3 4" xfId="48900"/>
    <cellStyle name="Σημείωση 2 16 3 4 2" xfId="48901"/>
    <cellStyle name="Σημείωση 2 16 3 5" xfId="48902"/>
    <cellStyle name="Σημείωση 2 16 3 5 2" xfId="48903"/>
    <cellStyle name="Σημείωση 2 16 3 6" xfId="48904"/>
    <cellStyle name="Σημείωση 2 16 3 7" xfId="48905"/>
    <cellStyle name="Σημείωση 2 16 3 8" xfId="48906"/>
    <cellStyle name="Σημείωση 2 16 4" xfId="48907"/>
    <cellStyle name="Σημείωση 2 16 4 2" xfId="48908"/>
    <cellStyle name="Σημείωση 2 16 4 2 2" xfId="48909"/>
    <cellStyle name="Σημείωση 2 16 4 3" xfId="48910"/>
    <cellStyle name="Σημείωση 2 16 4 4" xfId="48911"/>
    <cellStyle name="Σημείωση 2 16 4 5" xfId="48912"/>
    <cellStyle name="Σημείωση 2 16 5" xfId="48913"/>
    <cellStyle name="Σημείωση 2 16 5 2" xfId="48914"/>
    <cellStyle name="Σημείωση 2 16 5 2 2" xfId="48915"/>
    <cellStyle name="Σημείωση 2 16 5 3" xfId="48916"/>
    <cellStyle name="Σημείωση 2 16 5 4" xfId="48917"/>
    <cellStyle name="Σημείωση 2 16 5 5" xfId="48918"/>
    <cellStyle name="Σημείωση 2 16 6" xfId="48919"/>
    <cellStyle name="Σημείωση 2 16 6 2" xfId="48920"/>
    <cellStyle name="Σημείωση 2 16 6 2 2" xfId="48921"/>
    <cellStyle name="Σημείωση 2 16 6 3" xfId="48922"/>
    <cellStyle name="Σημείωση 2 16 6 4" xfId="48923"/>
    <cellStyle name="Σημείωση 2 16 6 5" xfId="48924"/>
    <cellStyle name="Σημείωση 2 16 7" xfId="48925"/>
    <cellStyle name="Σημείωση 2 16 7 2" xfId="48926"/>
    <cellStyle name="Σημείωση 2 16 7 3" xfId="48927"/>
    <cellStyle name="Σημείωση 2 16 7 4" xfId="48928"/>
    <cellStyle name="Σημείωση 2 16 8" xfId="48929"/>
    <cellStyle name="Σημείωση 2 16 8 2" xfId="48930"/>
    <cellStyle name="Σημείωση 2 16 9" xfId="48931"/>
    <cellStyle name="Σημείωση 2 16 9 2" xfId="48932"/>
    <cellStyle name="Σημείωση 2 17" xfId="48933"/>
    <cellStyle name="Σημείωση 2 17 10" xfId="48934"/>
    <cellStyle name="Σημείωση 2 17 2" xfId="48935"/>
    <cellStyle name="Σημείωση 2 17 2 2" xfId="48936"/>
    <cellStyle name="Σημείωση 2 17 2 2 2" xfId="48937"/>
    <cellStyle name="Σημείωση 2 17 2 2 2 2" xfId="48938"/>
    <cellStyle name="Σημείωση 2 17 2 2 3" xfId="48939"/>
    <cellStyle name="Σημείωση 2 17 2 3" xfId="48940"/>
    <cellStyle name="Σημείωση 2 17 2 3 2" xfId="48941"/>
    <cellStyle name="Σημείωση 2 17 2 4" xfId="48942"/>
    <cellStyle name="Σημείωση 2 17 2 4 2" xfId="48943"/>
    <cellStyle name="Σημείωση 2 17 2 5" xfId="48944"/>
    <cellStyle name="Σημείωση 2 17 2 5 2" xfId="48945"/>
    <cellStyle name="Σημείωση 2 17 2 6" xfId="48946"/>
    <cellStyle name="Σημείωση 2 17 3" xfId="48947"/>
    <cellStyle name="Σημείωση 2 17 3 2" xfId="48948"/>
    <cellStyle name="Σημείωση 2 17 3 2 2" xfId="48949"/>
    <cellStyle name="Σημείωση 2 17 3 2 2 2" xfId="48950"/>
    <cellStyle name="Σημείωση 2 17 3 2 3" xfId="48951"/>
    <cellStyle name="Σημείωση 2 17 3 3" xfId="48952"/>
    <cellStyle name="Σημείωση 2 17 3 3 2" xfId="48953"/>
    <cellStyle name="Σημείωση 2 17 3 4" xfId="48954"/>
    <cellStyle name="Σημείωση 2 17 3 4 2" xfId="48955"/>
    <cellStyle name="Σημείωση 2 17 3 5" xfId="48956"/>
    <cellStyle name="Σημείωση 2 17 3 5 2" xfId="48957"/>
    <cellStyle name="Σημείωση 2 17 3 6" xfId="48958"/>
    <cellStyle name="Σημείωση 2 17 3 7" xfId="48959"/>
    <cellStyle name="Σημείωση 2 17 3 8" xfId="48960"/>
    <cellStyle name="Σημείωση 2 17 4" xfId="48961"/>
    <cellStyle name="Σημείωση 2 17 4 2" xfId="48962"/>
    <cellStyle name="Σημείωση 2 17 4 2 2" xfId="48963"/>
    <cellStyle name="Σημείωση 2 17 4 3" xfId="48964"/>
    <cellStyle name="Σημείωση 2 17 4 4" xfId="48965"/>
    <cellStyle name="Σημείωση 2 17 4 5" xfId="48966"/>
    <cellStyle name="Σημείωση 2 17 5" xfId="48967"/>
    <cellStyle name="Σημείωση 2 17 5 2" xfId="48968"/>
    <cellStyle name="Σημείωση 2 17 5 2 2" xfId="48969"/>
    <cellStyle name="Σημείωση 2 17 5 3" xfId="48970"/>
    <cellStyle name="Σημείωση 2 17 5 4" xfId="48971"/>
    <cellStyle name="Σημείωση 2 17 5 5" xfId="48972"/>
    <cellStyle name="Σημείωση 2 17 6" xfId="48973"/>
    <cellStyle name="Σημείωση 2 17 6 2" xfId="48974"/>
    <cellStyle name="Σημείωση 2 17 6 2 2" xfId="48975"/>
    <cellStyle name="Σημείωση 2 17 6 3" xfId="48976"/>
    <cellStyle name="Σημείωση 2 17 6 4" xfId="48977"/>
    <cellStyle name="Σημείωση 2 17 6 5" xfId="48978"/>
    <cellStyle name="Σημείωση 2 17 7" xfId="48979"/>
    <cellStyle name="Σημείωση 2 17 7 2" xfId="48980"/>
    <cellStyle name="Σημείωση 2 17 7 3" xfId="48981"/>
    <cellStyle name="Σημείωση 2 17 7 4" xfId="48982"/>
    <cellStyle name="Σημείωση 2 17 8" xfId="48983"/>
    <cellStyle name="Σημείωση 2 17 8 2" xfId="48984"/>
    <cellStyle name="Σημείωση 2 17 9" xfId="48985"/>
    <cellStyle name="Σημείωση 2 17 9 2" xfId="48986"/>
    <cellStyle name="Σημείωση 2 18" xfId="48987"/>
    <cellStyle name="Σημείωση 2 18 10" xfId="48988"/>
    <cellStyle name="Σημείωση 2 18 2" xfId="48989"/>
    <cellStyle name="Σημείωση 2 18 2 2" xfId="48990"/>
    <cellStyle name="Σημείωση 2 18 2 2 2" xfId="48991"/>
    <cellStyle name="Σημείωση 2 18 2 2 2 2" xfId="48992"/>
    <cellStyle name="Σημείωση 2 18 2 2 3" xfId="48993"/>
    <cellStyle name="Σημείωση 2 18 2 3" xfId="48994"/>
    <cellStyle name="Σημείωση 2 18 2 3 2" xfId="48995"/>
    <cellStyle name="Σημείωση 2 18 2 4" xfId="48996"/>
    <cellStyle name="Σημείωση 2 18 2 4 2" xfId="48997"/>
    <cellStyle name="Σημείωση 2 18 2 5" xfId="48998"/>
    <cellStyle name="Σημείωση 2 18 2 5 2" xfId="48999"/>
    <cellStyle name="Σημείωση 2 18 2 6" xfId="49000"/>
    <cellStyle name="Σημείωση 2 18 3" xfId="49001"/>
    <cellStyle name="Σημείωση 2 18 3 2" xfId="49002"/>
    <cellStyle name="Σημείωση 2 18 3 2 2" xfId="49003"/>
    <cellStyle name="Σημείωση 2 18 3 2 2 2" xfId="49004"/>
    <cellStyle name="Σημείωση 2 18 3 2 3" xfId="49005"/>
    <cellStyle name="Σημείωση 2 18 3 3" xfId="49006"/>
    <cellStyle name="Σημείωση 2 18 3 3 2" xfId="49007"/>
    <cellStyle name="Σημείωση 2 18 3 4" xfId="49008"/>
    <cellStyle name="Σημείωση 2 18 3 4 2" xfId="49009"/>
    <cellStyle name="Σημείωση 2 18 3 5" xfId="49010"/>
    <cellStyle name="Σημείωση 2 18 3 5 2" xfId="49011"/>
    <cellStyle name="Σημείωση 2 18 3 6" xfId="49012"/>
    <cellStyle name="Σημείωση 2 18 3 7" xfId="49013"/>
    <cellStyle name="Σημείωση 2 18 3 8" xfId="49014"/>
    <cellStyle name="Σημείωση 2 18 4" xfId="49015"/>
    <cellStyle name="Σημείωση 2 18 4 2" xfId="49016"/>
    <cellStyle name="Σημείωση 2 18 4 2 2" xfId="49017"/>
    <cellStyle name="Σημείωση 2 18 4 3" xfId="49018"/>
    <cellStyle name="Σημείωση 2 18 4 4" xfId="49019"/>
    <cellStyle name="Σημείωση 2 18 4 5" xfId="49020"/>
    <cellStyle name="Σημείωση 2 18 5" xfId="49021"/>
    <cellStyle name="Σημείωση 2 18 5 2" xfId="49022"/>
    <cellStyle name="Σημείωση 2 18 5 2 2" xfId="49023"/>
    <cellStyle name="Σημείωση 2 18 5 3" xfId="49024"/>
    <cellStyle name="Σημείωση 2 18 5 4" xfId="49025"/>
    <cellStyle name="Σημείωση 2 18 5 5" xfId="49026"/>
    <cellStyle name="Σημείωση 2 18 6" xfId="49027"/>
    <cellStyle name="Σημείωση 2 18 6 2" xfId="49028"/>
    <cellStyle name="Σημείωση 2 18 6 2 2" xfId="49029"/>
    <cellStyle name="Σημείωση 2 18 6 3" xfId="49030"/>
    <cellStyle name="Σημείωση 2 18 6 4" xfId="49031"/>
    <cellStyle name="Σημείωση 2 18 6 5" xfId="49032"/>
    <cellStyle name="Σημείωση 2 18 7" xfId="49033"/>
    <cellStyle name="Σημείωση 2 18 7 2" xfId="49034"/>
    <cellStyle name="Σημείωση 2 18 7 3" xfId="49035"/>
    <cellStyle name="Σημείωση 2 18 7 4" xfId="49036"/>
    <cellStyle name="Σημείωση 2 18 8" xfId="49037"/>
    <cellStyle name="Σημείωση 2 18 8 2" xfId="49038"/>
    <cellStyle name="Σημείωση 2 18 9" xfId="49039"/>
    <cellStyle name="Σημείωση 2 18 9 2" xfId="49040"/>
    <cellStyle name="Σημείωση 2 19" xfId="49041"/>
    <cellStyle name="Σημείωση 2 19 10" xfId="49042"/>
    <cellStyle name="Σημείωση 2 19 2" xfId="49043"/>
    <cellStyle name="Σημείωση 2 19 2 2" xfId="49044"/>
    <cellStyle name="Σημείωση 2 19 2 2 2" xfId="49045"/>
    <cellStyle name="Σημείωση 2 19 2 2 2 2" xfId="49046"/>
    <cellStyle name="Σημείωση 2 19 2 2 3" xfId="49047"/>
    <cellStyle name="Σημείωση 2 19 2 3" xfId="49048"/>
    <cellStyle name="Σημείωση 2 19 2 3 2" xfId="49049"/>
    <cellStyle name="Σημείωση 2 19 2 4" xfId="49050"/>
    <cellStyle name="Σημείωση 2 19 2 4 2" xfId="49051"/>
    <cellStyle name="Σημείωση 2 19 2 5" xfId="49052"/>
    <cellStyle name="Σημείωση 2 19 2 5 2" xfId="49053"/>
    <cellStyle name="Σημείωση 2 19 2 6" xfId="49054"/>
    <cellStyle name="Σημείωση 2 19 3" xfId="49055"/>
    <cellStyle name="Σημείωση 2 19 3 2" xfId="49056"/>
    <cellStyle name="Σημείωση 2 19 3 2 2" xfId="49057"/>
    <cellStyle name="Σημείωση 2 19 3 2 2 2" xfId="49058"/>
    <cellStyle name="Σημείωση 2 19 3 2 3" xfId="49059"/>
    <cellStyle name="Σημείωση 2 19 3 3" xfId="49060"/>
    <cellStyle name="Σημείωση 2 19 3 3 2" xfId="49061"/>
    <cellStyle name="Σημείωση 2 19 3 4" xfId="49062"/>
    <cellStyle name="Σημείωση 2 19 3 4 2" xfId="49063"/>
    <cellStyle name="Σημείωση 2 19 3 5" xfId="49064"/>
    <cellStyle name="Σημείωση 2 19 3 5 2" xfId="49065"/>
    <cellStyle name="Σημείωση 2 19 3 6" xfId="49066"/>
    <cellStyle name="Σημείωση 2 19 3 7" xfId="49067"/>
    <cellStyle name="Σημείωση 2 19 3 8" xfId="49068"/>
    <cellStyle name="Σημείωση 2 19 4" xfId="49069"/>
    <cellStyle name="Σημείωση 2 19 4 2" xfId="49070"/>
    <cellStyle name="Σημείωση 2 19 4 2 2" xfId="49071"/>
    <cellStyle name="Σημείωση 2 19 4 3" xfId="49072"/>
    <cellStyle name="Σημείωση 2 19 4 4" xfId="49073"/>
    <cellStyle name="Σημείωση 2 19 4 5" xfId="49074"/>
    <cellStyle name="Σημείωση 2 19 5" xfId="49075"/>
    <cellStyle name="Σημείωση 2 19 5 2" xfId="49076"/>
    <cellStyle name="Σημείωση 2 19 5 2 2" xfId="49077"/>
    <cellStyle name="Σημείωση 2 19 5 3" xfId="49078"/>
    <cellStyle name="Σημείωση 2 19 5 4" xfId="49079"/>
    <cellStyle name="Σημείωση 2 19 5 5" xfId="49080"/>
    <cellStyle name="Σημείωση 2 19 6" xfId="49081"/>
    <cellStyle name="Σημείωση 2 19 6 2" xfId="49082"/>
    <cellStyle name="Σημείωση 2 19 6 2 2" xfId="49083"/>
    <cellStyle name="Σημείωση 2 19 6 3" xfId="49084"/>
    <cellStyle name="Σημείωση 2 19 6 4" xfId="49085"/>
    <cellStyle name="Σημείωση 2 19 6 5" xfId="49086"/>
    <cellStyle name="Σημείωση 2 19 7" xfId="49087"/>
    <cellStyle name="Σημείωση 2 19 7 2" xfId="49088"/>
    <cellStyle name="Σημείωση 2 19 7 3" xfId="49089"/>
    <cellStyle name="Σημείωση 2 19 7 4" xfId="49090"/>
    <cellStyle name="Σημείωση 2 19 8" xfId="49091"/>
    <cellStyle name="Σημείωση 2 19 8 2" xfId="49092"/>
    <cellStyle name="Σημείωση 2 19 9" xfId="49093"/>
    <cellStyle name="Σημείωση 2 19 9 2" xfId="49094"/>
    <cellStyle name="Σημείωση 2 2" xfId="49095"/>
    <cellStyle name="Σημείωση 2 2 10" xfId="49096"/>
    <cellStyle name="Σημείωση 2 2 10 2" xfId="49097"/>
    <cellStyle name="Σημείωση 2 2 11" xfId="49098"/>
    <cellStyle name="Σημείωση 2 2 2" xfId="49099"/>
    <cellStyle name="Σημείωση 2 2 2 2" xfId="49100"/>
    <cellStyle name="Σημείωση 2 2 2 2 2" xfId="49101"/>
    <cellStyle name="Σημείωση 2 2 2 2 2 2" xfId="49102"/>
    <cellStyle name="Σημείωση 2 2 2 2 3" xfId="49103"/>
    <cellStyle name="Σημείωση 2 2 2 3" xfId="49104"/>
    <cellStyle name="Σημείωση 2 2 2 3 2" xfId="49105"/>
    <cellStyle name="Σημείωση 2 2 2 4" xfId="49106"/>
    <cellStyle name="Σημείωση 2 2 2 4 2" xfId="49107"/>
    <cellStyle name="Σημείωση 2 2 2 5" xfId="49108"/>
    <cellStyle name="Σημείωση 2 2 2 5 2" xfId="49109"/>
    <cellStyle name="Σημείωση 2 2 2 6" xfId="49110"/>
    <cellStyle name="Σημείωση 2 2 3" xfId="49111"/>
    <cellStyle name="Σημείωση 2 2 3 2" xfId="49112"/>
    <cellStyle name="Σημείωση 2 2 3 2 2" xfId="49113"/>
    <cellStyle name="Σημείωση 2 2 3 2 2 2" xfId="49114"/>
    <cellStyle name="Σημείωση 2 2 3 2 3" xfId="49115"/>
    <cellStyle name="Σημείωση 2 2 3 3" xfId="49116"/>
    <cellStyle name="Σημείωση 2 2 3 3 2" xfId="49117"/>
    <cellStyle name="Σημείωση 2 2 3 4" xfId="49118"/>
    <cellStyle name="Σημείωση 2 2 3 4 2" xfId="49119"/>
    <cellStyle name="Σημείωση 2 2 3 5" xfId="49120"/>
    <cellStyle name="Σημείωση 2 2 3 5 2" xfId="49121"/>
    <cellStyle name="Σημείωση 2 2 3 6" xfId="49122"/>
    <cellStyle name="Σημείωση 2 2 3 7" xfId="49123"/>
    <cellStyle name="Σημείωση 2 2 3 8" xfId="49124"/>
    <cellStyle name="Σημείωση 2 2 4" xfId="49125"/>
    <cellStyle name="Σημείωση 2 2 4 2" xfId="49126"/>
    <cellStyle name="Σημείωση 2 2 4 2 2" xfId="49127"/>
    <cellStyle name="Σημείωση 2 2 4 2 2 2" xfId="49128"/>
    <cellStyle name="Σημείωση 2 2 4 2 3" xfId="49129"/>
    <cellStyle name="Σημείωση 2 2 4 3" xfId="49130"/>
    <cellStyle name="Σημείωση 2 2 4 3 2" xfId="49131"/>
    <cellStyle name="Σημείωση 2 2 4 4" xfId="49132"/>
    <cellStyle name="Σημείωση 2 2 4 4 2" xfId="49133"/>
    <cellStyle name="Σημείωση 2 2 4 5" xfId="49134"/>
    <cellStyle name="Σημείωση 2 2 4 5 2" xfId="49135"/>
    <cellStyle name="Σημείωση 2 2 4 6" xfId="49136"/>
    <cellStyle name="Σημείωση 2 2 4 7" xfId="49137"/>
    <cellStyle name="Σημείωση 2 2 4 8" xfId="49138"/>
    <cellStyle name="Σημείωση 2 2 5" xfId="49139"/>
    <cellStyle name="Σημείωση 2 2 5 2" xfId="49140"/>
    <cellStyle name="Σημείωση 2 2 5 2 2" xfId="49141"/>
    <cellStyle name="Σημείωση 2 2 5 3" xfId="49142"/>
    <cellStyle name="Σημείωση 2 2 5 4" xfId="49143"/>
    <cellStyle name="Σημείωση 2 2 5 5" xfId="49144"/>
    <cellStyle name="Σημείωση 2 2 6" xfId="49145"/>
    <cellStyle name="Σημείωση 2 2 6 2" xfId="49146"/>
    <cellStyle name="Σημείωση 2 2 6 2 2" xfId="49147"/>
    <cellStyle name="Σημείωση 2 2 6 3" xfId="49148"/>
    <cellStyle name="Σημείωση 2 2 6 4" xfId="49149"/>
    <cellStyle name="Σημείωση 2 2 6 5" xfId="49150"/>
    <cellStyle name="Σημείωση 2 2 7" xfId="49151"/>
    <cellStyle name="Σημείωση 2 2 7 2" xfId="49152"/>
    <cellStyle name="Σημείωση 2 2 7 2 2" xfId="49153"/>
    <cellStyle name="Σημείωση 2 2 7 3" xfId="49154"/>
    <cellStyle name="Σημείωση 2 2 7 4" xfId="49155"/>
    <cellStyle name="Σημείωση 2 2 7 5" xfId="49156"/>
    <cellStyle name="Σημείωση 2 2 8" xfId="49157"/>
    <cellStyle name="Σημείωση 2 2 8 2" xfId="49158"/>
    <cellStyle name="Σημείωση 2 2 9" xfId="49159"/>
    <cellStyle name="Σημείωση 2 2 9 2" xfId="49160"/>
    <cellStyle name="Σημείωση 2 20" xfId="49161"/>
    <cellStyle name="Σημείωση 2 20 10" xfId="49162"/>
    <cellStyle name="Σημείωση 2 20 2" xfId="49163"/>
    <cellStyle name="Σημείωση 2 20 2 2" xfId="49164"/>
    <cellStyle name="Σημείωση 2 20 2 2 2" xfId="49165"/>
    <cellStyle name="Σημείωση 2 20 2 2 2 2" xfId="49166"/>
    <cellStyle name="Σημείωση 2 20 2 2 3" xfId="49167"/>
    <cellStyle name="Σημείωση 2 20 2 3" xfId="49168"/>
    <cellStyle name="Σημείωση 2 20 2 3 2" xfId="49169"/>
    <cellStyle name="Σημείωση 2 20 2 4" xfId="49170"/>
    <cellStyle name="Σημείωση 2 20 2 4 2" xfId="49171"/>
    <cellStyle name="Σημείωση 2 20 2 5" xfId="49172"/>
    <cellStyle name="Σημείωση 2 20 2 5 2" xfId="49173"/>
    <cellStyle name="Σημείωση 2 20 2 6" xfId="49174"/>
    <cellStyle name="Σημείωση 2 20 3" xfId="49175"/>
    <cellStyle name="Σημείωση 2 20 3 2" xfId="49176"/>
    <cellStyle name="Σημείωση 2 20 3 2 2" xfId="49177"/>
    <cellStyle name="Σημείωση 2 20 3 2 2 2" xfId="49178"/>
    <cellStyle name="Σημείωση 2 20 3 2 3" xfId="49179"/>
    <cellStyle name="Σημείωση 2 20 3 3" xfId="49180"/>
    <cellStyle name="Σημείωση 2 20 3 3 2" xfId="49181"/>
    <cellStyle name="Σημείωση 2 20 3 4" xfId="49182"/>
    <cellStyle name="Σημείωση 2 20 3 4 2" xfId="49183"/>
    <cellStyle name="Σημείωση 2 20 3 5" xfId="49184"/>
    <cellStyle name="Σημείωση 2 20 3 5 2" xfId="49185"/>
    <cellStyle name="Σημείωση 2 20 3 6" xfId="49186"/>
    <cellStyle name="Σημείωση 2 20 3 7" xfId="49187"/>
    <cellStyle name="Σημείωση 2 20 3 8" xfId="49188"/>
    <cellStyle name="Σημείωση 2 20 4" xfId="49189"/>
    <cellStyle name="Σημείωση 2 20 4 2" xfId="49190"/>
    <cellStyle name="Σημείωση 2 20 4 2 2" xfId="49191"/>
    <cellStyle name="Σημείωση 2 20 4 3" xfId="49192"/>
    <cellStyle name="Σημείωση 2 20 4 4" xfId="49193"/>
    <cellStyle name="Σημείωση 2 20 4 5" xfId="49194"/>
    <cellStyle name="Σημείωση 2 20 5" xfId="49195"/>
    <cellStyle name="Σημείωση 2 20 5 2" xfId="49196"/>
    <cellStyle name="Σημείωση 2 20 5 2 2" xfId="49197"/>
    <cellStyle name="Σημείωση 2 20 5 3" xfId="49198"/>
    <cellStyle name="Σημείωση 2 20 5 4" xfId="49199"/>
    <cellStyle name="Σημείωση 2 20 5 5" xfId="49200"/>
    <cellStyle name="Σημείωση 2 20 6" xfId="49201"/>
    <cellStyle name="Σημείωση 2 20 6 2" xfId="49202"/>
    <cellStyle name="Σημείωση 2 20 6 2 2" xfId="49203"/>
    <cellStyle name="Σημείωση 2 20 6 3" xfId="49204"/>
    <cellStyle name="Σημείωση 2 20 6 4" xfId="49205"/>
    <cellStyle name="Σημείωση 2 20 6 5" xfId="49206"/>
    <cellStyle name="Σημείωση 2 20 7" xfId="49207"/>
    <cellStyle name="Σημείωση 2 20 7 2" xfId="49208"/>
    <cellStyle name="Σημείωση 2 20 7 3" xfId="49209"/>
    <cellStyle name="Σημείωση 2 20 7 4" xfId="49210"/>
    <cellStyle name="Σημείωση 2 20 8" xfId="49211"/>
    <cellStyle name="Σημείωση 2 20 8 2" xfId="49212"/>
    <cellStyle name="Σημείωση 2 20 9" xfId="49213"/>
    <cellStyle name="Σημείωση 2 20 9 2" xfId="49214"/>
    <cellStyle name="Σημείωση 2 21" xfId="49215"/>
    <cellStyle name="Σημείωση 2 21 10" xfId="49216"/>
    <cellStyle name="Σημείωση 2 21 2" xfId="49217"/>
    <cellStyle name="Σημείωση 2 21 2 2" xfId="49218"/>
    <cellStyle name="Σημείωση 2 21 2 2 2" xfId="49219"/>
    <cellStyle name="Σημείωση 2 21 2 2 2 2" xfId="49220"/>
    <cellStyle name="Σημείωση 2 21 2 2 3" xfId="49221"/>
    <cellStyle name="Σημείωση 2 21 2 3" xfId="49222"/>
    <cellStyle name="Σημείωση 2 21 2 3 2" xfId="49223"/>
    <cellStyle name="Σημείωση 2 21 2 4" xfId="49224"/>
    <cellStyle name="Σημείωση 2 21 2 4 2" xfId="49225"/>
    <cellStyle name="Σημείωση 2 21 2 5" xfId="49226"/>
    <cellStyle name="Σημείωση 2 21 2 5 2" xfId="49227"/>
    <cellStyle name="Σημείωση 2 21 2 6" xfId="49228"/>
    <cellStyle name="Σημείωση 2 21 3" xfId="49229"/>
    <cellStyle name="Σημείωση 2 21 3 2" xfId="49230"/>
    <cellStyle name="Σημείωση 2 21 3 2 2" xfId="49231"/>
    <cellStyle name="Σημείωση 2 21 3 2 2 2" xfId="49232"/>
    <cellStyle name="Σημείωση 2 21 3 2 3" xfId="49233"/>
    <cellStyle name="Σημείωση 2 21 3 3" xfId="49234"/>
    <cellStyle name="Σημείωση 2 21 3 3 2" xfId="49235"/>
    <cellStyle name="Σημείωση 2 21 3 4" xfId="49236"/>
    <cellStyle name="Σημείωση 2 21 3 4 2" xfId="49237"/>
    <cellStyle name="Σημείωση 2 21 3 5" xfId="49238"/>
    <cellStyle name="Σημείωση 2 21 3 5 2" xfId="49239"/>
    <cellStyle name="Σημείωση 2 21 3 6" xfId="49240"/>
    <cellStyle name="Σημείωση 2 21 3 7" xfId="49241"/>
    <cellStyle name="Σημείωση 2 21 3 8" xfId="49242"/>
    <cellStyle name="Σημείωση 2 21 4" xfId="49243"/>
    <cellStyle name="Σημείωση 2 21 4 2" xfId="49244"/>
    <cellStyle name="Σημείωση 2 21 4 2 2" xfId="49245"/>
    <cellStyle name="Σημείωση 2 21 4 3" xfId="49246"/>
    <cellStyle name="Σημείωση 2 21 4 4" xfId="49247"/>
    <cellStyle name="Σημείωση 2 21 4 5" xfId="49248"/>
    <cellStyle name="Σημείωση 2 21 5" xfId="49249"/>
    <cellStyle name="Σημείωση 2 21 5 2" xfId="49250"/>
    <cellStyle name="Σημείωση 2 21 5 2 2" xfId="49251"/>
    <cellStyle name="Σημείωση 2 21 5 3" xfId="49252"/>
    <cellStyle name="Σημείωση 2 21 5 4" xfId="49253"/>
    <cellStyle name="Σημείωση 2 21 5 5" xfId="49254"/>
    <cellStyle name="Σημείωση 2 21 6" xfId="49255"/>
    <cellStyle name="Σημείωση 2 21 6 2" xfId="49256"/>
    <cellStyle name="Σημείωση 2 21 6 2 2" xfId="49257"/>
    <cellStyle name="Σημείωση 2 21 6 3" xfId="49258"/>
    <cellStyle name="Σημείωση 2 21 6 4" xfId="49259"/>
    <cellStyle name="Σημείωση 2 21 6 5" xfId="49260"/>
    <cellStyle name="Σημείωση 2 21 7" xfId="49261"/>
    <cellStyle name="Σημείωση 2 21 7 2" xfId="49262"/>
    <cellStyle name="Σημείωση 2 21 7 3" xfId="49263"/>
    <cellStyle name="Σημείωση 2 21 7 4" xfId="49264"/>
    <cellStyle name="Σημείωση 2 21 8" xfId="49265"/>
    <cellStyle name="Σημείωση 2 21 8 2" xfId="49266"/>
    <cellStyle name="Σημείωση 2 21 9" xfId="49267"/>
    <cellStyle name="Σημείωση 2 21 9 2" xfId="49268"/>
    <cellStyle name="Σημείωση 2 22" xfId="49269"/>
    <cellStyle name="Σημείωση 2 22 2" xfId="49270"/>
    <cellStyle name="Σημείωση 2 22 2 2" xfId="49271"/>
    <cellStyle name="Σημείωση 2 22 2 2 2" xfId="49272"/>
    <cellStyle name="Σημείωση 2 22 2 3" xfId="49273"/>
    <cellStyle name="Σημείωση 2 22 3" xfId="49274"/>
    <cellStyle name="Σημείωση 2 22 3 2" xfId="49275"/>
    <cellStyle name="Σημείωση 2 22 4" xfId="49276"/>
    <cellStyle name="Σημείωση 2 22 4 2" xfId="49277"/>
    <cellStyle name="Σημείωση 2 22 5" xfId="49278"/>
    <cellStyle name="Σημείωση 2 22 5 2" xfId="49279"/>
    <cellStyle name="Σημείωση 2 22 6" xfId="49280"/>
    <cellStyle name="Σημείωση 2 22 7" xfId="49281"/>
    <cellStyle name="Σημείωση 2 22 8" xfId="49282"/>
    <cellStyle name="Σημείωση 2 23" xfId="49283"/>
    <cellStyle name="Σημείωση 2 23 2" xfId="49284"/>
    <cellStyle name="Σημείωση 2 23 2 2" xfId="49285"/>
    <cellStyle name="Σημείωση 2 23 2 2 2" xfId="49286"/>
    <cellStyle name="Σημείωση 2 23 2 3" xfId="49287"/>
    <cellStyle name="Σημείωση 2 23 3" xfId="49288"/>
    <cellStyle name="Σημείωση 2 23 3 2" xfId="49289"/>
    <cellStyle name="Σημείωση 2 23 4" xfId="49290"/>
    <cellStyle name="Σημείωση 2 23 4 2" xfId="49291"/>
    <cellStyle name="Σημείωση 2 23 5" xfId="49292"/>
    <cellStyle name="Σημείωση 2 23 5 2" xfId="49293"/>
    <cellStyle name="Σημείωση 2 23 6" xfId="49294"/>
    <cellStyle name="Σημείωση 2 23 7" xfId="49295"/>
    <cellStyle name="Σημείωση 2 23 8" xfId="49296"/>
    <cellStyle name="Σημείωση 2 24" xfId="49297"/>
    <cellStyle name="Σημείωση 2 24 2" xfId="49298"/>
    <cellStyle name="Σημείωση 2 24 2 2" xfId="49299"/>
    <cellStyle name="Σημείωση 2 24 2 2 2" xfId="49300"/>
    <cellStyle name="Σημείωση 2 24 2 3" xfId="49301"/>
    <cellStyle name="Σημείωση 2 24 3" xfId="49302"/>
    <cellStyle name="Σημείωση 2 24 3 2" xfId="49303"/>
    <cellStyle name="Σημείωση 2 24 4" xfId="49304"/>
    <cellStyle name="Σημείωση 2 24 4 2" xfId="49305"/>
    <cellStyle name="Σημείωση 2 24 5" xfId="49306"/>
    <cellStyle name="Σημείωση 2 24 5 2" xfId="49307"/>
    <cellStyle name="Σημείωση 2 24 6" xfId="49308"/>
    <cellStyle name="Σημείωση 2 24 7" xfId="49309"/>
    <cellStyle name="Σημείωση 2 25" xfId="49310"/>
    <cellStyle name="Σημείωση 2 25 2" xfId="49311"/>
    <cellStyle name="Σημείωση 2 25 2 2" xfId="49312"/>
    <cellStyle name="Σημείωση 2 25 3" xfId="49313"/>
    <cellStyle name="Σημείωση 2 25 4" xfId="49314"/>
    <cellStyle name="Σημείωση 2 26" xfId="49315"/>
    <cellStyle name="Σημείωση 2 26 2" xfId="49316"/>
    <cellStyle name="Σημείωση 2 26 2 2" xfId="49317"/>
    <cellStyle name="Σημείωση 2 26 3" xfId="49318"/>
    <cellStyle name="Σημείωση 2 26 4" xfId="49319"/>
    <cellStyle name="Σημείωση 2 26 5" xfId="49320"/>
    <cellStyle name="Σημείωση 2 27" xfId="49321"/>
    <cellStyle name="Σημείωση 2 27 2" xfId="49322"/>
    <cellStyle name="Σημείωση 2 27 2 2" xfId="49323"/>
    <cellStyle name="Σημείωση 2 27 3" xfId="49324"/>
    <cellStyle name="Σημείωση 2 27 4" xfId="49325"/>
    <cellStyle name="Σημείωση 2 27 5" xfId="49326"/>
    <cellStyle name="Σημείωση 2 28" xfId="49327"/>
    <cellStyle name="Σημείωση 2 28 2" xfId="49328"/>
    <cellStyle name="Σημείωση 2 29" xfId="49329"/>
    <cellStyle name="Σημείωση 2 29 2" xfId="49330"/>
    <cellStyle name="Σημείωση 2 3" xfId="49331"/>
    <cellStyle name="Σημείωση 2 3 10" xfId="49332"/>
    <cellStyle name="Σημείωση 2 3 2" xfId="49333"/>
    <cellStyle name="Σημείωση 2 3 2 2" xfId="49334"/>
    <cellStyle name="Σημείωση 2 3 2 2 2" xfId="49335"/>
    <cellStyle name="Σημείωση 2 3 2 2 2 2" xfId="49336"/>
    <cellStyle name="Σημείωση 2 3 2 2 3" xfId="49337"/>
    <cellStyle name="Σημείωση 2 3 2 3" xfId="49338"/>
    <cellStyle name="Σημείωση 2 3 2 3 2" xfId="49339"/>
    <cellStyle name="Σημείωση 2 3 2 4" xfId="49340"/>
    <cellStyle name="Σημείωση 2 3 2 4 2" xfId="49341"/>
    <cellStyle name="Σημείωση 2 3 2 5" xfId="49342"/>
    <cellStyle name="Σημείωση 2 3 2 5 2" xfId="49343"/>
    <cellStyle name="Σημείωση 2 3 2 6" xfId="49344"/>
    <cellStyle name="Σημείωση 2 3 3" xfId="49345"/>
    <cellStyle name="Σημείωση 2 3 3 2" xfId="49346"/>
    <cellStyle name="Σημείωση 2 3 3 2 2" xfId="49347"/>
    <cellStyle name="Σημείωση 2 3 3 2 2 2" xfId="49348"/>
    <cellStyle name="Σημείωση 2 3 3 2 3" xfId="49349"/>
    <cellStyle name="Σημείωση 2 3 3 3" xfId="49350"/>
    <cellStyle name="Σημείωση 2 3 3 3 2" xfId="49351"/>
    <cellStyle name="Σημείωση 2 3 3 4" xfId="49352"/>
    <cellStyle name="Σημείωση 2 3 3 4 2" xfId="49353"/>
    <cellStyle name="Σημείωση 2 3 3 5" xfId="49354"/>
    <cellStyle name="Σημείωση 2 3 3 5 2" xfId="49355"/>
    <cellStyle name="Σημείωση 2 3 3 6" xfId="49356"/>
    <cellStyle name="Σημείωση 2 3 3 7" xfId="49357"/>
    <cellStyle name="Σημείωση 2 3 3 8" xfId="49358"/>
    <cellStyle name="Σημείωση 2 3 4" xfId="49359"/>
    <cellStyle name="Σημείωση 2 3 4 2" xfId="49360"/>
    <cellStyle name="Σημείωση 2 3 4 2 2" xfId="49361"/>
    <cellStyle name="Σημείωση 2 3 4 3" xfId="49362"/>
    <cellStyle name="Σημείωση 2 3 4 4" xfId="49363"/>
    <cellStyle name="Σημείωση 2 3 4 5" xfId="49364"/>
    <cellStyle name="Σημείωση 2 3 5" xfId="49365"/>
    <cellStyle name="Σημείωση 2 3 5 2" xfId="49366"/>
    <cellStyle name="Σημείωση 2 3 5 2 2" xfId="49367"/>
    <cellStyle name="Σημείωση 2 3 5 3" xfId="49368"/>
    <cellStyle name="Σημείωση 2 3 5 4" xfId="49369"/>
    <cellStyle name="Σημείωση 2 3 5 5" xfId="49370"/>
    <cellStyle name="Σημείωση 2 3 6" xfId="49371"/>
    <cellStyle name="Σημείωση 2 3 6 2" xfId="49372"/>
    <cellStyle name="Σημείωση 2 3 6 2 2" xfId="49373"/>
    <cellStyle name="Σημείωση 2 3 6 3" xfId="49374"/>
    <cellStyle name="Σημείωση 2 3 6 4" xfId="49375"/>
    <cellStyle name="Σημείωση 2 3 6 5" xfId="49376"/>
    <cellStyle name="Σημείωση 2 3 7" xfId="49377"/>
    <cellStyle name="Σημείωση 2 3 7 2" xfId="49378"/>
    <cellStyle name="Σημείωση 2 3 7 3" xfId="49379"/>
    <cellStyle name="Σημείωση 2 3 7 4" xfId="49380"/>
    <cellStyle name="Σημείωση 2 3 8" xfId="49381"/>
    <cellStyle name="Σημείωση 2 3 8 2" xfId="49382"/>
    <cellStyle name="Σημείωση 2 3 9" xfId="49383"/>
    <cellStyle name="Σημείωση 2 3 9 2" xfId="49384"/>
    <cellStyle name="Σημείωση 2 30" xfId="49385"/>
    <cellStyle name="Σημείωση 2 30 2" xfId="49386"/>
    <cellStyle name="Σημείωση 2 31" xfId="49387"/>
    <cellStyle name="Σημείωση 2 32" xfId="49388"/>
    <cellStyle name="Σημείωση 2 4" xfId="49389"/>
    <cellStyle name="Σημείωση 2 4 10" xfId="49390"/>
    <cellStyle name="Σημείωση 2 4 2" xfId="49391"/>
    <cellStyle name="Σημείωση 2 4 2 2" xfId="49392"/>
    <cellStyle name="Σημείωση 2 4 2 2 2" xfId="49393"/>
    <cellStyle name="Σημείωση 2 4 2 2 2 2" xfId="49394"/>
    <cellStyle name="Σημείωση 2 4 2 2 3" xfId="49395"/>
    <cellStyle name="Σημείωση 2 4 2 3" xfId="49396"/>
    <cellStyle name="Σημείωση 2 4 2 3 2" xfId="49397"/>
    <cellStyle name="Σημείωση 2 4 2 4" xfId="49398"/>
    <cellStyle name="Σημείωση 2 4 2 4 2" xfId="49399"/>
    <cellStyle name="Σημείωση 2 4 2 5" xfId="49400"/>
    <cellStyle name="Σημείωση 2 4 2 5 2" xfId="49401"/>
    <cellStyle name="Σημείωση 2 4 2 6" xfId="49402"/>
    <cellStyle name="Σημείωση 2 4 3" xfId="49403"/>
    <cellStyle name="Σημείωση 2 4 3 2" xfId="49404"/>
    <cellStyle name="Σημείωση 2 4 3 2 2" xfId="49405"/>
    <cellStyle name="Σημείωση 2 4 3 2 2 2" xfId="49406"/>
    <cellStyle name="Σημείωση 2 4 3 2 3" xfId="49407"/>
    <cellStyle name="Σημείωση 2 4 3 3" xfId="49408"/>
    <cellStyle name="Σημείωση 2 4 3 3 2" xfId="49409"/>
    <cellStyle name="Σημείωση 2 4 3 4" xfId="49410"/>
    <cellStyle name="Σημείωση 2 4 3 4 2" xfId="49411"/>
    <cellStyle name="Σημείωση 2 4 3 5" xfId="49412"/>
    <cellStyle name="Σημείωση 2 4 3 5 2" xfId="49413"/>
    <cellStyle name="Σημείωση 2 4 3 6" xfId="49414"/>
    <cellStyle name="Σημείωση 2 4 3 7" xfId="49415"/>
    <cellStyle name="Σημείωση 2 4 3 8" xfId="49416"/>
    <cellStyle name="Σημείωση 2 4 4" xfId="49417"/>
    <cellStyle name="Σημείωση 2 4 4 2" xfId="49418"/>
    <cellStyle name="Σημείωση 2 4 4 2 2" xfId="49419"/>
    <cellStyle name="Σημείωση 2 4 4 3" xfId="49420"/>
    <cellStyle name="Σημείωση 2 4 4 4" xfId="49421"/>
    <cellStyle name="Σημείωση 2 4 4 5" xfId="49422"/>
    <cellStyle name="Σημείωση 2 4 5" xfId="49423"/>
    <cellStyle name="Σημείωση 2 4 5 2" xfId="49424"/>
    <cellStyle name="Σημείωση 2 4 5 2 2" xfId="49425"/>
    <cellStyle name="Σημείωση 2 4 5 3" xfId="49426"/>
    <cellStyle name="Σημείωση 2 4 5 4" xfId="49427"/>
    <cellStyle name="Σημείωση 2 4 5 5" xfId="49428"/>
    <cellStyle name="Σημείωση 2 4 6" xfId="49429"/>
    <cellStyle name="Σημείωση 2 4 6 2" xfId="49430"/>
    <cellStyle name="Σημείωση 2 4 6 2 2" xfId="49431"/>
    <cellStyle name="Σημείωση 2 4 6 3" xfId="49432"/>
    <cellStyle name="Σημείωση 2 4 6 4" xfId="49433"/>
    <cellStyle name="Σημείωση 2 4 6 5" xfId="49434"/>
    <cellStyle name="Σημείωση 2 4 7" xfId="49435"/>
    <cellStyle name="Σημείωση 2 4 7 2" xfId="49436"/>
    <cellStyle name="Σημείωση 2 4 7 3" xfId="49437"/>
    <cellStyle name="Σημείωση 2 4 7 4" xfId="49438"/>
    <cellStyle name="Σημείωση 2 4 8" xfId="49439"/>
    <cellStyle name="Σημείωση 2 4 8 2" xfId="49440"/>
    <cellStyle name="Σημείωση 2 4 9" xfId="49441"/>
    <cellStyle name="Σημείωση 2 4 9 2" xfId="49442"/>
    <cellStyle name="Σημείωση 2 5" xfId="49443"/>
    <cellStyle name="Σημείωση 2 5 10" xfId="49444"/>
    <cellStyle name="Σημείωση 2 5 2" xfId="49445"/>
    <cellStyle name="Σημείωση 2 5 2 2" xfId="49446"/>
    <cellStyle name="Σημείωση 2 5 2 2 2" xfId="49447"/>
    <cellStyle name="Σημείωση 2 5 2 2 2 2" xfId="49448"/>
    <cellStyle name="Σημείωση 2 5 2 2 3" xfId="49449"/>
    <cellStyle name="Σημείωση 2 5 2 3" xfId="49450"/>
    <cellStyle name="Σημείωση 2 5 2 3 2" xfId="49451"/>
    <cellStyle name="Σημείωση 2 5 2 4" xfId="49452"/>
    <cellStyle name="Σημείωση 2 5 2 4 2" xfId="49453"/>
    <cellStyle name="Σημείωση 2 5 2 5" xfId="49454"/>
    <cellStyle name="Σημείωση 2 5 2 5 2" xfId="49455"/>
    <cellStyle name="Σημείωση 2 5 2 6" xfId="49456"/>
    <cellStyle name="Σημείωση 2 5 3" xfId="49457"/>
    <cellStyle name="Σημείωση 2 5 3 2" xfId="49458"/>
    <cellStyle name="Σημείωση 2 5 3 2 2" xfId="49459"/>
    <cellStyle name="Σημείωση 2 5 3 2 2 2" xfId="49460"/>
    <cellStyle name="Σημείωση 2 5 3 2 3" xfId="49461"/>
    <cellStyle name="Σημείωση 2 5 3 3" xfId="49462"/>
    <cellStyle name="Σημείωση 2 5 3 3 2" xfId="49463"/>
    <cellStyle name="Σημείωση 2 5 3 4" xfId="49464"/>
    <cellStyle name="Σημείωση 2 5 3 4 2" xfId="49465"/>
    <cellStyle name="Σημείωση 2 5 3 5" xfId="49466"/>
    <cellStyle name="Σημείωση 2 5 3 5 2" xfId="49467"/>
    <cellStyle name="Σημείωση 2 5 3 6" xfId="49468"/>
    <cellStyle name="Σημείωση 2 5 3 7" xfId="49469"/>
    <cellStyle name="Σημείωση 2 5 3 8" xfId="49470"/>
    <cellStyle name="Σημείωση 2 5 4" xfId="49471"/>
    <cellStyle name="Σημείωση 2 5 4 2" xfId="49472"/>
    <cellStyle name="Σημείωση 2 5 4 2 2" xfId="49473"/>
    <cellStyle name="Σημείωση 2 5 4 3" xfId="49474"/>
    <cellStyle name="Σημείωση 2 5 4 4" xfId="49475"/>
    <cellStyle name="Σημείωση 2 5 4 5" xfId="49476"/>
    <cellStyle name="Σημείωση 2 5 5" xfId="49477"/>
    <cellStyle name="Σημείωση 2 5 5 2" xfId="49478"/>
    <cellStyle name="Σημείωση 2 5 5 2 2" xfId="49479"/>
    <cellStyle name="Σημείωση 2 5 5 3" xfId="49480"/>
    <cellStyle name="Σημείωση 2 5 5 4" xfId="49481"/>
    <cellStyle name="Σημείωση 2 5 5 5" xfId="49482"/>
    <cellStyle name="Σημείωση 2 5 6" xfId="49483"/>
    <cellStyle name="Σημείωση 2 5 6 2" xfId="49484"/>
    <cellStyle name="Σημείωση 2 5 6 2 2" xfId="49485"/>
    <cellStyle name="Σημείωση 2 5 6 3" xfId="49486"/>
    <cellStyle name="Σημείωση 2 5 6 4" xfId="49487"/>
    <cellStyle name="Σημείωση 2 5 6 5" xfId="49488"/>
    <cellStyle name="Σημείωση 2 5 7" xfId="49489"/>
    <cellStyle name="Σημείωση 2 5 7 2" xfId="49490"/>
    <cellStyle name="Σημείωση 2 5 7 3" xfId="49491"/>
    <cellStyle name="Σημείωση 2 5 7 4" xfId="49492"/>
    <cellStyle name="Σημείωση 2 5 8" xfId="49493"/>
    <cellStyle name="Σημείωση 2 5 8 2" xfId="49494"/>
    <cellStyle name="Σημείωση 2 5 9" xfId="49495"/>
    <cellStyle name="Σημείωση 2 5 9 2" xfId="49496"/>
    <cellStyle name="Σημείωση 2 6" xfId="49497"/>
    <cellStyle name="Σημείωση 2 6 10" xfId="49498"/>
    <cellStyle name="Σημείωση 2 6 2" xfId="49499"/>
    <cellStyle name="Σημείωση 2 6 2 2" xfId="49500"/>
    <cellStyle name="Σημείωση 2 6 2 2 2" xfId="49501"/>
    <cellStyle name="Σημείωση 2 6 2 2 2 2" xfId="49502"/>
    <cellStyle name="Σημείωση 2 6 2 2 3" xfId="49503"/>
    <cellStyle name="Σημείωση 2 6 2 3" xfId="49504"/>
    <cellStyle name="Σημείωση 2 6 2 3 2" xfId="49505"/>
    <cellStyle name="Σημείωση 2 6 2 4" xfId="49506"/>
    <cellStyle name="Σημείωση 2 6 2 4 2" xfId="49507"/>
    <cellStyle name="Σημείωση 2 6 2 5" xfId="49508"/>
    <cellStyle name="Σημείωση 2 6 2 5 2" xfId="49509"/>
    <cellStyle name="Σημείωση 2 6 2 6" xfId="49510"/>
    <cellStyle name="Σημείωση 2 6 3" xfId="49511"/>
    <cellStyle name="Σημείωση 2 6 3 2" xfId="49512"/>
    <cellStyle name="Σημείωση 2 6 3 2 2" xfId="49513"/>
    <cellStyle name="Σημείωση 2 6 3 2 2 2" xfId="49514"/>
    <cellStyle name="Σημείωση 2 6 3 2 3" xfId="49515"/>
    <cellStyle name="Σημείωση 2 6 3 3" xfId="49516"/>
    <cellStyle name="Σημείωση 2 6 3 3 2" xfId="49517"/>
    <cellStyle name="Σημείωση 2 6 3 4" xfId="49518"/>
    <cellStyle name="Σημείωση 2 6 3 4 2" xfId="49519"/>
    <cellStyle name="Σημείωση 2 6 3 5" xfId="49520"/>
    <cellStyle name="Σημείωση 2 6 3 5 2" xfId="49521"/>
    <cellStyle name="Σημείωση 2 6 3 6" xfId="49522"/>
    <cellStyle name="Σημείωση 2 6 3 7" xfId="49523"/>
    <cellStyle name="Σημείωση 2 6 3 8" xfId="49524"/>
    <cellStyle name="Σημείωση 2 6 4" xfId="49525"/>
    <cellStyle name="Σημείωση 2 6 4 2" xfId="49526"/>
    <cellStyle name="Σημείωση 2 6 4 2 2" xfId="49527"/>
    <cellStyle name="Σημείωση 2 6 4 3" xfId="49528"/>
    <cellStyle name="Σημείωση 2 6 4 4" xfId="49529"/>
    <cellStyle name="Σημείωση 2 6 4 5" xfId="49530"/>
    <cellStyle name="Σημείωση 2 6 5" xfId="49531"/>
    <cellStyle name="Σημείωση 2 6 5 2" xfId="49532"/>
    <cellStyle name="Σημείωση 2 6 5 2 2" xfId="49533"/>
    <cellStyle name="Σημείωση 2 6 5 3" xfId="49534"/>
    <cellStyle name="Σημείωση 2 6 5 4" xfId="49535"/>
    <cellStyle name="Σημείωση 2 6 5 5" xfId="49536"/>
    <cellStyle name="Σημείωση 2 6 6" xfId="49537"/>
    <cellStyle name="Σημείωση 2 6 6 2" xfId="49538"/>
    <cellStyle name="Σημείωση 2 6 6 2 2" xfId="49539"/>
    <cellStyle name="Σημείωση 2 6 6 3" xfId="49540"/>
    <cellStyle name="Σημείωση 2 6 6 4" xfId="49541"/>
    <cellStyle name="Σημείωση 2 6 6 5" xfId="49542"/>
    <cellStyle name="Σημείωση 2 6 7" xfId="49543"/>
    <cellStyle name="Σημείωση 2 6 7 2" xfId="49544"/>
    <cellStyle name="Σημείωση 2 6 7 3" xfId="49545"/>
    <cellStyle name="Σημείωση 2 6 7 4" xfId="49546"/>
    <cellStyle name="Σημείωση 2 6 8" xfId="49547"/>
    <cellStyle name="Σημείωση 2 6 8 2" xfId="49548"/>
    <cellStyle name="Σημείωση 2 6 9" xfId="49549"/>
    <cellStyle name="Σημείωση 2 6 9 2" xfId="49550"/>
    <cellStyle name="Σημείωση 2 7" xfId="49551"/>
    <cellStyle name="Σημείωση 2 7 10" xfId="49552"/>
    <cellStyle name="Σημείωση 2 7 2" xfId="49553"/>
    <cellStyle name="Σημείωση 2 7 2 2" xfId="49554"/>
    <cellStyle name="Σημείωση 2 7 2 2 2" xfId="49555"/>
    <cellStyle name="Σημείωση 2 7 2 2 2 2" xfId="49556"/>
    <cellStyle name="Σημείωση 2 7 2 2 3" xfId="49557"/>
    <cellStyle name="Σημείωση 2 7 2 3" xfId="49558"/>
    <cellStyle name="Σημείωση 2 7 2 3 2" xfId="49559"/>
    <cellStyle name="Σημείωση 2 7 2 4" xfId="49560"/>
    <cellStyle name="Σημείωση 2 7 2 4 2" xfId="49561"/>
    <cellStyle name="Σημείωση 2 7 2 5" xfId="49562"/>
    <cellStyle name="Σημείωση 2 7 2 5 2" xfId="49563"/>
    <cellStyle name="Σημείωση 2 7 2 6" xfId="49564"/>
    <cellStyle name="Σημείωση 2 7 3" xfId="49565"/>
    <cellStyle name="Σημείωση 2 7 3 2" xfId="49566"/>
    <cellStyle name="Σημείωση 2 7 3 2 2" xfId="49567"/>
    <cellStyle name="Σημείωση 2 7 3 2 2 2" xfId="49568"/>
    <cellStyle name="Σημείωση 2 7 3 2 3" xfId="49569"/>
    <cellStyle name="Σημείωση 2 7 3 3" xfId="49570"/>
    <cellStyle name="Σημείωση 2 7 3 3 2" xfId="49571"/>
    <cellStyle name="Σημείωση 2 7 3 4" xfId="49572"/>
    <cellStyle name="Σημείωση 2 7 3 4 2" xfId="49573"/>
    <cellStyle name="Σημείωση 2 7 3 5" xfId="49574"/>
    <cellStyle name="Σημείωση 2 7 3 5 2" xfId="49575"/>
    <cellStyle name="Σημείωση 2 7 3 6" xfId="49576"/>
    <cellStyle name="Σημείωση 2 7 3 7" xfId="49577"/>
    <cellStyle name="Σημείωση 2 7 3 8" xfId="49578"/>
    <cellStyle name="Σημείωση 2 7 4" xfId="49579"/>
    <cellStyle name="Σημείωση 2 7 4 2" xfId="49580"/>
    <cellStyle name="Σημείωση 2 7 4 2 2" xfId="49581"/>
    <cellStyle name="Σημείωση 2 7 4 3" xfId="49582"/>
    <cellStyle name="Σημείωση 2 7 4 4" xfId="49583"/>
    <cellStyle name="Σημείωση 2 7 4 5" xfId="49584"/>
    <cellStyle name="Σημείωση 2 7 5" xfId="49585"/>
    <cellStyle name="Σημείωση 2 7 5 2" xfId="49586"/>
    <cellStyle name="Σημείωση 2 7 5 2 2" xfId="49587"/>
    <cellStyle name="Σημείωση 2 7 5 3" xfId="49588"/>
    <cellStyle name="Σημείωση 2 7 5 4" xfId="49589"/>
    <cellStyle name="Σημείωση 2 7 5 5" xfId="49590"/>
    <cellStyle name="Σημείωση 2 7 6" xfId="49591"/>
    <cellStyle name="Σημείωση 2 7 6 2" xfId="49592"/>
    <cellStyle name="Σημείωση 2 7 6 2 2" xfId="49593"/>
    <cellStyle name="Σημείωση 2 7 6 3" xfId="49594"/>
    <cellStyle name="Σημείωση 2 7 6 4" xfId="49595"/>
    <cellStyle name="Σημείωση 2 7 6 5" xfId="49596"/>
    <cellStyle name="Σημείωση 2 7 7" xfId="49597"/>
    <cellStyle name="Σημείωση 2 7 7 2" xfId="49598"/>
    <cellStyle name="Σημείωση 2 7 7 3" xfId="49599"/>
    <cellStyle name="Σημείωση 2 7 7 4" xfId="49600"/>
    <cellStyle name="Σημείωση 2 7 8" xfId="49601"/>
    <cellStyle name="Σημείωση 2 7 8 2" xfId="49602"/>
    <cellStyle name="Σημείωση 2 7 9" xfId="49603"/>
    <cellStyle name="Σημείωση 2 7 9 2" xfId="49604"/>
    <cellStyle name="Σημείωση 2 8" xfId="49605"/>
    <cellStyle name="Σημείωση 2 8 10" xfId="49606"/>
    <cellStyle name="Σημείωση 2 8 2" xfId="49607"/>
    <cellStyle name="Σημείωση 2 8 2 2" xfId="49608"/>
    <cellStyle name="Σημείωση 2 8 2 2 2" xfId="49609"/>
    <cellStyle name="Σημείωση 2 8 2 2 2 2" xfId="49610"/>
    <cellStyle name="Σημείωση 2 8 2 2 3" xfId="49611"/>
    <cellStyle name="Σημείωση 2 8 2 3" xfId="49612"/>
    <cellStyle name="Σημείωση 2 8 2 3 2" xfId="49613"/>
    <cellStyle name="Σημείωση 2 8 2 4" xfId="49614"/>
    <cellStyle name="Σημείωση 2 8 2 4 2" xfId="49615"/>
    <cellStyle name="Σημείωση 2 8 2 5" xfId="49616"/>
    <cellStyle name="Σημείωση 2 8 2 5 2" xfId="49617"/>
    <cellStyle name="Σημείωση 2 8 2 6" xfId="49618"/>
    <cellStyle name="Σημείωση 2 8 3" xfId="49619"/>
    <cellStyle name="Σημείωση 2 8 3 2" xfId="49620"/>
    <cellStyle name="Σημείωση 2 8 3 2 2" xfId="49621"/>
    <cellStyle name="Σημείωση 2 8 3 2 2 2" xfId="49622"/>
    <cellStyle name="Σημείωση 2 8 3 2 3" xfId="49623"/>
    <cellStyle name="Σημείωση 2 8 3 3" xfId="49624"/>
    <cellStyle name="Σημείωση 2 8 3 3 2" xfId="49625"/>
    <cellStyle name="Σημείωση 2 8 3 4" xfId="49626"/>
    <cellStyle name="Σημείωση 2 8 3 4 2" xfId="49627"/>
    <cellStyle name="Σημείωση 2 8 3 5" xfId="49628"/>
    <cellStyle name="Σημείωση 2 8 3 5 2" xfId="49629"/>
    <cellStyle name="Σημείωση 2 8 3 6" xfId="49630"/>
    <cellStyle name="Σημείωση 2 8 3 7" xfId="49631"/>
    <cellStyle name="Σημείωση 2 8 3 8" xfId="49632"/>
    <cellStyle name="Σημείωση 2 8 4" xfId="49633"/>
    <cellStyle name="Σημείωση 2 8 4 2" xfId="49634"/>
    <cellStyle name="Σημείωση 2 8 4 2 2" xfId="49635"/>
    <cellStyle name="Σημείωση 2 8 4 3" xfId="49636"/>
    <cellStyle name="Σημείωση 2 8 4 4" xfId="49637"/>
    <cellStyle name="Σημείωση 2 8 4 5" xfId="49638"/>
    <cellStyle name="Σημείωση 2 8 5" xfId="49639"/>
    <cellStyle name="Σημείωση 2 8 5 2" xfId="49640"/>
    <cellStyle name="Σημείωση 2 8 5 2 2" xfId="49641"/>
    <cellStyle name="Σημείωση 2 8 5 3" xfId="49642"/>
    <cellStyle name="Σημείωση 2 8 5 4" xfId="49643"/>
    <cellStyle name="Σημείωση 2 8 5 5" xfId="49644"/>
    <cellStyle name="Σημείωση 2 8 6" xfId="49645"/>
    <cellStyle name="Σημείωση 2 8 6 2" xfId="49646"/>
    <cellStyle name="Σημείωση 2 8 6 2 2" xfId="49647"/>
    <cellStyle name="Σημείωση 2 8 6 3" xfId="49648"/>
    <cellStyle name="Σημείωση 2 8 6 4" xfId="49649"/>
    <cellStyle name="Σημείωση 2 8 6 5" xfId="49650"/>
    <cellStyle name="Σημείωση 2 8 7" xfId="49651"/>
    <cellStyle name="Σημείωση 2 8 7 2" xfId="49652"/>
    <cellStyle name="Σημείωση 2 8 7 3" xfId="49653"/>
    <cellStyle name="Σημείωση 2 8 7 4" xfId="49654"/>
    <cellStyle name="Σημείωση 2 8 8" xfId="49655"/>
    <cellStyle name="Σημείωση 2 8 8 2" xfId="49656"/>
    <cellStyle name="Σημείωση 2 8 9" xfId="49657"/>
    <cellStyle name="Σημείωση 2 8 9 2" xfId="49658"/>
    <cellStyle name="Σημείωση 2 9" xfId="49659"/>
    <cellStyle name="Σημείωση 2 9 10" xfId="49660"/>
    <cellStyle name="Σημείωση 2 9 2" xfId="49661"/>
    <cellStyle name="Σημείωση 2 9 2 2" xfId="49662"/>
    <cellStyle name="Σημείωση 2 9 2 2 2" xfId="49663"/>
    <cellStyle name="Σημείωση 2 9 2 2 2 2" xfId="49664"/>
    <cellStyle name="Σημείωση 2 9 2 2 3" xfId="49665"/>
    <cellStyle name="Σημείωση 2 9 2 3" xfId="49666"/>
    <cellStyle name="Σημείωση 2 9 2 3 2" xfId="49667"/>
    <cellStyle name="Σημείωση 2 9 2 4" xfId="49668"/>
    <cellStyle name="Σημείωση 2 9 2 4 2" xfId="49669"/>
    <cellStyle name="Σημείωση 2 9 2 5" xfId="49670"/>
    <cellStyle name="Σημείωση 2 9 2 5 2" xfId="49671"/>
    <cellStyle name="Σημείωση 2 9 2 6" xfId="49672"/>
    <cellStyle name="Σημείωση 2 9 3" xfId="49673"/>
    <cellStyle name="Σημείωση 2 9 3 2" xfId="49674"/>
    <cellStyle name="Σημείωση 2 9 3 2 2" xfId="49675"/>
    <cellStyle name="Σημείωση 2 9 3 2 2 2" xfId="49676"/>
    <cellStyle name="Σημείωση 2 9 3 2 3" xfId="49677"/>
    <cellStyle name="Σημείωση 2 9 3 3" xfId="49678"/>
    <cellStyle name="Σημείωση 2 9 3 3 2" xfId="49679"/>
    <cellStyle name="Σημείωση 2 9 3 4" xfId="49680"/>
    <cellStyle name="Σημείωση 2 9 3 4 2" xfId="49681"/>
    <cellStyle name="Σημείωση 2 9 3 5" xfId="49682"/>
    <cellStyle name="Σημείωση 2 9 3 5 2" xfId="49683"/>
    <cellStyle name="Σημείωση 2 9 3 6" xfId="49684"/>
    <cellStyle name="Σημείωση 2 9 3 7" xfId="49685"/>
    <cellStyle name="Σημείωση 2 9 3 8" xfId="49686"/>
    <cellStyle name="Σημείωση 2 9 4" xfId="49687"/>
    <cellStyle name="Σημείωση 2 9 4 2" xfId="49688"/>
    <cellStyle name="Σημείωση 2 9 4 2 2" xfId="49689"/>
    <cellStyle name="Σημείωση 2 9 4 3" xfId="49690"/>
    <cellStyle name="Σημείωση 2 9 4 4" xfId="49691"/>
    <cellStyle name="Σημείωση 2 9 4 5" xfId="49692"/>
    <cellStyle name="Σημείωση 2 9 5" xfId="49693"/>
    <cellStyle name="Σημείωση 2 9 5 2" xfId="49694"/>
    <cellStyle name="Σημείωση 2 9 5 2 2" xfId="49695"/>
    <cellStyle name="Σημείωση 2 9 5 3" xfId="49696"/>
    <cellStyle name="Σημείωση 2 9 5 4" xfId="49697"/>
    <cellStyle name="Σημείωση 2 9 5 5" xfId="49698"/>
    <cellStyle name="Σημείωση 2 9 6" xfId="49699"/>
    <cellStyle name="Σημείωση 2 9 6 2" xfId="49700"/>
    <cellStyle name="Σημείωση 2 9 6 2 2" xfId="49701"/>
    <cellStyle name="Σημείωση 2 9 6 3" xfId="49702"/>
    <cellStyle name="Σημείωση 2 9 6 4" xfId="49703"/>
    <cellStyle name="Σημείωση 2 9 6 5" xfId="49704"/>
    <cellStyle name="Σημείωση 2 9 7" xfId="49705"/>
    <cellStyle name="Σημείωση 2 9 7 2" xfId="49706"/>
    <cellStyle name="Σημείωση 2 9 7 3" xfId="49707"/>
    <cellStyle name="Σημείωση 2 9 7 4" xfId="49708"/>
    <cellStyle name="Σημείωση 2 9 8" xfId="49709"/>
    <cellStyle name="Σημείωση 2 9 8 2" xfId="49710"/>
    <cellStyle name="Σημείωση 2 9 9" xfId="49711"/>
    <cellStyle name="Σημείωση 2 9 9 2" xfId="49712"/>
    <cellStyle name="Σημείωση 2_Liquidity 8 Oct 2011" xfId="49713"/>
    <cellStyle name="Σημείωση 20" xfId="49714"/>
    <cellStyle name="Σημείωση 20 2" xfId="49715"/>
    <cellStyle name="Σημείωση 20 2 2" xfId="49716"/>
    <cellStyle name="Σημείωση 20 2 2 2" xfId="49717"/>
    <cellStyle name="Σημείωση 20 2 3" xfId="49718"/>
    <cellStyle name="Σημείωση 20 3" xfId="49719"/>
    <cellStyle name="Σημείωση 20 3 2" xfId="49720"/>
    <cellStyle name="Σημείωση 20 4" xfId="49721"/>
    <cellStyle name="Σημείωση 20 4 2" xfId="49722"/>
    <cellStyle name="Σημείωση 20 5" xfId="49723"/>
    <cellStyle name="Σημείωση 20 5 2" xfId="49724"/>
    <cellStyle name="Σημείωση 20 6" xfId="49725"/>
    <cellStyle name="Σημείωση 20 7" xfId="49726"/>
    <cellStyle name="Σημείωση 21" xfId="49727"/>
    <cellStyle name="Σημείωση 21 2" xfId="49728"/>
    <cellStyle name="Σημείωση 21 2 2" xfId="49729"/>
    <cellStyle name="Σημείωση 21 3" xfId="49730"/>
    <cellStyle name="Σημείωση 21 4" xfId="49731"/>
    <cellStyle name="Σημείωση 22" xfId="49732"/>
    <cellStyle name="Σημείωση 22 2" xfId="49733"/>
    <cellStyle name="Σημείωση 22 2 2" xfId="49734"/>
    <cellStyle name="Σημείωση 22 3" xfId="49735"/>
    <cellStyle name="Σημείωση 22 4" xfId="49736"/>
    <cellStyle name="Σημείωση 22 5" xfId="49737"/>
    <cellStyle name="Σημείωση 23" xfId="49738"/>
    <cellStyle name="Σημείωση 23 2" xfId="49739"/>
    <cellStyle name="Σημείωση 23 2 2" xfId="49740"/>
    <cellStyle name="Σημείωση 23 3" xfId="49741"/>
    <cellStyle name="Σημείωση 23 4" xfId="49742"/>
    <cellStyle name="Σημείωση 23 5" xfId="49743"/>
    <cellStyle name="Σημείωση 24" xfId="49744"/>
    <cellStyle name="Σημείωση 24 2" xfId="49745"/>
    <cellStyle name="Σημείωση 24 2 2" xfId="49746"/>
    <cellStyle name="Σημείωση 24 3" xfId="49747"/>
    <cellStyle name="Σημείωση 25" xfId="49748"/>
    <cellStyle name="Σημείωση 25 2" xfId="49749"/>
    <cellStyle name="Σημείωση 25 2 2" xfId="49750"/>
    <cellStyle name="Σημείωση 25 3" xfId="49751"/>
    <cellStyle name="Σημείωση 26" xfId="49752"/>
    <cellStyle name="Σημείωση 26 2" xfId="49753"/>
    <cellStyle name="Σημείωση 26 2 2" xfId="49754"/>
    <cellStyle name="Σημείωση 26 3" xfId="49755"/>
    <cellStyle name="Σημείωση 26 3 2" xfId="49756"/>
    <cellStyle name="Σημείωση 26 4" xfId="49757"/>
    <cellStyle name="Σημείωση 27" xfId="49758"/>
    <cellStyle name="Σημείωση 27 2" xfId="49759"/>
    <cellStyle name="Σημείωση 27 2 2" xfId="49760"/>
    <cellStyle name="Σημείωση 27 3" xfId="49761"/>
    <cellStyle name="Σημείωση 28" xfId="49762"/>
    <cellStyle name="Σημείωση 28 2" xfId="49763"/>
    <cellStyle name="Σημείωση 28 2 2" xfId="49764"/>
    <cellStyle name="Σημείωση 28 3" xfId="49765"/>
    <cellStyle name="Σημείωση 29" xfId="49766"/>
    <cellStyle name="Σημείωση 29 2" xfId="49767"/>
    <cellStyle name="Σημείωση 29 2 2" xfId="49768"/>
    <cellStyle name="Σημείωση 29 3" xfId="49769"/>
    <cellStyle name="Σημείωση 3" xfId="49770"/>
    <cellStyle name="Σημείωση 3 10" xfId="49771"/>
    <cellStyle name="Σημείωση 3 10 2" xfId="49772"/>
    <cellStyle name="Σημείωση 3 11" xfId="49773"/>
    <cellStyle name="Σημείωση 3 2" xfId="49774"/>
    <cellStyle name="Σημείωση 3 2 2" xfId="49775"/>
    <cellStyle name="Σημείωση 3 2 2 2" xfId="49776"/>
    <cellStyle name="Σημείωση 3 2 2 2 2" xfId="49777"/>
    <cellStyle name="Σημείωση 3 2 2 3" xfId="49778"/>
    <cellStyle name="Σημείωση 3 2 3" xfId="49779"/>
    <cellStyle name="Σημείωση 3 2 3 2" xfId="49780"/>
    <cellStyle name="Σημείωση 3 2 4" xfId="49781"/>
    <cellStyle name="Σημείωση 3 2 4 2" xfId="49782"/>
    <cellStyle name="Σημείωση 3 2 5" xfId="49783"/>
    <cellStyle name="Σημείωση 3 2 5 2" xfId="49784"/>
    <cellStyle name="Σημείωση 3 2 6" xfId="49785"/>
    <cellStyle name="Σημείωση 3 3" xfId="49786"/>
    <cellStyle name="Σημείωση 3 3 2" xfId="49787"/>
    <cellStyle name="Σημείωση 3 3 2 2" xfId="49788"/>
    <cellStyle name="Σημείωση 3 3 2 2 2" xfId="49789"/>
    <cellStyle name="Σημείωση 3 3 2 3" xfId="49790"/>
    <cellStyle name="Σημείωση 3 3 3" xfId="49791"/>
    <cellStyle name="Σημείωση 3 3 3 2" xfId="49792"/>
    <cellStyle name="Σημείωση 3 3 4" xfId="49793"/>
    <cellStyle name="Σημείωση 3 3 4 2" xfId="49794"/>
    <cellStyle name="Σημείωση 3 3 5" xfId="49795"/>
    <cellStyle name="Σημείωση 3 3 5 2" xfId="49796"/>
    <cellStyle name="Σημείωση 3 3 6" xfId="49797"/>
    <cellStyle name="Σημείωση 3 3 7" xfId="49798"/>
    <cellStyle name="Σημείωση 3 3 8" xfId="49799"/>
    <cellStyle name="Σημείωση 3 4" xfId="49800"/>
    <cellStyle name="Σημείωση 3 4 2" xfId="49801"/>
    <cellStyle name="Σημείωση 3 4 2 2" xfId="49802"/>
    <cellStyle name="Σημείωση 3 4 2 2 2" xfId="49803"/>
    <cellStyle name="Σημείωση 3 4 2 3" xfId="49804"/>
    <cellStyle name="Σημείωση 3 4 3" xfId="49805"/>
    <cellStyle name="Σημείωση 3 4 3 2" xfId="49806"/>
    <cellStyle name="Σημείωση 3 4 4" xfId="49807"/>
    <cellStyle name="Σημείωση 3 4 4 2" xfId="49808"/>
    <cellStyle name="Σημείωση 3 4 5" xfId="49809"/>
    <cellStyle name="Σημείωση 3 4 5 2" xfId="49810"/>
    <cellStyle name="Σημείωση 3 4 6" xfId="49811"/>
    <cellStyle name="Σημείωση 3 4 7" xfId="49812"/>
    <cellStyle name="Σημείωση 3 4 8" xfId="49813"/>
    <cellStyle name="Σημείωση 3 5" xfId="49814"/>
    <cellStyle name="Σημείωση 3 5 2" xfId="49815"/>
    <cellStyle name="Σημείωση 3 5 2 2" xfId="49816"/>
    <cellStyle name="Σημείωση 3 5 3" xfId="49817"/>
    <cellStyle name="Σημείωση 3 5 4" xfId="49818"/>
    <cellStyle name="Σημείωση 3 5 5" xfId="49819"/>
    <cellStyle name="Σημείωση 3 6" xfId="49820"/>
    <cellStyle name="Σημείωση 3 6 2" xfId="49821"/>
    <cellStyle name="Σημείωση 3 6 2 2" xfId="49822"/>
    <cellStyle name="Σημείωση 3 6 3" xfId="49823"/>
    <cellStyle name="Σημείωση 3 6 4" xfId="49824"/>
    <cellStyle name="Σημείωση 3 6 5" xfId="49825"/>
    <cellStyle name="Σημείωση 3 7" xfId="49826"/>
    <cellStyle name="Σημείωση 3 7 2" xfId="49827"/>
    <cellStyle name="Σημείωση 3 7 2 2" xfId="49828"/>
    <cellStyle name="Σημείωση 3 7 3" xfId="49829"/>
    <cellStyle name="Σημείωση 3 7 4" xfId="49830"/>
    <cellStyle name="Σημείωση 3 7 5" xfId="49831"/>
    <cellStyle name="Σημείωση 3 8" xfId="49832"/>
    <cellStyle name="Σημείωση 3 8 2" xfId="49833"/>
    <cellStyle name="Σημείωση 3 9" xfId="49834"/>
    <cellStyle name="Σημείωση 3 9 2" xfId="49835"/>
    <cellStyle name="Σημείωση 30" xfId="49836"/>
    <cellStyle name="Σημείωση 30 2" xfId="49837"/>
    <cellStyle name="Σημείωση 31" xfId="49838"/>
    <cellStyle name="Σημείωση 31 2" xfId="49839"/>
    <cellStyle name="Σημείωση 32" xfId="49840"/>
    <cellStyle name="Σημείωση 33" xfId="49841"/>
    <cellStyle name="Σημείωση 4" xfId="49842"/>
    <cellStyle name="Σημείωση 4 2" xfId="49843"/>
    <cellStyle name="Σημείωση 4 2 2" xfId="49844"/>
    <cellStyle name="Σημείωση 4 2 2 2" xfId="49845"/>
    <cellStyle name="Σημείωση 4 2 2 2 2" xfId="49846"/>
    <cellStyle name="Σημείωση 4 2 2 3" xfId="49847"/>
    <cellStyle name="Σημείωση 4 2 3" xfId="49848"/>
    <cellStyle name="Σημείωση 4 2 3 2" xfId="49849"/>
    <cellStyle name="Σημείωση 4 2 4" xfId="49850"/>
    <cellStyle name="Σημείωση 4 2 4 2" xfId="49851"/>
    <cellStyle name="Σημείωση 4 2 5" xfId="49852"/>
    <cellStyle name="Σημείωση 4 2 5 2" xfId="49853"/>
    <cellStyle name="Σημείωση 4 2 6" xfId="49854"/>
    <cellStyle name="Σημείωση 4 3" xfId="49855"/>
    <cellStyle name="Σημείωση 4 3 2" xfId="49856"/>
    <cellStyle name="Σημείωση 4 3 2 2" xfId="49857"/>
    <cellStyle name="Σημείωση 4 3 2 2 2" xfId="49858"/>
    <cellStyle name="Σημείωση 4 3 2 3" xfId="49859"/>
    <cellStyle name="Σημείωση 4 3 3" xfId="49860"/>
    <cellStyle name="Σημείωση 4 3 3 2" xfId="49861"/>
    <cellStyle name="Σημείωση 4 3 4" xfId="49862"/>
    <cellStyle name="Σημείωση 4 3 4 2" xfId="49863"/>
    <cellStyle name="Σημείωση 4 3 5" xfId="49864"/>
    <cellStyle name="Σημείωση 4 3 5 2" xfId="49865"/>
    <cellStyle name="Σημείωση 4 3 6" xfId="49866"/>
    <cellStyle name="Σημείωση 4 3 7" xfId="49867"/>
    <cellStyle name="Σημείωση 4 3 8" xfId="49868"/>
    <cellStyle name="Σημείωση 4 4" xfId="49869"/>
    <cellStyle name="Σημείωση 4 4 2" xfId="49870"/>
    <cellStyle name="Σημείωση 4 4 2 2" xfId="49871"/>
    <cellStyle name="Σημείωση 4 4 3" xfId="49872"/>
    <cellStyle name="Σημείωση 4 4 4" xfId="49873"/>
    <cellStyle name="Σημείωση 4 4 5" xfId="49874"/>
    <cellStyle name="Σημείωση 4 5" xfId="49875"/>
    <cellStyle name="Σημείωση 4 5 2" xfId="49876"/>
    <cellStyle name="Σημείωση 4 5 3" xfId="49877"/>
    <cellStyle name="Σημείωση 4 5 4" xfId="49878"/>
    <cellStyle name="Σημείωση 4 6" xfId="49879"/>
    <cellStyle name="Σημείωση 4 6 2" xfId="49880"/>
    <cellStyle name="Σημείωση 4 6 3" xfId="49881"/>
    <cellStyle name="Σημείωση 4 6 4" xfId="49882"/>
    <cellStyle name="Σημείωση 4 7" xfId="49883"/>
    <cellStyle name="Σημείωση 4 7 2" xfId="49884"/>
    <cellStyle name="Σημείωση 4 7 3" xfId="49885"/>
    <cellStyle name="Σημείωση 4 7 4" xfId="49886"/>
    <cellStyle name="Σημείωση 4 8" xfId="49887"/>
    <cellStyle name="Σημείωση 5" xfId="49888"/>
    <cellStyle name="Σημείωση 5 2" xfId="49889"/>
    <cellStyle name="Σημείωση 5 2 2" xfId="49890"/>
    <cellStyle name="Σημείωση 5 2 2 2" xfId="49891"/>
    <cellStyle name="Σημείωση 5 2 2 2 2" xfId="49892"/>
    <cellStyle name="Σημείωση 5 2 2 3" xfId="49893"/>
    <cellStyle name="Σημείωση 5 2 3" xfId="49894"/>
    <cellStyle name="Σημείωση 5 2 3 2" xfId="49895"/>
    <cellStyle name="Σημείωση 5 2 4" xfId="49896"/>
    <cellStyle name="Σημείωση 5 2 4 2" xfId="49897"/>
    <cellStyle name="Σημείωση 5 2 5" xfId="49898"/>
    <cellStyle name="Σημείωση 5 2 5 2" xfId="49899"/>
    <cellStyle name="Σημείωση 5 2 6" xfId="49900"/>
    <cellStyle name="Σημείωση 5 3" xfId="49901"/>
    <cellStyle name="Σημείωση 5 3 2" xfId="49902"/>
    <cellStyle name="Σημείωση 5 3 2 2" xfId="49903"/>
    <cellStyle name="Σημείωση 5 3 2 2 2" xfId="49904"/>
    <cellStyle name="Σημείωση 5 3 2 3" xfId="49905"/>
    <cellStyle name="Σημείωση 5 3 3" xfId="49906"/>
    <cellStyle name="Σημείωση 5 3 3 2" xfId="49907"/>
    <cellStyle name="Σημείωση 5 3 4" xfId="49908"/>
    <cellStyle name="Σημείωση 5 3 4 2" xfId="49909"/>
    <cellStyle name="Σημείωση 5 3 5" xfId="49910"/>
    <cellStyle name="Σημείωση 5 3 5 2" xfId="49911"/>
    <cellStyle name="Σημείωση 5 3 6" xfId="49912"/>
    <cellStyle name="Σημείωση 5 3 7" xfId="49913"/>
    <cellStyle name="Σημείωση 5 3 8" xfId="49914"/>
    <cellStyle name="Σημείωση 5 4" xfId="49915"/>
    <cellStyle name="Σημείωση 5 4 2" xfId="49916"/>
    <cellStyle name="Σημείωση 5 4 2 2" xfId="49917"/>
    <cellStyle name="Σημείωση 5 4 3" xfId="49918"/>
    <cellStyle name="Σημείωση 5 4 4" xfId="49919"/>
    <cellStyle name="Σημείωση 5 4 5" xfId="49920"/>
    <cellStyle name="Σημείωση 5 5" xfId="49921"/>
    <cellStyle name="Σημείωση 5 5 2" xfId="49922"/>
    <cellStyle name="Σημείωση 5 5 3" xfId="49923"/>
    <cellStyle name="Σημείωση 5 5 4" xfId="49924"/>
    <cellStyle name="Σημείωση 5 6" xfId="49925"/>
    <cellStyle name="Σημείωση 5 6 2" xfId="49926"/>
    <cellStyle name="Σημείωση 5 6 3" xfId="49927"/>
    <cellStyle name="Σημείωση 5 6 4" xfId="49928"/>
    <cellStyle name="Σημείωση 5 7" xfId="49929"/>
    <cellStyle name="Σημείωση 5 7 2" xfId="49930"/>
    <cellStyle name="Σημείωση 5 7 3" xfId="49931"/>
    <cellStyle name="Σημείωση 5 7 4" xfId="49932"/>
    <cellStyle name="Σημείωση 5 8" xfId="49933"/>
    <cellStyle name="Σημείωση 6" xfId="49934"/>
    <cellStyle name="Σημείωση 6 10" xfId="49935"/>
    <cellStyle name="Σημείωση 6 2" xfId="49936"/>
    <cellStyle name="Σημείωση 6 2 2" xfId="49937"/>
    <cellStyle name="Σημείωση 6 2 2 2" xfId="49938"/>
    <cellStyle name="Σημείωση 6 2 2 2 2" xfId="49939"/>
    <cellStyle name="Σημείωση 6 2 2 3" xfId="49940"/>
    <cellStyle name="Σημείωση 6 2 3" xfId="49941"/>
    <cellStyle name="Σημείωση 6 2 3 2" xfId="49942"/>
    <cellStyle name="Σημείωση 6 2 4" xfId="49943"/>
    <cellStyle name="Σημείωση 6 2 4 2" xfId="49944"/>
    <cellStyle name="Σημείωση 6 2 5" xfId="49945"/>
    <cellStyle name="Σημείωση 6 2 5 2" xfId="49946"/>
    <cellStyle name="Σημείωση 6 2 6" xfId="49947"/>
    <cellStyle name="Σημείωση 6 3" xfId="49948"/>
    <cellStyle name="Σημείωση 6 3 2" xfId="49949"/>
    <cellStyle name="Σημείωση 6 3 2 2" xfId="49950"/>
    <cellStyle name="Σημείωση 6 3 2 2 2" xfId="49951"/>
    <cellStyle name="Σημείωση 6 3 2 3" xfId="49952"/>
    <cellStyle name="Σημείωση 6 3 3" xfId="49953"/>
    <cellStyle name="Σημείωση 6 3 3 2" xfId="49954"/>
    <cellStyle name="Σημείωση 6 3 4" xfId="49955"/>
    <cellStyle name="Σημείωση 6 3 4 2" xfId="49956"/>
    <cellStyle name="Σημείωση 6 3 5" xfId="49957"/>
    <cellStyle name="Σημείωση 6 3 5 2" xfId="49958"/>
    <cellStyle name="Σημείωση 6 3 6" xfId="49959"/>
    <cellStyle name="Σημείωση 6 3 7" xfId="49960"/>
    <cellStyle name="Σημείωση 6 3 8" xfId="49961"/>
    <cellStyle name="Σημείωση 6 4" xfId="49962"/>
    <cellStyle name="Σημείωση 6 4 2" xfId="49963"/>
    <cellStyle name="Σημείωση 6 4 2 2" xfId="49964"/>
    <cellStyle name="Σημείωση 6 4 3" xfId="49965"/>
    <cellStyle name="Σημείωση 6 4 4" xfId="49966"/>
    <cellStyle name="Σημείωση 6 4 5" xfId="49967"/>
    <cellStyle name="Σημείωση 6 5" xfId="49968"/>
    <cellStyle name="Σημείωση 6 5 2" xfId="49969"/>
    <cellStyle name="Σημείωση 6 5 2 2" xfId="49970"/>
    <cellStyle name="Σημείωση 6 5 3" xfId="49971"/>
    <cellStyle name="Σημείωση 6 5 4" xfId="49972"/>
    <cellStyle name="Σημείωση 6 5 5" xfId="49973"/>
    <cellStyle name="Σημείωση 6 6" xfId="49974"/>
    <cellStyle name="Σημείωση 6 6 2" xfId="49975"/>
    <cellStyle name="Σημείωση 6 6 2 2" xfId="49976"/>
    <cellStyle name="Σημείωση 6 6 3" xfId="49977"/>
    <cellStyle name="Σημείωση 6 6 4" xfId="49978"/>
    <cellStyle name="Σημείωση 6 6 5" xfId="49979"/>
    <cellStyle name="Σημείωση 6 7" xfId="49980"/>
    <cellStyle name="Σημείωση 6 7 2" xfId="49981"/>
    <cellStyle name="Σημείωση 6 7 3" xfId="49982"/>
    <cellStyle name="Σημείωση 6 7 4" xfId="49983"/>
    <cellStyle name="Σημείωση 6 8" xfId="49984"/>
    <cellStyle name="Σημείωση 6 8 2" xfId="49985"/>
    <cellStyle name="Σημείωση 6 9" xfId="49986"/>
    <cellStyle name="Σημείωση 6 9 2" xfId="49987"/>
    <cellStyle name="Σημείωση 7" xfId="49988"/>
    <cellStyle name="Σημείωση 7 10" xfId="49989"/>
    <cellStyle name="Σημείωση 7 2" xfId="49990"/>
    <cellStyle name="Σημείωση 7 2 2" xfId="49991"/>
    <cellStyle name="Σημείωση 7 2 2 2" xfId="49992"/>
    <cellStyle name="Σημείωση 7 2 2 2 2" xfId="49993"/>
    <cellStyle name="Σημείωση 7 2 2 3" xfId="49994"/>
    <cellStyle name="Σημείωση 7 2 3" xfId="49995"/>
    <cellStyle name="Σημείωση 7 2 3 2" xfId="49996"/>
    <cellStyle name="Σημείωση 7 2 4" xfId="49997"/>
    <cellStyle name="Σημείωση 7 2 4 2" xfId="49998"/>
    <cellStyle name="Σημείωση 7 2 5" xfId="49999"/>
    <cellStyle name="Σημείωση 7 2 5 2" xfId="50000"/>
    <cellStyle name="Σημείωση 7 2 6" xfId="50001"/>
    <cellStyle name="Σημείωση 7 3" xfId="50002"/>
    <cellStyle name="Σημείωση 7 3 2" xfId="50003"/>
    <cellStyle name="Σημείωση 7 3 2 2" xfId="50004"/>
    <cellStyle name="Σημείωση 7 3 2 2 2" xfId="50005"/>
    <cellStyle name="Σημείωση 7 3 2 3" xfId="50006"/>
    <cellStyle name="Σημείωση 7 3 3" xfId="50007"/>
    <cellStyle name="Σημείωση 7 3 3 2" xfId="50008"/>
    <cellStyle name="Σημείωση 7 3 4" xfId="50009"/>
    <cellStyle name="Σημείωση 7 3 4 2" xfId="50010"/>
    <cellStyle name="Σημείωση 7 3 5" xfId="50011"/>
    <cellStyle name="Σημείωση 7 3 5 2" xfId="50012"/>
    <cellStyle name="Σημείωση 7 3 6" xfId="50013"/>
    <cellStyle name="Σημείωση 7 3 7" xfId="50014"/>
    <cellStyle name="Σημείωση 7 3 8" xfId="50015"/>
    <cellStyle name="Σημείωση 7 4" xfId="50016"/>
    <cellStyle name="Σημείωση 7 4 2" xfId="50017"/>
    <cellStyle name="Σημείωση 7 4 2 2" xfId="50018"/>
    <cellStyle name="Σημείωση 7 4 3" xfId="50019"/>
    <cellStyle name="Σημείωση 7 4 4" xfId="50020"/>
    <cellStyle name="Σημείωση 7 4 5" xfId="50021"/>
    <cellStyle name="Σημείωση 7 5" xfId="50022"/>
    <cellStyle name="Σημείωση 7 5 2" xfId="50023"/>
    <cellStyle name="Σημείωση 7 5 2 2" xfId="50024"/>
    <cellStyle name="Σημείωση 7 5 3" xfId="50025"/>
    <cellStyle name="Σημείωση 7 5 4" xfId="50026"/>
    <cellStyle name="Σημείωση 7 5 5" xfId="50027"/>
    <cellStyle name="Σημείωση 7 6" xfId="50028"/>
    <cellStyle name="Σημείωση 7 6 2" xfId="50029"/>
    <cellStyle name="Σημείωση 7 6 2 2" xfId="50030"/>
    <cellStyle name="Σημείωση 7 6 3" xfId="50031"/>
    <cellStyle name="Σημείωση 7 6 4" xfId="50032"/>
    <cellStyle name="Σημείωση 7 6 5" xfId="50033"/>
    <cellStyle name="Σημείωση 7 7" xfId="50034"/>
    <cellStyle name="Σημείωση 7 7 2" xfId="50035"/>
    <cellStyle name="Σημείωση 7 7 3" xfId="50036"/>
    <cellStyle name="Σημείωση 7 7 4" xfId="50037"/>
    <cellStyle name="Σημείωση 7 8" xfId="50038"/>
    <cellStyle name="Σημείωση 7 8 2" xfId="50039"/>
    <cellStyle name="Σημείωση 7 9" xfId="50040"/>
    <cellStyle name="Σημείωση 7 9 2" xfId="50041"/>
    <cellStyle name="Σημείωση 8" xfId="50042"/>
    <cellStyle name="Σημείωση 8 10" xfId="50043"/>
    <cellStyle name="Σημείωση 8 2" xfId="50044"/>
    <cellStyle name="Σημείωση 8 2 2" xfId="50045"/>
    <cellStyle name="Σημείωση 8 2 2 2" xfId="50046"/>
    <cellStyle name="Σημείωση 8 2 2 2 2" xfId="50047"/>
    <cellStyle name="Σημείωση 8 2 2 3" xfId="50048"/>
    <cellStyle name="Σημείωση 8 2 3" xfId="50049"/>
    <cellStyle name="Σημείωση 8 2 3 2" xfId="50050"/>
    <cellStyle name="Σημείωση 8 2 4" xfId="50051"/>
    <cellStyle name="Σημείωση 8 2 4 2" xfId="50052"/>
    <cellStyle name="Σημείωση 8 2 5" xfId="50053"/>
    <cellStyle name="Σημείωση 8 2 5 2" xfId="50054"/>
    <cellStyle name="Σημείωση 8 2 6" xfId="50055"/>
    <cellStyle name="Σημείωση 8 3" xfId="50056"/>
    <cellStyle name="Σημείωση 8 3 2" xfId="50057"/>
    <cellStyle name="Σημείωση 8 3 2 2" xfId="50058"/>
    <cellStyle name="Σημείωση 8 3 2 2 2" xfId="50059"/>
    <cellStyle name="Σημείωση 8 3 2 3" xfId="50060"/>
    <cellStyle name="Σημείωση 8 3 3" xfId="50061"/>
    <cellStyle name="Σημείωση 8 3 3 2" xfId="50062"/>
    <cellStyle name="Σημείωση 8 3 4" xfId="50063"/>
    <cellStyle name="Σημείωση 8 3 4 2" xfId="50064"/>
    <cellStyle name="Σημείωση 8 3 5" xfId="50065"/>
    <cellStyle name="Σημείωση 8 3 5 2" xfId="50066"/>
    <cellStyle name="Σημείωση 8 3 6" xfId="50067"/>
    <cellStyle name="Σημείωση 8 3 7" xfId="50068"/>
    <cellStyle name="Σημείωση 8 3 8" xfId="50069"/>
    <cellStyle name="Σημείωση 8 4" xfId="50070"/>
    <cellStyle name="Σημείωση 8 4 2" xfId="50071"/>
    <cellStyle name="Σημείωση 8 4 2 2" xfId="50072"/>
    <cellStyle name="Σημείωση 8 4 3" xfId="50073"/>
    <cellStyle name="Σημείωση 8 4 4" xfId="50074"/>
    <cellStyle name="Σημείωση 8 4 5" xfId="50075"/>
    <cellStyle name="Σημείωση 8 5" xfId="50076"/>
    <cellStyle name="Σημείωση 8 5 2" xfId="50077"/>
    <cellStyle name="Σημείωση 8 5 2 2" xfId="50078"/>
    <cellStyle name="Σημείωση 8 5 3" xfId="50079"/>
    <cellStyle name="Σημείωση 8 5 4" xfId="50080"/>
    <cellStyle name="Σημείωση 8 5 5" xfId="50081"/>
    <cellStyle name="Σημείωση 8 6" xfId="50082"/>
    <cellStyle name="Σημείωση 8 6 2" xfId="50083"/>
    <cellStyle name="Σημείωση 8 6 2 2" xfId="50084"/>
    <cellStyle name="Σημείωση 8 6 3" xfId="50085"/>
    <cellStyle name="Σημείωση 8 6 4" xfId="50086"/>
    <cellStyle name="Σημείωση 8 6 5" xfId="50087"/>
    <cellStyle name="Σημείωση 8 7" xfId="50088"/>
    <cellStyle name="Σημείωση 8 7 2" xfId="50089"/>
    <cellStyle name="Σημείωση 8 7 3" xfId="50090"/>
    <cellStyle name="Σημείωση 8 7 4" xfId="50091"/>
    <cellStyle name="Σημείωση 8 8" xfId="50092"/>
    <cellStyle name="Σημείωση 8 8 2" xfId="50093"/>
    <cellStyle name="Σημείωση 8 9" xfId="50094"/>
    <cellStyle name="Σημείωση 8 9 2" xfId="50095"/>
    <cellStyle name="Σημείωση 9" xfId="50096"/>
    <cellStyle name="Σημείωση 9 10" xfId="50097"/>
    <cellStyle name="Σημείωση 9 2" xfId="50098"/>
    <cellStyle name="Σημείωση 9 2 2" xfId="50099"/>
    <cellStyle name="Σημείωση 9 2 2 2" xfId="50100"/>
    <cellStyle name="Σημείωση 9 2 2 2 2" xfId="50101"/>
    <cellStyle name="Σημείωση 9 2 2 3" xfId="50102"/>
    <cellStyle name="Σημείωση 9 2 3" xfId="50103"/>
    <cellStyle name="Σημείωση 9 2 3 2" xfId="50104"/>
    <cellStyle name="Σημείωση 9 2 4" xfId="50105"/>
    <cellStyle name="Σημείωση 9 2 4 2" xfId="50106"/>
    <cellStyle name="Σημείωση 9 2 5" xfId="50107"/>
    <cellStyle name="Σημείωση 9 2 5 2" xfId="50108"/>
    <cellStyle name="Σημείωση 9 2 6" xfId="50109"/>
    <cellStyle name="Σημείωση 9 3" xfId="50110"/>
    <cellStyle name="Σημείωση 9 3 2" xfId="50111"/>
    <cellStyle name="Σημείωση 9 3 2 2" xfId="50112"/>
    <cellStyle name="Σημείωση 9 3 2 2 2" xfId="50113"/>
    <cellStyle name="Σημείωση 9 3 2 3" xfId="50114"/>
    <cellStyle name="Σημείωση 9 3 3" xfId="50115"/>
    <cellStyle name="Σημείωση 9 3 3 2" xfId="50116"/>
    <cellStyle name="Σημείωση 9 3 4" xfId="50117"/>
    <cellStyle name="Σημείωση 9 3 4 2" xfId="50118"/>
    <cellStyle name="Σημείωση 9 3 5" xfId="50119"/>
    <cellStyle name="Σημείωση 9 3 5 2" xfId="50120"/>
    <cellStyle name="Σημείωση 9 3 6" xfId="50121"/>
    <cellStyle name="Σημείωση 9 3 7" xfId="50122"/>
    <cellStyle name="Σημείωση 9 3 8" xfId="50123"/>
    <cellStyle name="Σημείωση 9 4" xfId="50124"/>
    <cellStyle name="Σημείωση 9 4 2" xfId="50125"/>
    <cellStyle name="Σημείωση 9 4 2 2" xfId="50126"/>
    <cellStyle name="Σημείωση 9 4 3" xfId="50127"/>
    <cellStyle name="Σημείωση 9 4 4" xfId="50128"/>
    <cellStyle name="Σημείωση 9 4 5" xfId="50129"/>
    <cellStyle name="Σημείωση 9 5" xfId="50130"/>
    <cellStyle name="Σημείωση 9 5 2" xfId="50131"/>
    <cellStyle name="Σημείωση 9 5 2 2" xfId="50132"/>
    <cellStyle name="Σημείωση 9 5 3" xfId="50133"/>
    <cellStyle name="Σημείωση 9 5 4" xfId="50134"/>
    <cellStyle name="Σημείωση 9 5 5" xfId="50135"/>
    <cellStyle name="Σημείωση 9 6" xfId="50136"/>
    <cellStyle name="Σημείωση 9 6 2" xfId="50137"/>
    <cellStyle name="Σημείωση 9 6 2 2" xfId="50138"/>
    <cellStyle name="Σημείωση 9 6 3" xfId="50139"/>
    <cellStyle name="Σημείωση 9 6 4" xfId="50140"/>
    <cellStyle name="Σημείωση 9 6 5" xfId="50141"/>
    <cellStyle name="Σημείωση 9 7" xfId="50142"/>
    <cellStyle name="Σημείωση 9 7 2" xfId="50143"/>
    <cellStyle name="Σημείωση 9 7 3" xfId="50144"/>
    <cellStyle name="Σημείωση 9 7 4" xfId="50145"/>
    <cellStyle name="Σημείωση 9 8" xfId="50146"/>
    <cellStyle name="Σημείωση 9 8 2" xfId="50147"/>
    <cellStyle name="Σημείωση 9 9" xfId="50148"/>
    <cellStyle name="Σημείωση 9 9 2" xfId="50149"/>
    <cellStyle name="Στυλ 1" xfId="50150"/>
    <cellStyle name="Συνδεδεμένο κελί 2" xfId="50151"/>
    <cellStyle name="Συνδεδεμένο κελί 2 2" xfId="50152"/>
    <cellStyle name="Συνδεδεμένο κελί 2 3" xfId="50153"/>
    <cellStyle name="Συνδεδεμένο κελί 2 4" xfId="50154"/>
    <cellStyle name="Συνδεδεμένο κελί 2 5" xfId="50155"/>
    <cellStyle name="Συνδεδεμένο κελί 3" xfId="50156"/>
    <cellStyle name="Συνδεδεμένο κελί 4" xfId="50157"/>
    <cellStyle name="Συνδεδεμένο κελί 5" xfId="50158"/>
    <cellStyle name="Συνδεδεμένο κελί 6" xfId="50159"/>
    <cellStyle name="Συνδεδεμένο κελί 7" xfId="50160"/>
    <cellStyle name="Σύνολο 10" xfId="50161"/>
    <cellStyle name="Σύνολο 10 2" xfId="50162"/>
    <cellStyle name="Σύνολο 10 2 2" xfId="50163"/>
    <cellStyle name="Σύνολο 10 3" xfId="50164"/>
    <cellStyle name="Σύνολο 10 4" xfId="50165"/>
    <cellStyle name="Σύνολο 11" xfId="50166"/>
    <cellStyle name="Σύνολο 11 2" xfId="50167"/>
    <cellStyle name="Σύνολο 11 2 2" xfId="50168"/>
    <cellStyle name="Σύνολο 11 3" xfId="50169"/>
    <cellStyle name="Σύνολο 11 4" xfId="50170"/>
    <cellStyle name="Σύνολο 11 5" xfId="50171"/>
    <cellStyle name="Σύνολο 12" xfId="50172"/>
    <cellStyle name="Σύνολο 12 2" xfId="50173"/>
    <cellStyle name="Σύνολο 12 3" xfId="50174"/>
    <cellStyle name="Σύνολο 12 4" xfId="50175"/>
    <cellStyle name="Σύνολο 13" xfId="50176"/>
    <cellStyle name="Σύνολο 13 2" xfId="50177"/>
    <cellStyle name="Σύνολο 13 3" xfId="50178"/>
    <cellStyle name="Σύνολο 13 4" xfId="50179"/>
    <cellStyle name="Σύνολο 14" xfId="50180"/>
    <cellStyle name="Σύνολο 14 2" xfId="50181"/>
    <cellStyle name="Σύνολο 15" xfId="50182"/>
    <cellStyle name="Σύνολο 16" xfId="50183"/>
    <cellStyle name="Σύνολο 2" xfId="50184"/>
    <cellStyle name="Σύνολο 2 10" xfId="50185"/>
    <cellStyle name="Σύνολο 2 10 10" xfId="50186"/>
    <cellStyle name="Σύνολο 2 10 2" xfId="50187"/>
    <cellStyle name="Σύνολο 2 10 2 2" xfId="50188"/>
    <cellStyle name="Σύνολο 2 10 2 2 2" xfId="50189"/>
    <cellStyle name="Σύνολο 2 10 2 2 2 2" xfId="50190"/>
    <cellStyle name="Σύνολο 2 10 2 2 3" xfId="50191"/>
    <cellStyle name="Σύνολο 2 10 2 3" xfId="50192"/>
    <cellStyle name="Σύνολο 2 10 2 3 2" xfId="50193"/>
    <cellStyle name="Σύνολο 2 10 2 4" xfId="50194"/>
    <cellStyle name="Σύνολο 2 10 2 4 2" xfId="50195"/>
    <cellStyle name="Σύνολο 2 10 2 5" xfId="50196"/>
    <cellStyle name="Σύνολο 2 10 2 5 2" xfId="50197"/>
    <cellStyle name="Σύνολο 2 10 2 6" xfId="50198"/>
    <cellStyle name="Σύνολο 2 10 3" xfId="50199"/>
    <cellStyle name="Σύνολο 2 10 3 2" xfId="50200"/>
    <cellStyle name="Σύνολο 2 10 3 2 2" xfId="50201"/>
    <cellStyle name="Σύνολο 2 10 3 2 2 2" xfId="50202"/>
    <cellStyle name="Σύνολο 2 10 3 2 3" xfId="50203"/>
    <cellStyle name="Σύνολο 2 10 3 3" xfId="50204"/>
    <cellStyle name="Σύνολο 2 10 3 3 2" xfId="50205"/>
    <cellStyle name="Σύνολο 2 10 3 4" xfId="50206"/>
    <cellStyle name="Σύνολο 2 10 3 4 2" xfId="50207"/>
    <cellStyle name="Σύνολο 2 10 3 5" xfId="50208"/>
    <cellStyle name="Σύνολο 2 10 3 5 2" xfId="50209"/>
    <cellStyle name="Σύνολο 2 10 3 6" xfId="50210"/>
    <cellStyle name="Σύνολο 2 10 3 7" xfId="50211"/>
    <cellStyle name="Σύνολο 2 10 3 8" xfId="50212"/>
    <cellStyle name="Σύνολο 2 10 4" xfId="50213"/>
    <cellStyle name="Σύνολο 2 10 4 2" xfId="50214"/>
    <cellStyle name="Σύνολο 2 10 4 2 2" xfId="50215"/>
    <cellStyle name="Σύνολο 2 10 4 3" xfId="50216"/>
    <cellStyle name="Σύνολο 2 10 4 4" xfId="50217"/>
    <cellStyle name="Σύνολο 2 10 4 5" xfId="50218"/>
    <cellStyle name="Σύνολο 2 10 5" xfId="50219"/>
    <cellStyle name="Σύνολο 2 10 5 2" xfId="50220"/>
    <cellStyle name="Σύνολο 2 10 5 2 2" xfId="50221"/>
    <cellStyle name="Σύνολο 2 10 5 3" xfId="50222"/>
    <cellStyle name="Σύνολο 2 10 5 4" xfId="50223"/>
    <cellStyle name="Σύνολο 2 10 5 5" xfId="50224"/>
    <cellStyle name="Σύνολο 2 10 6" xfId="50225"/>
    <cellStyle name="Σύνολο 2 10 6 2" xfId="50226"/>
    <cellStyle name="Σύνολο 2 10 6 2 2" xfId="50227"/>
    <cellStyle name="Σύνολο 2 10 6 3" xfId="50228"/>
    <cellStyle name="Σύνολο 2 10 6 4" xfId="50229"/>
    <cellStyle name="Σύνολο 2 10 6 5" xfId="50230"/>
    <cellStyle name="Σύνολο 2 10 7" xfId="50231"/>
    <cellStyle name="Σύνολο 2 10 7 2" xfId="50232"/>
    <cellStyle name="Σύνολο 2 10 7 3" xfId="50233"/>
    <cellStyle name="Σύνολο 2 10 7 4" xfId="50234"/>
    <cellStyle name="Σύνολο 2 10 8" xfId="50235"/>
    <cellStyle name="Σύνολο 2 10 8 2" xfId="50236"/>
    <cellStyle name="Σύνολο 2 10 9" xfId="50237"/>
    <cellStyle name="Σύνολο 2 10 9 2" xfId="50238"/>
    <cellStyle name="Σύνολο 2 11" xfId="50239"/>
    <cellStyle name="Σύνολο 2 11 10" xfId="50240"/>
    <cellStyle name="Σύνολο 2 11 2" xfId="50241"/>
    <cellStyle name="Σύνολο 2 11 2 2" xfId="50242"/>
    <cellStyle name="Σύνολο 2 11 2 2 2" xfId="50243"/>
    <cellStyle name="Σύνολο 2 11 2 2 2 2" xfId="50244"/>
    <cellStyle name="Σύνολο 2 11 2 2 3" xfId="50245"/>
    <cellStyle name="Σύνολο 2 11 2 3" xfId="50246"/>
    <cellStyle name="Σύνολο 2 11 2 3 2" xfId="50247"/>
    <cellStyle name="Σύνολο 2 11 2 4" xfId="50248"/>
    <cellStyle name="Σύνολο 2 11 2 4 2" xfId="50249"/>
    <cellStyle name="Σύνολο 2 11 2 5" xfId="50250"/>
    <cellStyle name="Σύνολο 2 11 2 5 2" xfId="50251"/>
    <cellStyle name="Σύνολο 2 11 2 6" xfId="50252"/>
    <cellStyle name="Σύνολο 2 11 3" xfId="50253"/>
    <cellStyle name="Σύνολο 2 11 3 2" xfId="50254"/>
    <cellStyle name="Σύνολο 2 11 3 2 2" xfId="50255"/>
    <cellStyle name="Σύνολο 2 11 3 2 2 2" xfId="50256"/>
    <cellStyle name="Σύνολο 2 11 3 2 3" xfId="50257"/>
    <cellStyle name="Σύνολο 2 11 3 3" xfId="50258"/>
    <cellStyle name="Σύνολο 2 11 3 3 2" xfId="50259"/>
    <cellStyle name="Σύνολο 2 11 3 4" xfId="50260"/>
    <cellStyle name="Σύνολο 2 11 3 4 2" xfId="50261"/>
    <cellStyle name="Σύνολο 2 11 3 5" xfId="50262"/>
    <cellStyle name="Σύνολο 2 11 3 5 2" xfId="50263"/>
    <cellStyle name="Σύνολο 2 11 3 6" xfId="50264"/>
    <cellStyle name="Σύνολο 2 11 3 7" xfId="50265"/>
    <cellStyle name="Σύνολο 2 11 3 8" xfId="50266"/>
    <cellStyle name="Σύνολο 2 11 4" xfId="50267"/>
    <cellStyle name="Σύνολο 2 11 4 2" xfId="50268"/>
    <cellStyle name="Σύνολο 2 11 4 2 2" xfId="50269"/>
    <cellStyle name="Σύνολο 2 11 4 3" xfId="50270"/>
    <cellStyle name="Σύνολο 2 11 4 4" xfId="50271"/>
    <cellStyle name="Σύνολο 2 11 4 5" xfId="50272"/>
    <cellStyle name="Σύνολο 2 11 5" xfId="50273"/>
    <cellStyle name="Σύνολο 2 11 5 2" xfId="50274"/>
    <cellStyle name="Σύνολο 2 11 5 2 2" xfId="50275"/>
    <cellStyle name="Σύνολο 2 11 5 3" xfId="50276"/>
    <cellStyle name="Σύνολο 2 11 5 4" xfId="50277"/>
    <cellStyle name="Σύνολο 2 11 5 5" xfId="50278"/>
    <cellStyle name="Σύνολο 2 11 6" xfId="50279"/>
    <cellStyle name="Σύνολο 2 11 6 2" xfId="50280"/>
    <cellStyle name="Σύνολο 2 11 6 2 2" xfId="50281"/>
    <cellStyle name="Σύνολο 2 11 6 3" xfId="50282"/>
    <cellStyle name="Σύνολο 2 11 6 4" xfId="50283"/>
    <cellStyle name="Σύνολο 2 11 6 5" xfId="50284"/>
    <cellStyle name="Σύνολο 2 11 7" xfId="50285"/>
    <cellStyle name="Σύνολο 2 11 7 2" xfId="50286"/>
    <cellStyle name="Σύνολο 2 11 7 3" xfId="50287"/>
    <cellStyle name="Σύνολο 2 11 7 4" xfId="50288"/>
    <cellStyle name="Σύνολο 2 11 8" xfId="50289"/>
    <cellStyle name="Σύνολο 2 11 8 2" xfId="50290"/>
    <cellStyle name="Σύνολο 2 11 9" xfId="50291"/>
    <cellStyle name="Σύνολο 2 11 9 2" xfId="50292"/>
    <cellStyle name="Σύνολο 2 12" xfId="50293"/>
    <cellStyle name="Σύνολο 2 12 10" xfId="50294"/>
    <cellStyle name="Σύνολο 2 12 2" xfId="50295"/>
    <cellStyle name="Σύνολο 2 12 2 2" xfId="50296"/>
    <cellStyle name="Σύνολο 2 12 2 2 2" xfId="50297"/>
    <cellStyle name="Σύνολο 2 12 2 2 2 2" xfId="50298"/>
    <cellStyle name="Σύνολο 2 12 2 2 3" xfId="50299"/>
    <cellStyle name="Σύνολο 2 12 2 3" xfId="50300"/>
    <cellStyle name="Σύνολο 2 12 2 3 2" xfId="50301"/>
    <cellStyle name="Σύνολο 2 12 2 4" xfId="50302"/>
    <cellStyle name="Σύνολο 2 12 2 4 2" xfId="50303"/>
    <cellStyle name="Σύνολο 2 12 2 5" xfId="50304"/>
    <cellStyle name="Σύνολο 2 12 2 5 2" xfId="50305"/>
    <cellStyle name="Σύνολο 2 12 2 6" xfId="50306"/>
    <cellStyle name="Σύνολο 2 12 3" xfId="50307"/>
    <cellStyle name="Σύνολο 2 12 3 2" xfId="50308"/>
    <cellStyle name="Σύνολο 2 12 3 2 2" xfId="50309"/>
    <cellStyle name="Σύνολο 2 12 3 2 2 2" xfId="50310"/>
    <cellStyle name="Σύνολο 2 12 3 2 3" xfId="50311"/>
    <cellStyle name="Σύνολο 2 12 3 3" xfId="50312"/>
    <cellStyle name="Σύνολο 2 12 3 3 2" xfId="50313"/>
    <cellStyle name="Σύνολο 2 12 3 4" xfId="50314"/>
    <cellStyle name="Σύνολο 2 12 3 4 2" xfId="50315"/>
    <cellStyle name="Σύνολο 2 12 3 5" xfId="50316"/>
    <cellStyle name="Σύνολο 2 12 3 5 2" xfId="50317"/>
    <cellStyle name="Σύνολο 2 12 3 6" xfId="50318"/>
    <cellStyle name="Σύνολο 2 12 3 7" xfId="50319"/>
    <cellStyle name="Σύνολο 2 12 3 8" xfId="50320"/>
    <cellStyle name="Σύνολο 2 12 4" xfId="50321"/>
    <cellStyle name="Σύνολο 2 12 4 2" xfId="50322"/>
    <cellStyle name="Σύνολο 2 12 4 2 2" xfId="50323"/>
    <cellStyle name="Σύνολο 2 12 4 3" xfId="50324"/>
    <cellStyle name="Σύνολο 2 12 4 4" xfId="50325"/>
    <cellStyle name="Σύνολο 2 12 4 5" xfId="50326"/>
    <cellStyle name="Σύνολο 2 12 5" xfId="50327"/>
    <cellStyle name="Σύνολο 2 12 5 2" xfId="50328"/>
    <cellStyle name="Σύνολο 2 12 5 2 2" xfId="50329"/>
    <cellStyle name="Σύνολο 2 12 5 3" xfId="50330"/>
    <cellStyle name="Σύνολο 2 12 5 4" xfId="50331"/>
    <cellStyle name="Σύνολο 2 12 5 5" xfId="50332"/>
    <cellStyle name="Σύνολο 2 12 6" xfId="50333"/>
    <cellStyle name="Σύνολο 2 12 6 2" xfId="50334"/>
    <cellStyle name="Σύνολο 2 12 6 2 2" xfId="50335"/>
    <cellStyle name="Σύνολο 2 12 6 3" xfId="50336"/>
    <cellStyle name="Σύνολο 2 12 6 4" xfId="50337"/>
    <cellStyle name="Σύνολο 2 12 6 5" xfId="50338"/>
    <cellStyle name="Σύνολο 2 12 7" xfId="50339"/>
    <cellStyle name="Σύνολο 2 12 7 2" xfId="50340"/>
    <cellStyle name="Σύνολο 2 12 7 3" xfId="50341"/>
    <cellStyle name="Σύνολο 2 12 7 4" xfId="50342"/>
    <cellStyle name="Σύνολο 2 12 8" xfId="50343"/>
    <cellStyle name="Σύνολο 2 12 8 2" xfId="50344"/>
    <cellStyle name="Σύνολο 2 12 9" xfId="50345"/>
    <cellStyle name="Σύνολο 2 12 9 2" xfId="50346"/>
    <cellStyle name="Σύνολο 2 13" xfId="50347"/>
    <cellStyle name="Σύνολο 2 13 10" xfId="50348"/>
    <cellStyle name="Σύνολο 2 13 2" xfId="50349"/>
    <cellStyle name="Σύνολο 2 13 2 2" xfId="50350"/>
    <cellStyle name="Σύνολο 2 13 2 2 2" xfId="50351"/>
    <cellStyle name="Σύνολο 2 13 2 2 2 2" xfId="50352"/>
    <cellStyle name="Σύνολο 2 13 2 2 3" xfId="50353"/>
    <cellStyle name="Σύνολο 2 13 2 3" xfId="50354"/>
    <cellStyle name="Σύνολο 2 13 2 3 2" xfId="50355"/>
    <cellStyle name="Σύνολο 2 13 2 4" xfId="50356"/>
    <cellStyle name="Σύνολο 2 13 2 4 2" xfId="50357"/>
    <cellStyle name="Σύνολο 2 13 2 5" xfId="50358"/>
    <cellStyle name="Σύνολο 2 13 2 5 2" xfId="50359"/>
    <cellStyle name="Σύνολο 2 13 2 6" xfId="50360"/>
    <cellStyle name="Σύνολο 2 13 3" xfId="50361"/>
    <cellStyle name="Σύνολο 2 13 3 2" xfId="50362"/>
    <cellStyle name="Σύνολο 2 13 3 2 2" xfId="50363"/>
    <cellStyle name="Σύνολο 2 13 3 2 2 2" xfId="50364"/>
    <cellStyle name="Σύνολο 2 13 3 2 3" xfId="50365"/>
    <cellStyle name="Σύνολο 2 13 3 3" xfId="50366"/>
    <cellStyle name="Σύνολο 2 13 3 3 2" xfId="50367"/>
    <cellStyle name="Σύνολο 2 13 3 4" xfId="50368"/>
    <cellStyle name="Σύνολο 2 13 3 4 2" xfId="50369"/>
    <cellStyle name="Σύνολο 2 13 3 5" xfId="50370"/>
    <cellStyle name="Σύνολο 2 13 3 5 2" xfId="50371"/>
    <cellStyle name="Σύνολο 2 13 3 6" xfId="50372"/>
    <cellStyle name="Σύνολο 2 13 3 7" xfId="50373"/>
    <cellStyle name="Σύνολο 2 13 3 8" xfId="50374"/>
    <cellStyle name="Σύνολο 2 13 4" xfId="50375"/>
    <cellStyle name="Σύνολο 2 13 4 2" xfId="50376"/>
    <cellStyle name="Σύνολο 2 13 4 2 2" xfId="50377"/>
    <cellStyle name="Σύνολο 2 13 4 3" xfId="50378"/>
    <cellStyle name="Σύνολο 2 13 4 4" xfId="50379"/>
    <cellStyle name="Σύνολο 2 13 4 5" xfId="50380"/>
    <cellStyle name="Σύνολο 2 13 5" xfId="50381"/>
    <cellStyle name="Σύνολο 2 13 5 2" xfId="50382"/>
    <cellStyle name="Σύνολο 2 13 5 2 2" xfId="50383"/>
    <cellStyle name="Σύνολο 2 13 5 3" xfId="50384"/>
    <cellStyle name="Σύνολο 2 13 5 4" xfId="50385"/>
    <cellStyle name="Σύνολο 2 13 5 5" xfId="50386"/>
    <cellStyle name="Σύνολο 2 13 6" xfId="50387"/>
    <cellStyle name="Σύνολο 2 13 6 2" xfId="50388"/>
    <cellStyle name="Σύνολο 2 13 6 2 2" xfId="50389"/>
    <cellStyle name="Σύνολο 2 13 6 3" xfId="50390"/>
    <cellStyle name="Σύνολο 2 13 6 4" xfId="50391"/>
    <cellStyle name="Σύνολο 2 13 6 5" xfId="50392"/>
    <cellStyle name="Σύνολο 2 13 7" xfId="50393"/>
    <cellStyle name="Σύνολο 2 13 7 2" xfId="50394"/>
    <cellStyle name="Σύνολο 2 13 7 3" xfId="50395"/>
    <cellStyle name="Σύνολο 2 13 7 4" xfId="50396"/>
    <cellStyle name="Σύνολο 2 13 8" xfId="50397"/>
    <cellStyle name="Σύνολο 2 13 8 2" xfId="50398"/>
    <cellStyle name="Σύνολο 2 13 9" xfId="50399"/>
    <cellStyle name="Σύνολο 2 13 9 2" xfId="50400"/>
    <cellStyle name="Σύνολο 2 14" xfId="50401"/>
    <cellStyle name="Σύνολο 2 14 10" xfId="50402"/>
    <cellStyle name="Σύνολο 2 14 2" xfId="50403"/>
    <cellStyle name="Σύνολο 2 14 2 2" xfId="50404"/>
    <cellStyle name="Σύνολο 2 14 2 2 2" xfId="50405"/>
    <cellStyle name="Σύνολο 2 14 2 2 2 2" xfId="50406"/>
    <cellStyle name="Σύνολο 2 14 2 2 3" xfId="50407"/>
    <cellStyle name="Σύνολο 2 14 2 3" xfId="50408"/>
    <cellStyle name="Σύνολο 2 14 2 3 2" xfId="50409"/>
    <cellStyle name="Σύνολο 2 14 2 4" xfId="50410"/>
    <cellStyle name="Σύνολο 2 14 2 4 2" xfId="50411"/>
    <cellStyle name="Σύνολο 2 14 2 5" xfId="50412"/>
    <cellStyle name="Σύνολο 2 14 2 5 2" xfId="50413"/>
    <cellStyle name="Σύνολο 2 14 2 6" xfId="50414"/>
    <cellStyle name="Σύνολο 2 14 3" xfId="50415"/>
    <cellStyle name="Σύνολο 2 14 3 2" xfId="50416"/>
    <cellStyle name="Σύνολο 2 14 3 2 2" xfId="50417"/>
    <cellStyle name="Σύνολο 2 14 3 2 2 2" xfId="50418"/>
    <cellStyle name="Σύνολο 2 14 3 2 3" xfId="50419"/>
    <cellStyle name="Σύνολο 2 14 3 3" xfId="50420"/>
    <cellStyle name="Σύνολο 2 14 3 3 2" xfId="50421"/>
    <cellStyle name="Σύνολο 2 14 3 4" xfId="50422"/>
    <cellStyle name="Σύνολο 2 14 3 4 2" xfId="50423"/>
    <cellStyle name="Σύνολο 2 14 3 5" xfId="50424"/>
    <cellStyle name="Σύνολο 2 14 3 5 2" xfId="50425"/>
    <cellStyle name="Σύνολο 2 14 3 6" xfId="50426"/>
    <cellStyle name="Σύνολο 2 14 3 7" xfId="50427"/>
    <cellStyle name="Σύνολο 2 14 3 8" xfId="50428"/>
    <cellStyle name="Σύνολο 2 14 4" xfId="50429"/>
    <cellStyle name="Σύνολο 2 14 4 2" xfId="50430"/>
    <cellStyle name="Σύνολο 2 14 4 2 2" xfId="50431"/>
    <cellStyle name="Σύνολο 2 14 4 3" xfId="50432"/>
    <cellStyle name="Σύνολο 2 14 4 4" xfId="50433"/>
    <cellStyle name="Σύνολο 2 14 4 5" xfId="50434"/>
    <cellStyle name="Σύνολο 2 14 5" xfId="50435"/>
    <cellStyle name="Σύνολο 2 14 5 2" xfId="50436"/>
    <cellStyle name="Σύνολο 2 14 5 2 2" xfId="50437"/>
    <cellStyle name="Σύνολο 2 14 5 3" xfId="50438"/>
    <cellStyle name="Σύνολο 2 14 5 4" xfId="50439"/>
    <cellStyle name="Σύνολο 2 14 5 5" xfId="50440"/>
    <cellStyle name="Σύνολο 2 14 6" xfId="50441"/>
    <cellStyle name="Σύνολο 2 14 6 2" xfId="50442"/>
    <cellStyle name="Σύνολο 2 14 6 2 2" xfId="50443"/>
    <cellStyle name="Σύνολο 2 14 6 3" xfId="50444"/>
    <cellStyle name="Σύνολο 2 14 6 4" xfId="50445"/>
    <cellStyle name="Σύνολο 2 14 6 5" xfId="50446"/>
    <cellStyle name="Σύνολο 2 14 7" xfId="50447"/>
    <cellStyle name="Σύνολο 2 14 7 2" xfId="50448"/>
    <cellStyle name="Σύνολο 2 14 7 3" xfId="50449"/>
    <cellStyle name="Σύνολο 2 14 7 4" xfId="50450"/>
    <cellStyle name="Σύνολο 2 14 8" xfId="50451"/>
    <cellStyle name="Σύνολο 2 14 8 2" xfId="50452"/>
    <cellStyle name="Σύνολο 2 14 9" xfId="50453"/>
    <cellStyle name="Σύνολο 2 14 9 2" xfId="50454"/>
    <cellStyle name="Σύνολο 2 15" xfId="50455"/>
    <cellStyle name="Σύνολο 2 15 10" xfId="50456"/>
    <cellStyle name="Σύνολο 2 15 2" xfId="50457"/>
    <cellStyle name="Σύνολο 2 15 2 2" xfId="50458"/>
    <cellStyle name="Σύνολο 2 15 2 2 2" xfId="50459"/>
    <cellStyle name="Σύνολο 2 15 2 2 2 2" xfId="50460"/>
    <cellStyle name="Σύνολο 2 15 2 2 3" xfId="50461"/>
    <cellStyle name="Σύνολο 2 15 2 3" xfId="50462"/>
    <cellStyle name="Σύνολο 2 15 2 3 2" xfId="50463"/>
    <cellStyle name="Σύνολο 2 15 2 4" xfId="50464"/>
    <cellStyle name="Σύνολο 2 15 2 4 2" xfId="50465"/>
    <cellStyle name="Σύνολο 2 15 2 5" xfId="50466"/>
    <cellStyle name="Σύνολο 2 15 2 5 2" xfId="50467"/>
    <cellStyle name="Σύνολο 2 15 2 6" xfId="50468"/>
    <cellStyle name="Σύνολο 2 15 3" xfId="50469"/>
    <cellStyle name="Σύνολο 2 15 3 2" xfId="50470"/>
    <cellStyle name="Σύνολο 2 15 3 2 2" xfId="50471"/>
    <cellStyle name="Σύνολο 2 15 3 2 2 2" xfId="50472"/>
    <cellStyle name="Σύνολο 2 15 3 2 3" xfId="50473"/>
    <cellStyle name="Σύνολο 2 15 3 3" xfId="50474"/>
    <cellStyle name="Σύνολο 2 15 3 3 2" xfId="50475"/>
    <cellStyle name="Σύνολο 2 15 3 4" xfId="50476"/>
    <cellStyle name="Σύνολο 2 15 3 4 2" xfId="50477"/>
    <cellStyle name="Σύνολο 2 15 3 5" xfId="50478"/>
    <cellStyle name="Σύνολο 2 15 3 5 2" xfId="50479"/>
    <cellStyle name="Σύνολο 2 15 3 6" xfId="50480"/>
    <cellStyle name="Σύνολο 2 15 3 7" xfId="50481"/>
    <cellStyle name="Σύνολο 2 15 3 8" xfId="50482"/>
    <cellStyle name="Σύνολο 2 15 4" xfId="50483"/>
    <cellStyle name="Σύνολο 2 15 4 2" xfId="50484"/>
    <cellStyle name="Σύνολο 2 15 4 2 2" xfId="50485"/>
    <cellStyle name="Σύνολο 2 15 4 3" xfId="50486"/>
    <cellStyle name="Σύνολο 2 15 4 4" xfId="50487"/>
    <cellStyle name="Σύνολο 2 15 4 5" xfId="50488"/>
    <cellStyle name="Σύνολο 2 15 5" xfId="50489"/>
    <cellStyle name="Σύνολο 2 15 5 2" xfId="50490"/>
    <cellStyle name="Σύνολο 2 15 5 2 2" xfId="50491"/>
    <cellStyle name="Σύνολο 2 15 5 3" xfId="50492"/>
    <cellStyle name="Σύνολο 2 15 5 4" xfId="50493"/>
    <cellStyle name="Σύνολο 2 15 5 5" xfId="50494"/>
    <cellStyle name="Σύνολο 2 15 6" xfId="50495"/>
    <cellStyle name="Σύνολο 2 15 6 2" xfId="50496"/>
    <cellStyle name="Σύνολο 2 15 6 2 2" xfId="50497"/>
    <cellStyle name="Σύνολο 2 15 6 3" xfId="50498"/>
    <cellStyle name="Σύνολο 2 15 6 4" xfId="50499"/>
    <cellStyle name="Σύνολο 2 15 6 5" xfId="50500"/>
    <cellStyle name="Σύνολο 2 15 7" xfId="50501"/>
    <cellStyle name="Σύνολο 2 15 7 2" xfId="50502"/>
    <cellStyle name="Σύνολο 2 15 7 3" xfId="50503"/>
    <cellStyle name="Σύνολο 2 15 7 4" xfId="50504"/>
    <cellStyle name="Σύνολο 2 15 8" xfId="50505"/>
    <cellStyle name="Σύνολο 2 15 8 2" xfId="50506"/>
    <cellStyle name="Σύνολο 2 15 9" xfId="50507"/>
    <cellStyle name="Σύνολο 2 15 9 2" xfId="50508"/>
    <cellStyle name="Σύνολο 2 16" xfId="50509"/>
    <cellStyle name="Σύνολο 2 16 10" xfId="50510"/>
    <cellStyle name="Σύνολο 2 16 2" xfId="50511"/>
    <cellStyle name="Σύνολο 2 16 2 2" xfId="50512"/>
    <cellStyle name="Σύνολο 2 16 2 2 2" xfId="50513"/>
    <cellStyle name="Σύνολο 2 16 2 2 2 2" xfId="50514"/>
    <cellStyle name="Σύνολο 2 16 2 2 3" xfId="50515"/>
    <cellStyle name="Σύνολο 2 16 2 3" xfId="50516"/>
    <cellStyle name="Σύνολο 2 16 2 3 2" xfId="50517"/>
    <cellStyle name="Σύνολο 2 16 2 4" xfId="50518"/>
    <cellStyle name="Σύνολο 2 16 2 4 2" xfId="50519"/>
    <cellStyle name="Σύνολο 2 16 2 5" xfId="50520"/>
    <cellStyle name="Σύνολο 2 16 2 5 2" xfId="50521"/>
    <cellStyle name="Σύνολο 2 16 2 6" xfId="50522"/>
    <cellStyle name="Σύνολο 2 16 3" xfId="50523"/>
    <cellStyle name="Σύνολο 2 16 3 2" xfId="50524"/>
    <cellStyle name="Σύνολο 2 16 3 2 2" xfId="50525"/>
    <cellStyle name="Σύνολο 2 16 3 2 2 2" xfId="50526"/>
    <cellStyle name="Σύνολο 2 16 3 2 3" xfId="50527"/>
    <cellStyle name="Σύνολο 2 16 3 3" xfId="50528"/>
    <cellStyle name="Σύνολο 2 16 3 3 2" xfId="50529"/>
    <cellStyle name="Σύνολο 2 16 3 4" xfId="50530"/>
    <cellStyle name="Σύνολο 2 16 3 4 2" xfId="50531"/>
    <cellStyle name="Σύνολο 2 16 3 5" xfId="50532"/>
    <cellStyle name="Σύνολο 2 16 3 5 2" xfId="50533"/>
    <cellStyle name="Σύνολο 2 16 3 6" xfId="50534"/>
    <cellStyle name="Σύνολο 2 16 3 7" xfId="50535"/>
    <cellStyle name="Σύνολο 2 16 3 8" xfId="50536"/>
    <cellStyle name="Σύνολο 2 16 4" xfId="50537"/>
    <cellStyle name="Σύνολο 2 16 4 2" xfId="50538"/>
    <cellStyle name="Σύνολο 2 16 4 2 2" xfId="50539"/>
    <cellStyle name="Σύνολο 2 16 4 3" xfId="50540"/>
    <cellStyle name="Σύνολο 2 16 4 4" xfId="50541"/>
    <cellStyle name="Σύνολο 2 16 4 5" xfId="50542"/>
    <cellStyle name="Σύνολο 2 16 5" xfId="50543"/>
    <cellStyle name="Σύνολο 2 16 5 2" xfId="50544"/>
    <cellStyle name="Σύνολο 2 16 5 2 2" xfId="50545"/>
    <cellStyle name="Σύνολο 2 16 5 3" xfId="50546"/>
    <cellStyle name="Σύνολο 2 16 5 4" xfId="50547"/>
    <cellStyle name="Σύνολο 2 16 5 5" xfId="50548"/>
    <cellStyle name="Σύνολο 2 16 6" xfId="50549"/>
    <cellStyle name="Σύνολο 2 16 6 2" xfId="50550"/>
    <cellStyle name="Σύνολο 2 16 6 2 2" xfId="50551"/>
    <cellStyle name="Σύνολο 2 16 6 3" xfId="50552"/>
    <cellStyle name="Σύνολο 2 16 6 4" xfId="50553"/>
    <cellStyle name="Σύνολο 2 16 6 5" xfId="50554"/>
    <cellStyle name="Σύνολο 2 16 7" xfId="50555"/>
    <cellStyle name="Σύνολο 2 16 7 2" xfId="50556"/>
    <cellStyle name="Σύνολο 2 16 7 3" xfId="50557"/>
    <cellStyle name="Σύνολο 2 16 7 4" xfId="50558"/>
    <cellStyle name="Σύνολο 2 16 8" xfId="50559"/>
    <cellStyle name="Σύνολο 2 16 8 2" xfId="50560"/>
    <cellStyle name="Σύνολο 2 16 9" xfId="50561"/>
    <cellStyle name="Σύνολο 2 16 9 2" xfId="50562"/>
    <cellStyle name="Σύνολο 2 17" xfId="50563"/>
    <cellStyle name="Σύνολο 2 17 10" xfId="50564"/>
    <cellStyle name="Σύνολο 2 17 2" xfId="50565"/>
    <cellStyle name="Σύνολο 2 17 2 2" xfId="50566"/>
    <cellStyle name="Σύνολο 2 17 2 2 2" xfId="50567"/>
    <cellStyle name="Σύνολο 2 17 2 2 2 2" xfId="50568"/>
    <cellStyle name="Σύνολο 2 17 2 2 3" xfId="50569"/>
    <cellStyle name="Σύνολο 2 17 2 3" xfId="50570"/>
    <cellStyle name="Σύνολο 2 17 2 3 2" xfId="50571"/>
    <cellStyle name="Σύνολο 2 17 2 4" xfId="50572"/>
    <cellStyle name="Σύνολο 2 17 2 4 2" xfId="50573"/>
    <cellStyle name="Σύνολο 2 17 2 5" xfId="50574"/>
    <cellStyle name="Σύνολο 2 17 2 5 2" xfId="50575"/>
    <cellStyle name="Σύνολο 2 17 2 6" xfId="50576"/>
    <cellStyle name="Σύνολο 2 17 3" xfId="50577"/>
    <cellStyle name="Σύνολο 2 17 3 2" xfId="50578"/>
    <cellStyle name="Σύνολο 2 17 3 2 2" xfId="50579"/>
    <cellStyle name="Σύνολο 2 17 3 2 2 2" xfId="50580"/>
    <cellStyle name="Σύνολο 2 17 3 2 3" xfId="50581"/>
    <cellStyle name="Σύνολο 2 17 3 3" xfId="50582"/>
    <cellStyle name="Σύνολο 2 17 3 3 2" xfId="50583"/>
    <cellStyle name="Σύνολο 2 17 3 4" xfId="50584"/>
    <cellStyle name="Σύνολο 2 17 3 4 2" xfId="50585"/>
    <cellStyle name="Σύνολο 2 17 3 5" xfId="50586"/>
    <cellStyle name="Σύνολο 2 17 3 5 2" xfId="50587"/>
    <cellStyle name="Σύνολο 2 17 3 6" xfId="50588"/>
    <cellStyle name="Σύνολο 2 17 3 7" xfId="50589"/>
    <cellStyle name="Σύνολο 2 17 3 8" xfId="50590"/>
    <cellStyle name="Σύνολο 2 17 4" xfId="50591"/>
    <cellStyle name="Σύνολο 2 17 4 2" xfId="50592"/>
    <cellStyle name="Σύνολο 2 17 4 2 2" xfId="50593"/>
    <cellStyle name="Σύνολο 2 17 4 3" xfId="50594"/>
    <cellStyle name="Σύνολο 2 17 4 4" xfId="50595"/>
    <cellStyle name="Σύνολο 2 17 4 5" xfId="50596"/>
    <cellStyle name="Σύνολο 2 17 5" xfId="50597"/>
    <cellStyle name="Σύνολο 2 17 5 2" xfId="50598"/>
    <cellStyle name="Σύνολο 2 17 5 2 2" xfId="50599"/>
    <cellStyle name="Σύνολο 2 17 5 3" xfId="50600"/>
    <cellStyle name="Σύνολο 2 17 5 4" xfId="50601"/>
    <cellStyle name="Σύνολο 2 17 5 5" xfId="50602"/>
    <cellStyle name="Σύνολο 2 17 6" xfId="50603"/>
    <cellStyle name="Σύνολο 2 17 6 2" xfId="50604"/>
    <cellStyle name="Σύνολο 2 17 6 2 2" xfId="50605"/>
    <cellStyle name="Σύνολο 2 17 6 3" xfId="50606"/>
    <cellStyle name="Σύνολο 2 17 6 4" xfId="50607"/>
    <cellStyle name="Σύνολο 2 17 6 5" xfId="50608"/>
    <cellStyle name="Σύνολο 2 17 7" xfId="50609"/>
    <cellStyle name="Σύνολο 2 17 7 2" xfId="50610"/>
    <cellStyle name="Σύνολο 2 17 7 3" xfId="50611"/>
    <cellStyle name="Σύνολο 2 17 7 4" xfId="50612"/>
    <cellStyle name="Σύνολο 2 17 8" xfId="50613"/>
    <cellStyle name="Σύνολο 2 17 8 2" xfId="50614"/>
    <cellStyle name="Σύνολο 2 17 9" xfId="50615"/>
    <cellStyle name="Σύνολο 2 17 9 2" xfId="50616"/>
    <cellStyle name="Σύνολο 2 18" xfId="50617"/>
    <cellStyle name="Σύνολο 2 18 2" xfId="50618"/>
    <cellStyle name="Σύνολο 2 18 2 2" xfId="50619"/>
    <cellStyle name="Σύνολο 2 18 2 2 2" xfId="50620"/>
    <cellStyle name="Σύνολο 2 18 2 3" xfId="50621"/>
    <cellStyle name="Σύνολο 2 18 3" xfId="50622"/>
    <cellStyle name="Σύνολο 2 18 3 2" xfId="50623"/>
    <cellStyle name="Σύνολο 2 18 4" xfId="50624"/>
    <cellStyle name="Σύνολο 2 18 4 2" xfId="50625"/>
    <cellStyle name="Σύνολο 2 18 5" xfId="50626"/>
    <cellStyle name="Σύνολο 2 18 5 2" xfId="50627"/>
    <cellStyle name="Σύνολο 2 18 6" xfId="50628"/>
    <cellStyle name="Σύνολο 2 18 7" xfId="50629"/>
    <cellStyle name="Σύνολο 2 18 8" xfId="50630"/>
    <cellStyle name="Σύνολο 2 19" xfId="50631"/>
    <cellStyle name="Σύνολο 2 19 2" xfId="50632"/>
    <cellStyle name="Σύνολο 2 19 2 2" xfId="50633"/>
    <cellStyle name="Σύνολο 2 19 2 2 2" xfId="50634"/>
    <cellStyle name="Σύνολο 2 19 2 3" xfId="50635"/>
    <cellStyle name="Σύνολο 2 19 3" xfId="50636"/>
    <cellStyle name="Σύνολο 2 19 3 2" xfId="50637"/>
    <cellStyle name="Σύνολο 2 19 4" xfId="50638"/>
    <cellStyle name="Σύνολο 2 19 4 2" xfId="50639"/>
    <cellStyle name="Σύνολο 2 19 5" xfId="50640"/>
    <cellStyle name="Σύνολο 2 19 5 2" xfId="50641"/>
    <cellStyle name="Σύνολο 2 19 6" xfId="50642"/>
    <cellStyle name="Σύνολο 2 19 7" xfId="50643"/>
    <cellStyle name="Σύνολο 2 19 8" xfId="50644"/>
    <cellStyle name="Σύνολο 2 2" xfId="50645"/>
    <cellStyle name="Σύνολο 2 2 10" xfId="50646"/>
    <cellStyle name="Σύνολο 2 2 10 2" xfId="50647"/>
    <cellStyle name="Σύνολο 2 2 11" xfId="50648"/>
    <cellStyle name="Σύνολο 2 2 2" xfId="50649"/>
    <cellStyle name="Σύνολο 2 2 2 2" xfId="50650"/>
    <cellStyle name="Σύνολο 2 2 2 2 2" xfId="50651"/>
    <cellStyle name="Σύνολο 2 2 2 2 2 2" xfId="50652"/>
    <cellStyle name="Σύνολο 2 2 2 2 3" xfId="50653"/>
    <cellStyle name="Σύνολο 2 2 2 3" xfId="50654"/>
    <cellStyle name="Σύνολο 2 2 2 3 2" xfId="50655"/>
    <cellStyle name="Σύνολο 2 2 2 4" xfId="50656"/>
    <cellStyle name="Σύνολο 2 2 2 4 2" xfId="50657"/>
    <cellStyle name="Σύνολο 2 2 2 5" xfId="50658"/>
    <cellStyle name="Σύνολο 2 2 2 5 2" xfId="50659"/>
    <cellStyle name="Σύνολο 2 2 2 6" xfId="50660"/>
    <cellStyle name="Σύνολο 2 2 3" xfId="50661"/>
    <cellStyle name="Σύνολο 2 2 3 2" xfId="50662"/>
    <cellStyle name="Σύνολο 2 2 3 2 2" xfId="50663"/>
    <cellStyle name="Σύνολο 2 2 3 2 2 2" xfId="50664"/>
    <cellStyle name="Σύνολο 2 2 3 2 3" xfId="50665"/>
    <cellStyle name="Σύνολο 2 2 3 3" xfId="50666"/>
    <cellStyle name="Σύνολο 2 2 3 3 2" xfId="50667"/>
    <cellStyle name="Σύνολο 2 2 3 4" xfId="50668"/>
    <cellStyle name="Σύνολο 2 2 3 4 2" xfId="50669"/>
    <cellStyle name="Σύνολο 2 2 3 5" xfId="50670"/>
    <cellStyle name="Σύνολο 2 2 3 5 2" xfId="50671"/>
    <cellStyle name="Σύνολο 2 2 3 6" xfId="50672"/>
    <cellStyle name="Σύνολο 2 2 3 7" xfId="50673"/>
    <cellStyle name="Σύνολο 2 2 3 8" xfId="50674"/>
    <cellStyle name="Σύνολο 2 2 4" xfId="50675"/>
    <cellStyle name="Σύνολο 2 2 4 2" xfId="50676"/>
    <cellStyle name="Σύνολο 2 2 4 2 2" xfId="50677"/>
    <cellStyle name="Σύνολο 2 2 4 2 2 2" xfId="50678"/>
    <cellStyle name="Σύνολο 2 2 4 2 3" xfId="50679"/>
    <cellStyle name="Σύνολο 2 2 4 3" xfId="50680"/>
    <cellStyle name="Σύνολο 2 2 4 3 2" xfId="50681"/>
    <cellStyle name="Σύνολο 2 2 4 4" xfId="50682"/>
    <cellStyle name="Σύνολο 2 2 4 4 2" xfId="50683"/>
    <cellStyle name="Σύνολο 2 2 4 5" xfId="50684"/>
    <cellStyle name="Σύνολο 2 2 4 5 2" xfId="50685"/>
    <cellStyle name="Σύνολο 2 2 4 6" xfId="50686"/>
    <cellStyle name="Σύνολο 2 2 4 7" xfId="50687"/>
    <cellStyle name="Σύνολο 2 2 4 8" xfId="50688"/>
    <cellStyle name="Σύνολο 2 2 5" xfId="50689"/>
    <cellStyle name="Σύνολο 2 2 5 2" xfId="50690"/>
    <cellStyle name="Σύνολο 2 2 5 2 2" xfId="50691"/>
    <cellStyle name="Σύνολο 2 2 5 3" xfId="50692"/>
    <cellStyle name="Σύνολο 2 2 5 4" xfId="50693"/>
    <cellStyle name="Σύνολο 2 2 5 5" xfId="50694"/>
    <cellStyle name="Σύνολο 2 2 6" xfId="50695"/>
    <cellStyle name="Σύνολο 2 2 6 2" xfId="50696"/>
    <cellStyle name="Σύνολο 2 2 6 2 2" xfId="50697"/>
    <cellStyle name="Σύνολο 2 2 6 3" xfId="50698"/>
    <cellStyle name="Σύνολο 2 2 6 4" xfId="50699"/>
    <cellStyle name="Σύνολο 2 2 6 5" xfId="50700"/>
    <cellStyle name="Σύνολο 2 2 7" xfId="50701"/>
    <cellStyle name="Σύνολο 2 2 7 2" xfId="50702"/>
    <cellStyle name="Σύνολο 2 2 7 2 2" xfId="50703"/>
    <cellStyle name="Σύνολο 2 2 7 3" xfId="50704"/>
    <cellStyle name="Σύνολο 2 2 7 4" xfId="50705"/>
    <cellStyle name="Σύνολο 2 2 7 5" xfId="50706"/>
    <cellStyle name="Σύνολο 2 2 8" xfId="50707"/>
    <cellStyle name="Σύνολο 2 2 8 2" xfId="50708"/>
    <cellStyle name="Σύνολο 2 2 9" xfId="50709"/>
    <cellStyle name="Σύνολο 2 2 9 2" xfId="50710"/>
    <cellStyle name="Σύνολο 2 20" xfId="50711"/>
    <cellStyle name="Σύνολο 2 20 2" xfId="50712"/>
    <cellStyle name="Σύνολο 2 20 2 2" xfId="50713"/>
    <cellStyle name="Σύνολο 2 20 2 2 2" xfId="50714"/>
    <cellStyle name="Σύνολο 2 20 2 3" xfId="50715"/>
    <cellStyle name="Σύνολο 2 20 3" xfId="50716"/>
    <cellStyle name="Σύνολο 2 20 3 2" xfId="50717"/>
    <cellStyle name="Σύνολο 2 20 4" xfId="50718"/>
    <cellStyle name="Σύνολο 2 20 4 2" xfId="50719"/>
    <cellStyle name="Σύνολο 2 20 5" xfId="50720"/>
    <cellStyle name="Σύνολο 2 20 5 2" xfId="50721"/>
    <cellStyle name="Σύνολο 2 20 6" xfId="50722"/>
    <cellStyle name="Σύνολο 2 20 7" xfId="50723"/>
    <cellStyle name="Σύνολο 2 21" xfId="50724"/>
    <cellStyle name="Σύνολο 2 21 2" xfId="50725"/>
    <cellStyle name="Σύνολο 2 21 2 2" xfId="50726"/>
    <cellStyle name="Σύνολο 2 21 3" xfId="50727"/>
    <cellStyle name="Σύνολο 2 21 4" xfId="50728"/>
    <cellStyle name="Σύνολο 2 22" xfId="50729"/>
    <cellStyle name="Σύνολο 2 22 2" xfId="50730"/>
    <cellStyle name="Σύνολο 2 22 2 2" xfId="50731"/>
    <cellStyle name="Σύνολο 2 22 3" xfId="50732"/>
    <cellStyle name="Σύνολο 2 22 4" xfId="50733"/>
    <cellStyle name="Σύνολο 2 22 5" xfId="50734"/>
    <cellStyle name="Σύνολο 2 23" xfId="50735"/>
    <cellStyle name="Σύνολο 2 23 2" xfId="50736"/>
    <cellStyle name="Σύνολο 2 23 2 2" xfId="50737"/>
    <cellStyle name="Σύνολο 2 23 3" xfId="50738"/>
    <cellStyle name="Σύνολο 2 23 4" xfId="50739"/>
    <cellStyle name="Σύνολο 2 23 5" xfId="50740"/>
    <cellStyle name="Σύνολο 2 24" xfId="50741"/>
    <cellStyle name="Σύνολο 2 24 2" xfId="50742"/>
    <cellStyle name="Σύνολο 2 25" xfId="50743"/>
    <cellStyle name="Σύνολο 2 25 2" xfId="50744"/>
    <cellStyle name="Σύνολο 2 26" xfId="50745"/>
    <cellStyle name="Σύνολο 2 26 2" xfId="50746"/>
    <cellStyle name="Σύνολο 2 27" xfId="50747"/>
    <cellStyle name="Σύνολο 2 28" xfId="50748"/>
    <cellStyle name="Σύνολο 2 3" xfId="50749"/>
    <cellStyle name="Σύνολο 2 3 10" xfId="50750"/>
    <cellStyle name="Σύνολο 2 3 2" xfId="50751"/>
    <cellStyle name="Σύνολο 2 3 2 2" xfId="50752"/>
    <cellStyle name="Σύνολο 2 3 2 2 2" xfId="50753"/>
    <cellStyle name="Σύνολο 2 3 2 2 2 2" xfId="50754"/>
    <cellStyle name="Σύνολο 2 3 2 2 3" xfId="50755"/>
    <cellStyle name="Σύνολο 2 3 2 3" xfId="50756"/>
    <cellStyle name="Σύνολο 2 3 2 3 2" xfId="50757"/>
    <cellStyle name="Σύνολο 2 3 2 4" xfId="50758"/>
    <cellStyle name="Σύνολο 2 3 2 4 2" xfId="50759"/>
    <cellStyle name="Σύνολο 2 3 2 5" xfId="50760"/>
    <cellStyle name="Σύνολο 2 3 2 5 2" xfId="50761"/>
    <cellStyle name="Σύνολο 2 3 2 6" xfId="50762"/>
    <cellStyle name="Σύνολο 2 3 3" xfId="50763"/>
    <cellStyle name="Σύνολο 2 3 3 2" xfId="50764"/>
    <cellStyle name="Σύνολο 2 3 3 2 2" xfId="50765"/>
    <cellStyle name="Σύνολο 2 3 3 2 2 2" xfId="50766"/>
    <cellStyle name="Σύνολο 2 3 3 2 3" xfId="50767"/>
    <cellStyle name="Σύνολο 2 3 3 3" xfId="50768"/>
    <cellStyle name="Σύνολο 2 3 3 3 2" xfId="50769"/>
    <cellStyle name="Σύνολο 2 3 3 4" xfId="50770"/>
    <cellStyle name="Σύνολο 2 3 3 4 2" xfId="50771"/>
    <cellStyle name="Σύνολο 2 3 3 5" xfId="50772"/>
    <cellStyle name="Σύνολο 2 3 3 5 2" xfId="50773"/>
    <cellStyle name="Σύνολο 2 3 3 6" xfId="50774"/>
    <cellStyle name="Σύνολο 2 3 3 7" xfId="50775"/>
    <cellStyle name="Σύνολο 2 3 3 8" xfId="50776"/>
    <cellStyle name="Σύνολο 2 3 4" xfId="50777"/>
    <cellStyle name="Σύνολο 2 3 4 2" xfId="50778"/>
    <cellStyle name="Σύνολο 2 3 4 2 2" xfId="50779"/>
    <cellStyle name="Σύνολο 2 3 4 3" xfId="50780"/>
    <cellStyle name="Σύνολο 2 3 4 4" xfId="50781"/>
    <cellStyle name="Σύνολο 2 3 4 5" xfId="50782"/>
    <cellStyle name="Σύνολο 2 3 5" xfId="50783"/>
    <cellStyle name="Σύνολο 2 3 5 2" xfId="50784"/>
    <cellStyle name="Σύνολο 2 3 5 2 2" xfId="50785"/>
    <cellStyle name="Σύνολο 2 3 5 3" xfId="50786"/>
    <cellStyle name="Σύνολο 2 3 5 4" xfId="50787"/>
    <cellStyle name="Σύνολο 2 3 5 5" xfId="50788"/>
    <cellStyle name="Σύνολο 2 3 6" xfId="50789"/>
    <cellStyle name="Σύνολο 2 3 6 2" xfId="50790"/>
    <cellStyle name="Σύνολο 2 3 6 2 2" xfId="50791"/>
    <cellStyle name="Σύνολο 2 3 6 3" xfId="50792"/>
    <cellStyle name="Σύνολο 2 3 6 4" xfId="50793"/>
    <cellStyle name="Σύνολο 2 3 6 5" xfId="50794"/>
    <cellStyle name="Σύνολο 2 3 7" xfId="50795"/>
    <cellStyle name="Σύνολο 2 3 7 2" xfId="50796"/>
    <cellStyle name="Σύνολο 2 3 7 3" xfId="50797"/>
    <cellStyle name="Σύνολο 2 3 7 4" xfId="50798"/>
    <cellStyle name="Σύνολο 2 3 8" xfId="50799"/>
    <cellStyle name="Σύνολο 2 3 8 2" xfId="50800"/>
    <cellStyle name="Σύνολο 2 3 9" xfId="50801"/>
    <cellStyle name="Σύνολο 2 3 9 2" xfId="50802"/>
    <cellStyle name="Σύνολο 2 4" xfId="50803"/>
    <cellStyle name="Σύνολο 2 4 10" xfId="50804"/>
    <cellStyle name="Σύνολο 2 4 2" xfId="50805"/>
    <cellStyle name="Σύνολο 2 4 2 2" xfId="50806"/>
    <cellStyle name="Σύνολο 2 4 2 2 2" xfId="50807"/>
    <cellStyle name="Σύνολο 2 4 2 2 2 2" xfId="50808"/>
    <cellStyle name="Σύνολο 2 4 2 2 3" xfId="50809"/>
    <cellStyle name="Σύνολο 2 4 2 3" xfId="50810"/>
    <cellStyle name="Σύνολο 2 4 2 3 2" xfId="50811"/>
    <cellStyle name="Σύνολο 2 4 2 4" xfId="50812"/>
    <cellStyle name="Σύνολο 2 4 2 4 2" xfId="50813"/>
    <cellStyle name="Σύνολο 2 4 2 5" xfId="50814"/>
    <cellStyle name="Σύνολο 2 4 2 5 2" xfId="50815"/>
    <cellStyle name="Σύνολο 2 4 2 6" xfId="50816"/>
    <cellStyle name="Σύνολο 2 4 3" xfId="50817"/>
    <cellStyle name="Σύνολο 2 4 3 2" xfId="50818"/>
    <cellStyle name="Σύνολο 2 4 3 2 2" xfId="50819"/>
    <cellStyle name="Σύνολο 2 4 3 2 2 2" xfId="50820"/>
    <cellStyle name="Σύνολο 2 4 3 2 3" xfId="50821"/>
    <cellStyle name="Σύνολο 2 4 3 3" xfId="50822"/>
    <cellStyle name="Σύνολο 2 4 3 3 2" xfId="50823"/>
    <cellStyle name="Σύνολο 2 4 3 4" xfId="50824"/>
    <cellStyle name="Σύνολο 2 4 3 4 2" xfId="50825"/>
    <cellStyle name="Σύνολο 2 4 3 5" xfId="50826"/>
    <cellStyle name="Σύνολο 2 4 3 5 2" xfId="50827"/>
    <cellStyle name="Σύνολο 2 4 3 6" xfId="50828"/>
    <cellStyle name="Σύνολο 2 4 3 7" xfId="50829"/>
    <cellStyle name="Σύνολο 2 4 3 8" xfId="50830"/>
    <cellStyle name="Σύνολο 2 4 4" xfId="50831"/>
    <cellStyle name="Σύνολο 2 4 4 2" xfId="50832"/>
    <cellStyle name="Σύνολο 2 4 4 2 2" xfId="50833"/>
    <cellStyle name="Σύνολο 2 4 4 3" xfId="50834"/>
    <cellStyle name="Σύνολο 2 4 4 4" xfId="50835"/>
    <cellStyle name="Σύνολο 2 4 4 5" xfId="50836"/>
    <cellStyle name="Σύνολο 2 4 5" xfId="50837"/>
    <cellStyle name="Σύνολο 2 4 5 2" xfId="50838"/>
    <cellStyle name="Σύνολο 2 4 5 2 2" xfId="50839"/>
    <cellStyle name="Σύνολο 2 4 5 3" xfId="50840"/>
    <cellStyle name="Σύνολο 2 4 5 4" xfId="50841"/>
    <cellStyle name="Σύνολο 2 4 5 5" xfId="50842"/>
    <cellStyle name="Σύνολο 2 4 6" xfId="50843"/>
    <cellStyle name="Σύνολο 2 4 6 2" xfId="50844"/>
    <cellStyle name="Σύνολο 2 4 6 2 2" xfId="50845"/>
    <cellStyle name="Σύνολο 2 4 6 3" xfId="50846"/>
    <cellStyle name="Σύνολο 2 4 6 4" xfId="50847"/>
    <cellStyle name="Σύνολο 2 4 6 5" xfId="50848"/>
    <cellStyle name="Σύνολο 2 4 7" xfId="50849"/>
    <cellStyle name="Σύνολο 2 4 7 2" xfId="50850"/>
    <cellStyle name="Σύνολο 2 4 7 3" xfId="50851"/>
    <cellStyle name="Σύνολο 2 4 7 4" xfId="50852"/>
    <cellStyle name="Σύνολο 2 4 8" xfId="50853"/>
    <cellStyle name="Σύνολο 2 4 8 2" xfId="50854"/>
    <cellStyle name="Σύνολο 2 4 9" xfId="50855"/>
    <cellStyle name="Σύνολο 2 4 9 2" xfId="50856"/>
    <cellStyle name="Σύνολο 2 5" xfId="50857"/>
    <cellStyle name="Σύνολο 2 5 10" xfId="50858"/>
    <cellStyle name="Σύνολο 2 5 2" xfId="50859"/>
    <cellStyle name="Σύνολο 2 5 2 2" xfId="50860"/>
    <cellStyle name="Σύνολο 2 5 2 2 2" xfId="50861"/>
    <cellStyle name="Σύνολο 2 5 2 2 2 2" xfId="50862"/>
    <cellStyle name="Σύνολο 2 5 2 2 3" xfId="50863"/>
    <cellStyle name="Σύνολο 2 5 2 3" xfId="50864"/>
    <cellStyle name="Σύνολο 2 5 2 3 2" xfId="50865"/>
    <cellStyle name="Σύνολο 2 5 2 4" xfId="50866"/>
    <cellStyle name="Σύνολο 2 5 2 4 2" xfId="50867"/>
    <cellStyle name="Σύνολο 2 5 2 5" xfId="50868"/>
    <cellStyle name="Σύνολο 2 5 2 5 2" xfId="50869"/>
    <cellStyle name="Σύνολο 2 5 2 6" xfId="50870"/>
    <cellStyle name="Σύνολο 2 5 3" xfId="50871"/>
    <cellStyle name="Σύνολο 2 5 3 2" xfId="50872"/>
    <cellStyle name="Σύνολο 2 5 3 2 2" xfId="50873"/>
    <cellStyle name="Σύνολο 2 5 3 2 2 2" xfId="50874"/>
    <cellStyle name="Σύνολο 2 5 3 2 3" xfId="50875"/>
    <cellStyle name="Σύνολο 2 5 3 3" xfId="50876"/>
    <cellStyle name="Σύνολο 2 5 3 3 2" xfId="50877"/>
    <cellStyle name="Σύνολο 2 5 3 4" xfId="50878"/>
    <cellStyle name="Σύνολο 2 5 3 4 2" xfId="50879"/>
    <cellStyle name="Σύνολο 2 5 3 5" xfId="50880"/>
    <cellStyle name="Σύνολο 2 5 3 5 2" xfId="50881"/>
    <cellStyle name="Σύνολο 2 5 3 6" xfId="50882"/>
    <cellStyle name="Σύνολο 2 5 3 7" xfId="50883"/>
    <cellStyle name="Σύνολο 2 5 3 8" xfId="50884"/>
    <cellStyle name="Σύνολο 2 5 4" xfId="50885"/>
    <cellStyle name="Σύνολο 2 5 4 2" xfId="50886"/>
    <cellStyle name="Σύνολο 2 5 4 2 2" xfId="50887"/>
    <cellStyle name="Σύνολο 2 5 4 3" xfId="50888"/>
    <cellStyle name="Σύνολο 2 5 4 4" xfId="50889"/>
    <cellStyle name="Σύνολο 2 5 4 5" xfId="50890"/>
    <cellStyle name="Σύνολο 2 5 5" xfId="50891"/>
    <cellStyle name="Σύνολο 2 5 5 2" xfId="50892"/>
    <cellStyle name="Σύνολο 2 5 5 2 2" xfId="50893"/>
    <cellStyle name="Σύνολο 2 5 5 3" xfId="50894"/>
    <cellStyle name="Σύνολο 2 5 5 4" xfId="50895"/>
    <cellStyle name="Σύνολο 2 5 5 5" xfId="50896"/>
    <cellStyle name="Σύνολο 2 5 6" xfId="50897"/>
    <cellStyle name="Σύνολο 2 5 6 2" xfId="50898"/>
    <cellStyle name="Σύνολο 2 5 6 2 2" xfId="50899"/>
    <cellStyle name="Σύνολο 2 5 6 3" xfId="50900"/>
    <cellStyle name="Σύνολο 2 5 6 4" xfId="50901"/>
    <cellStyle name="Σύνολο 2 5 6 5" xfId="50902"/>
    <cellStyle name="Σύνολο 2 5 7" xfId="50903"/>
    <cellStyle name="Σύνολο 2 5 7 2" xfId="50904"/>
    <cellStyle name="Σύνολο 2 5 7 3" xfId="50905"/>
    <cellStyle name="Σύνολο 2 5 7 4" xfId="50906"/>
    <cellStyle name="Σύνολο 2 5 8" xfId="50907"/>
    <cellStyle name="Σύνολο 2 5 8 2" xfId="50908"/>
    <cellStyle name="Σύνολο 2 5 9" xfId="50909"/>
    <cellStyle name="Σύνολο 2 5 9 2" xfId="50910"/>
    <cellStyle name="Σύνολο 2 6" xfId="50911"/>
    <cellStyle name="Σύνολο 2 6 10" xfId="50912"/>
    <cellStyle name="Σύνολο 2 6 2" xfId="50913"/>
    <cellStyle name="Σύνολο 2 6 2 2" xfId="50914"/>
    <cellStyle name="Σύνολο 2 6 2 2 2" xfId="50915"/>
    <cellStyle name="Σύνολο 2 6 2 2 2 2" xfId="50916"/>
    <cellStyle name="Σύνολο 2 6 2 2 3" xfId="50917"/>
    <cellStyle name="Σύνολο 2 6 2 3" xfId="50918"/>
    <cellStyle name="Σύνολο 2 6 2 3 2" xfId="50919"/>
    <cellStyle name="Σύνολο 2 6 2 4" xfId="50920"/>
    <cellStyle name="Σύνολο 2 6 2 4 2" xfId="50921"/>
    <cellStyle name="Σύνολο 2 6 2 5" xfId="50922"/>
    <cellStyle name="Σύνολο 2 6 2 5 2" xfId="50923"/>
    <cellStyle name="Σύνολο 2 6 2 6" xfId="50924"/>
    <cellStyle name="Σύνολο 2 6 3" xfId="50925"/>
    <cellStyle name="Σύνολο 2 6 3 2" xfId="50926"/>
    <cellStyle name="Σύνολο 2 6 3 2 2" xfId="50927"/>
    <cellStyle name="Σύνολο 2 6 3 2 2 2" xfId="50928"/>
    <cellStyle name="Σύνολο 2 6 3 2 3" xfId="50929"/>
    <cellStyle name="Σύνολο 2 6 3 3" xfId="50930"/>
    <cellStyle name="Σύνολο 2 6 3 3 2" xfId="50931"/>
    <cellStyle name="Σύνολο 2 6 3 4" xfId="50932"/>
    <cellStyle name="Σύνολο 2 6 3 4 2" xfId="50933"/>
    <cellStyle name="Σύνολο 2 6 3 5" xfId="50934"/>
    <cellStyle name="Σύνολο 2 6 3 5 2" xfId="50935"/>
    <cellStyle name="Σύνολο 2 6 3 6" xfId="50936"/>
    <cellStyle name="Σύνολο 2 6 3 7" xfId="50937"/>
    <cellStyle name="Σύνολο 2 6 3 8" xfId="50938"/>
    <cellStyle name="Σύνολο 2 6 4" xfId="50939"/>
    <cellStyle name="Σύνολο 2 6 4 2" xfId="50940"/>
    <cellStyle name="Σύνολο 2 6 4 2 2" xfId="50941"/>
    <cellStyle name="Σύνολο 2 6 4 3" xfId="50942"/>
    <cellStyle name="Σύνολο 2 6 4 4" xfId="50943"/>
    <cellStyle name="Σύνολο 2 6 4 5" xfId="50944"/>
    <cellStyle name="Σύνολο 2 6 5" xfId="50945"/>
    <cellStyle name="Σύνολο 2 6 5 2" xfId="50946"/>
    <cellStyle name="Σύνολο 2 6 5 2 2" xfId="50947"/>
    <cellStyle name="Σύνολο 2 6 5 3" xfId="50948"/>
    <cellStyle name="Σύνολο 2 6 5 4" xfId="50949"/>
    <cellStyle name="Σύνολο 2 6 5 5" xfId="50950"/>
    <cellStyle name="Σύνολο 2 6 6" xfId="50951"/>
    <cellStyle name="Σύνολο 2 6 6 2" xfId="50952"/>
    <cellStyle name="Σύνολο 2 6 6 2 2" xfId="50953"/>
    <cellStyle name="Σύνολο 2 6 6 3" xfId="50954"/>
    <cellStyle name="Σύνολο 2 6 6 4" xfId="50955"/>
    <cellStyle name="Σύνολο 2 6 6 5" xfId="50956"/>
    <cellStyle name="Σύνολο 2 6 7" xfId="50957"/>
    <cellStyle name="Σύνολο 2 6 7 2" xfId="50958"/>
    <cellStyle name="Σύνολο 2 6 7 3" xfId="50959"/>
    <cellStyle name="Σύνολο 2 6 7 4" xfId="50960"/>
    <cellStyle name="Σύνολο 2 6 8" xfId="50961"/>
    <cellStyle name="Σύνολο 2 6 8 2" xfId="50962"/>
    <cellStyle name="Σύνολο 2 6 9" xfId="50963"/>
    <cellStyle name="Σύνολο 2 6 9 2" xfId="50964"/>
    <cellStyle name="Σύνολο 2 7" xfId="50965"/>
    <cellStyle name="Σύνολο 2 7 10" xfId="50966"/>
    <cellStyle name="Σύνολο 2 7 2" xfId="50967"/>
    <cellStyle name="Σύνολο 2 7 2 2" xfId="50968"/>
    <cellStyle name="Σύνολο 2 7 2 2 2" xfId="50969"/>
    <cellStyle name="Σύνολο 2 7 2 2 2 2" xfId="50970"/>
    <cellStyle name="Σύνολο 2 7 2 2 3" xfId="50971"/>
    <cellStyle name="Σύνολο 2 7 2 3" xfId="50972"/>
    <cellStyle name="Σύνολο 2 7 2 3 2" xfId="50973"/>
    <cellStyle name="Σύνολο 2 7 2 4" xfId="50974"/>
    <cellStyle name="Σύνολο 2 7 2 4 2" xfId="50975"/>
    <cellStyle name="Σύνολο 2 7 2 5" xfId="50976"/>
    <cellStyle name="Σύνολο 2 7 2 5 2" xfId="50977"/>
    <cellStyle name="Σύνολο 2 7 2 6" xfId="50978"/>
    <cellStyle name="Σύνολο 2 7 3" xfId="50979"/>
    <cellStyle name="Σύνολο 2 7 3 2" xfId="50980"/>
    <cellStyle name="Σύνολο 2 7 3 2 2" xfId="50981"/>
    <cellStyle name="Σύνολο 2 7 3 2 2 2" xfId="50982"/>
    <cellStyle name="Σύνολο 2 7 3 2 3" xfId="50983"/>
    <cellStyle name="Σύνολο 2 7 3 3" xfId="50984"/>
    <cellStyle name="Σύνολο 2 7 3 3 2" xfId="50985"/>
    <cellStyle name="Σύνολο 2 7 3 4" xfId="50986"/>
    <cellStyle name="Σύνολο 2 7 3 4 2" xfId="50987"/>
    <cellStyle name="Σύνολο 2 7 3 5" xfId="50988"/>
    <cellStyle name="Σύνολο 2 7 3 5 2" xfId="50989"/>
    <cellStyle name="Σύνολο 2 7 3 6" xfId="50990"/>
    <cellStyle name="Σύνολο 2 7 3 7" xfId="50991"/>
    <cellStyle name="Σύνολο 2 7 3 8" xfId="50992"/>
    <cellStyle name="Σύνολο 2 7 4" xfId="50993"/>
    <cellStyle name="Σύνολο 2 7 4 2" xfId="50994"/>
    <cellStyle name="Σύνολο 2 7 4 2 2" xfId="50995"/>
    <cellStyle name="Σύνολο 2 7 4 3" xfId="50996"/>
    <cellStyle name="Σύνολο 2 7 4 4" xfId="50997"/>
    <cellStyle name="Σύνολο 2 7 4 5" xfId="50998"/>
    <cellStyle name="Σύνολο 2 7 5" xfId="50999"/>
    <cellStyle name="Σύνολο 2 7 5 2" xfId="51000"/>
    <cellStyle name="Σύνολο 2 7 5 2 2" xfId="51001"/>
    <cellStyle name="Σύνολο 2 7 5 3" xfId="51002"/>
    <cellStyle name="Σύνολο 2 7 5 4" xfId="51003"/>
    <cellStyle name="Σύνολο 2 7 5 5" xfId="51004"/>
    <cellStyle name="Σύνολο 2 7 6" xfId="51005"/>
    <cellStyle name="Σύνολο 2 7 6 2" xfId="51006"/>
    <cellStyle name="Σύνολο 2 7 6 2 2" xfId="51007"/>
    <cellStyle name="Σύνολο 2 7 6 3" xfId="51008"/>
    <cellStyle name="Σύνολο 2 7 6 4" xfId="51009"/>
    <cellStyle name="Σύνολο 2 7 6 5" xfId="51010"/>
    <cellStyle name="Σύνολο 2 7 7" xfId="51011"/>
    <cellStyle name="Σύνολο 2 7 7 2" xfId="51012"/>
    <cellStyle name="Σύνολο 2 7 7 3" xfId="51013"/>
    <cellStyle name="Σύνολο 2 7 7 4" xfId="51014"/>
    <cellStyle name="Σύνολο 2 7 8" xfId="51015"/>
    <cellStyle name="Σύνολο 2 7 8 2" xfId="51016"/>
    <cellStyle name="Σύνολο 2 7 9" xfId="51017"/>
    <cellStyle name="Σύνολο 2 7 9 2" xfId="51018"/>
    <cellStyle name="Σύνολο 2 8" xfId="51019"/>
    <cellStyle name="Σύνολο 2 8 10" xfId="51020"/>
    <cellStyle name="Σύνολο 2 8 2" xfId="51021"/>
    <cellStyle name="Σύνολο 2 8 2 2" xfId="51022"/>
    <cellStyle name="Σύνολο 2 8 2 2 2" xfId="51023"/>
    <cellStyle name="Σύνολο 2 8 2 2 2 2" xfId="51024"/>
    <cellStyle name="Σύνολο 2 8 2 2 3" xfId="51025"/>
    <cellStyle name="Σύνολο 2 8 2 3" xfId="51026"/>
    <cellStyle name="Σύνολο 2 8 2 3 2" xfId="51027"/>
    <cellStyle name="Σύνολο 2 8 2 4" xfId="51028"/>
    <cellStyle name="Σύνολο 2 8 2 4 2" xfId="51029"/>
    <cellStyle name="Σύνολο 2 8 2 5" xfId="51030"/>
    <cellStyle name="Σύνολο 2 8 2 5 2" xfId="51031"/>
    <cellStyle name="Σύνολο 2 8 2 6" xfId="51032"/>
    <cellStyle name="Σύνολο 2 8 3" xfId="51033"/>
    <cellStyle name="Σύνολο 2 8 3 2" xfId="51034"/>
    <cellStyle name="Σύνολο 2 8 3 2 2" xfId="51035"/>
    <cellStyle name="Σύνολο 2 8 3 2 2 2" xfId="51036"/>
    <cellStyle name="Σύνολο 2 8 3 2 3" xfId="51037"/>
    <cellStyle name="Σύνολο 2 8 3 3" xfId="51038"/>
    <cellStyle name="Σύνολο 2 8 3 3 2" xfId="51039"/>
    <cellStyle name="Σύνολο 2 8 3 4" xfId="51040"/>
    <cellStyle name="Σύνολο 2 8 3 4 2" xfId="51041"/>
    <cellStyle name="Σύνολο 2 8 3 5" xfId="51042"/>
    <cellStyle name="Σύνολο 2 8 3 5 2" xfId="51043"/>
    <cellStyle name="Σύνολο 2 8 3 6" xfId="51044"/>
    <cellStyle name="Σύνολο 2 8 3 7" xfId="51045"/>
    <cellStyle name="Σύνολο 2 8 3 8" xfId="51046"/>
    <cellStyle name="Σύνολο 2 8 4" xfId="51047"/>
    <cellStyle name="Σύνολο 2 8 4 2" xfId="51048"/>
    <cellStyle name="Σύνολο 2 8 4 2 2" xfId="51049"/>
    <cellStyle name="Σύνολο 2 8 4 3" xfId="51050"/>
    <cellStyle name="Σύνολο 2 8 4 4" xfId="51051"/>
    <cellStyle name="Σύνολο 2 8 4 5" xfId="51052"/>
    <cellStyle name="Σύνολο 2 8 5" xfId="51053"/>
    <cellStyle name="Σύνολο 2 8 5 2" xfId="51054"/>
    <cellStyle name="Σύνολο 2 8 5 2 2" xfId="51055"/>
    <cellStyle name="Σύνολο 2 8 5 3" xfId="51056"/>
    <cellStyle name="Σύνολο 2 8 5 4" xfId="51057"/>
    <cellStyle name="Σύνολο 2 8 5 5" xfId="51058"/>
    <cellStyle name="Σύνολο 2 8 6" xfId="51059"/>
    <cellStyle name="Σύνολο 2 8 6 2" xfId="51060"/>
    <cellStyle name="Σύνολο 2 8 6 2 2" xfId="51061"/>
    <cellStyle name="Σύνολο 2 8 6 3" xfId="51062"/>
    <cellStyle name="Σύνολο 2 8 6 4" xfId="51063"/>
    <cellStyle name="Σύνολο 2 8 6 5" xfId="51064"/>
    <cellStyle name="Σύνολο 2 8 7" xfId="51065"/>
    <cellStyle name="Σύνολο 2 8 7 2" xfId="51066"/>
    <cellStyle name="Σύνολο 2 8 7 3" xfId="51067"/>
    <cellStyle name="Σύνολο 2 8 7 4" xfId="51068"/>
    <cellStyle name="Σύνολο 2 8 8" xfId="51069"/>
    <cellStyle name="Σύνολο 2 8 8 2" xfId="51070"/>
    <cellStyle name="Σύνολο 2 8 9" xfId="51071"/>
    <cellStyle name="Σύνολο 2 8 9 2" xfId="51072"/>
    <cellStyle name="Σύνολο 2 9" xfId="51073"/>
    <cellStyle name="Σύνολο 2 9 10" xfId="51074"/>
    <cellStyle name="Σύνολο 2 9 2" xfId="51075"/>
    <cellStyle name="Σύνολο 2 9 2 2" xfId="51076"/>
    <cellStyle name="Σύνολο 2 9 2 2 2" xfId="51077"/>
    <cellStyle name="Σύνολο 2 9 2 2 2 2" xfId="51078"/>
    <cellStyle name="Σύνολο 2 9 2 2 3" xfId="51079"/>
    <cellStyle name="Σύνολο 2 9 2 3" xfId="51080"/>
    <cellStyle name="Σύνολο 2 9 2 3 2" xfId="51081"/>
    <cellStyle name="Σύνολο 2 9 2 4" xfId="51082"/>
    <cellStyle name="Σύνολο 2 9 2 4 2" xfId="51083"/>
    <cellStyle name="Σύνολο 2 9 2 5" xfId="51084"/>
    <cellStyle name="Σύνολο 2 9 2 5 2" xfId="51085"/>
    <cellStyle name="Σύνολο 2 9 2 6" xfId="51086"/>
    <cellStyle name="Σύνολο 2 9 3" xfId="51087"/>
    <cellStyle name="Σύνολο 2 9 3 2" xfId="51088"/>
    <cellStyle name="Σύνολο 2 9 3 2 2" xfId="51089"/>
    <cellStyle name="Σύνολο 2 9 3 2 2 2" xfId="51090"/>
    <cellStyle name="Σύνολο 2 9 3 2 3" xfId="51091"/>
    <cellStyle name="Σύνολο 2 9 3 3" xfId="51092"/>
    <cellStyle name="Σύνολο 2 9 3 3 2" xfId="51093"/>
    <cellStyle name="Σύνολο 2 9 3 4" xfId="51094"/>
    <cellStyle name="Σύνολο 2 9 3 4 2" xfId="51095"/>
    <cellStyle name="Σύνολο 2 9 3 5" xfId="51096"/>
    <cellStyle name="Σύνολο 2 9 3 5 2" xfId="51097"/>
    <cellStyle name="Σύνολο 2 9 3 6" xfId="51098"/>
    <cellStyle name="Σύνολο 2 9 3 7" xfId="51099"/>
    <cellStyle name="Σύνολο 2 9 3 8" xfId="51100"/>
    <cellStyle name="Σύνολο 2 9 4" xfId="51101"/>
    <cellStyle name="Σύνολο 2 9 4 2" xfId="51102"/>
    <cellStyle name="Σύνολο 2 9 4 2 2" xfId="51103"/>
    <cellStyle name="Σύνολο 2 9 4 3" xfId="51104"/>
    <cellStyle name="Σύνολο 2 9 4 4" xfId="51105"/>
    <cellStyle name="Σύνολο 2 9 4 5" xfId="51106"/>
    <cellStyle name="Σύνολο 2 9 5" xfId="51107"/>
    <cellStyle name="Σύνολο 2 9 5 2" xfId="51108"/>
    <cellStyle name="Σύνολο 2 9 5 2 2" xfId="51109"/>
    <cellStyle name="Σύνολο 2 9 5 3" xfId="51110"/>
    <cellStyle name="Σύνολο 2 9 5 4" xfId="51111"/>
    <cellStyle name="Σύνολο 2 9 5 5" xfId="51112"/>
    <cellStyle name="Σύνολο 2 9 6" xfId="51113"/>
    <cellStyle name="Σύνολο 2 9 6 2" xfId="51114"/>
    <cellStyle name="Σύνολο 2 9 6 2 2" xfId="51115"/>
    <cellStyle name="Σύνολο 2 9 6 3" xfId="51116"/>
    <cellStyle name="Σύνολο 2 9 6 4" xfId="51117"/>
    <cellStyle name="Σύνολο 2 9 6 5" xfId="51118"/>
    <cellStyle name="Σύνολο 2 9 7" xfId="51119"/>
    <cellStyle name="Σύνολο 2 9 7 2" xfId="51120"/>
    <cellStyle name="Σύνολο 2 9 7 3" xfId="51121"/>
    <cellStyle name="Σύνολο 2 9 7 4" xfId="51122"/>
    <cellStyle name="Σύνολο 2 9 8" xfId="51123"/>
    <cellStyle name="Σύνολο 2 9 8 2" xfId="51124"/>
    <cellStyle name="Σύνολο 2 9 9" xfId="51125"/>
    <cellStyle name="Σύνολο 2 9 9 2" xfId="51126"/>
    <cellStyle name="Σύνολο 3" xfId="51127"/>
    <cellStyle name="Σύνολο 3 10" xfId="51128"/>
    <cellStyle name="Σύνολο 3 10 2" xfId="51129"/>
    <cellStyle name="Σύνολο 3 11" xfId="51130"/>
    <cellStyle name="Σύνολο 3 2" xfId="51131"/>
    <cellStyle name="Σύνολο 3 2 2" xfId="51132"/>
    <cellStyle name="Σύνολο 3 2 2 2" xfId="51133"/>
    <cellStyle name="Σύνολο 3 2 2 2 2" xfId="51134"/>
    <cellStyle name="Σύνολο 3 2 2 3" xfId="51135"/>
    <cellStyle name="Σύνολο 3 2 3" xfId="51136"/>
    <cellStyle name="Σύνολο 3 2 3 2" xfId="51137"/>
    <cellStyle name="Σύνολο 3 2 4" xfId="51138"/>
    <cellStyle name="Σύνολο 3 2 4 2" xfId="51139"/>
    <cellStyle name="Σύνολο 3 2 5" xfId="51140"/>
    <cellStyle name="Σύνολο 3 2 5 2" xfId="51141"/>
    <cellStyle name="Σύνολο 3 2 6" xfId="51142"/>
    <cellStyle name="Σύνολο 3 3" xfId="51143"/>
    <cellStyle name="Σύνολο 3 3 2" xfId="51144"/>
    <cellStyle name="Σύνολο 3 3 2 2" xfId="51145"/>
    <cellStyle name="Σύνολο 3 3 2 2 2" xfId="51146"/>
    <cellStyle name="Σύνολο 3 3 2 3" xfId="51147"/>
    <cellStyle name="Σύνολο 3 3 3" xfId="51148"/>
    <cellStyle name="Σύνολο 3 3 3 2" xfId="51149"/>
    <cellStyle name="Σύνολο 3 3 4" xfId="51150"/>
    <cellStyle name="Σύνολο 3 3 4 2" xfId="51151"/>
    <cellStyle name="Σύνολο 3 3 5" xfId="51152"/>
    <cellStyle name="Σύνολο 3 3 5 2" xfId="51153"/>
    <cellStyle name="Σύνολο 3 3 6" xfId="51154"/>
    <cellStyle name="Σύνολο 3 3 7" xfId="51155"/>
    <cellStyle name="Σύνολο 3 3 8" xfId="51156"/>
    <cellStyle name="Σύνολο 3 4" xfId="51157"/>
    <cellStyle name="Σύνολο 3 4 2" xfId="51158"/>
    <cellStyle name="Σύνολο 3 4 2 2" xfId="51159"/>
    <cellStyle name="Σύνολο 3 4 2 2 2" xfId="51160"/>
    <cellStyle name="Σύνολο 3 4 2 3" xfId="51161"/>
    <cellStyle name="Σύνολο 3 4 3" xfId="51162"/>
    <cellStyle name="Σύνολο 3 4 3 2" xfId="51163"/>
    <cellStyle name="Σύνολο 3 4 4" xfId="51164"/>
    <cellStyle name="Σύνολο 3 4 4 2" xfId="51165"/>
    <cellStyle name="Σύνολο 3 4 5" xfId="51166"/>
    <cellStyle name="Σύνολο 3 4 5 2" xfId="51167"/>
    <cellStyle name="Σύνολο 3 4 6" xfId="51168"/>
    <cellStyle name="Σύνολο 3 4 7" xfId="51169"/>
    <cellStyle name="Σύνολο 3 4 8" xfId="51170"/>
    <cellStyle name="Σύνολο 3 5" xfId="51171"/>
    <cellStyle name="Σύνολο 3 5 2" xfId="51172"/>
    <cellStyle name="Σύνολο 3 5 2 2" xfId="51173"/>
    <cellStyle name="Σύνολο 3 5 3" xfId="51174"/>
    <cellStyle name="Σύνολο 3 5 4" xfId="51175"/>
    <cellStyle name="Σύνολο 3 5 5" xfId="51176"/>
    <cellStyle name="Σύνολο 3 6" xfId="51177"/>
    <cellStyle name="Σύνολο 3 6 2" xfId="51178"/>
    <cellStyle name="Σύνολο 3 6 2 2" xfId="51179"/>
    <cellStyle name="Σύνολο 3 6 3" xfId="51180"/>
    <cellStyle name="Σύνολο 3 6 4" xfId="51181"/>
    <cellStyle name="Σύνολο 3 6 5" xfId="51182"/>
    <cellStyle name="Σύνολο 3 7" xfId="51183"/>
    <cellStyle name="Σύνολο 3 7 2" xfId="51184"/>
    <cellStyle name="Σύνολο 3 7 2 2" xfId="51185"/>
    <cellStyle name="Σύνολο 3 7 3" xfId="51186"/>
    <cellStyle name="Σύνολο 3 7 4" xfId="51187"/>
    <cellStyle name="Σύνολο 3 7 5" xfId="51188"/>
    <cellStyle name="Σύνολο 3 8" xfId="51189"/>
    <cellStyle name="Σύνολο 3 8 2" xfId="51190"/>
    <cellStyle name="Σύνολο 3 9" xfId="51191"/>
    <cellStyle name="Σύνολο 3 9 2" xfId="51192"/>
    <cellStyle name="Σύνολο 4" xfId="51193"/>
    <cellStyle name="Σύνολο 4 2" xfId="51194"/>
    <cellStyle name="Σύνολο 4 2 2" xfId="51195"/>
    <cellStyle name="Σύνολο 4 2 2 2" xfId="51196"/>
    <cellStyle name="Σύνολο 4 2 2 2 2" xfId="51197"/>
    <cellStyle name="Σύνολο 4 2 2 3" xfId="51198"/>
    <cellStyle name="Σύνολο 4 2 3" xfId="51199"/>
    <cellStyle name="Σύνολο 4 2 3 2" xfId="51200"/>
    <cellStyle name="Σύνολο 4 2 4" xfId="51201"/>
    <cellStyle name="Σύνολο 4 2 4 2" xfId="51202"/>
    <cellStyle name="Σύνολο 4 2 5" xfId="51203"/>
    <cellStyle name="Σύνολο 4 2 5 2" xfId="51204"/>
    <cellStyle name="Σύνολο 4 2 6" xfId="51205"/>
    <cellStyle name="Σύνολο 4 3" xfId="51206"/>
    <cellStyle name="Σύνολο 4 3 2" xfId="51207"/>
    <cellStyle name="Σύνολο 4 3 2 2" xfId="51208"/>
    <cellStyle name="Σύνολο 4 3 3" xfId="51209"/>
    <cellStyle name="Σύνολο 4 3 4" xfId="51210"/>
    <cellStyle name="Σύνολο 4 3 5" xfId="51211"/>
    <cellStyle name="Σύνολο 4 4" xfId="51212"/>
    <cellStyle name="Σύνολο 4 4 2" xfId="51213"/>
    <cellStyle name="Σύνολο 4 4 3" xfId="51214"/>
    <cellStyle name="Σύνολο 4 4 4" xfId="51215"/>
    <cellStyle name="Σύνολο 4 5" xfId="51216"/>
    <cellStyle name="Σύνολο 4 5 2" xfId="51217"/>
    <cellStyle name="Σύνολο 4 5 3" xfId="51218"/>
    <cellStyle name="Σύνολο 4 5 4" xfId="51219"/>
    <cellStyle name="Σύνολο 4 6" xfId="51220"/>
    <cellStyle name="Σύνολο 4 6 2" xfId="51221"/>
    <cellStyle name="Σύνολο 4 6 3" xfId="51222"/>
    <cellStyle name="Σύνολο 4 6 4" xfId="51223"/>
    <cellStyle name="Σύνολο 4 7" xfId="51224"/>
    <cellStyle name="Σύνολο 5" xfId="51225"/>
    <cellStyle name="Σύνολο 5 10" xfId="51226"/>
    <cellStyle name="Σύνολο 5 2" xfId="51227"/>
    <cellStyle name="Σύνολο 5 2 2" xfId="51228"/>
    <cellStyle name="Σύνολο 5 2 2 2" xfId="51229"/>
    <cellStyle name="Σύνολο 5 2 2 2 2" xfId="51230"/>
    <cellStyle name="Σύνολο 5 2 2 3" xfId="51231"/>
    <cellStyle name="Σύνολο 5 2 3" xfId="51232"/>
    <cellStyle name="Σύνολο 5 2 3 2" xfId="51233"/>
    <cellStyle name="Σύνολο 5 2 4" xfId="51234"/>
    <cellStyle name="Σύνολο 5 2 4 2" xfId="51235"/>
    <cellStyle name="Σύνολο 5 2 5" xfId="51236"/>
    <cellStyle name="Σύνολο 5 2 5 2" xfId="51237"/>
    <cellStyle name="Σύνολο 5 2 6" xfId="51238"/>
    <cellStyle name="Σύνολο 5 3" xfId="51239"/>
    <cellStyle name="Σύνολο 5 3 2" xfId="51240"/>
    <cellStyle name="Σύνολο 5 3 2 2" xfId="51241"/>
    <cellStyle name="Σύνολο 5 3 2 2 2" xfId="51242"/>
    <cellStyle name="Σύνολο 5 3 2 3" xfId="51243"/>
    <cellStyle name="Σύνολο 5 3 3" xfId="51244"/>
    <cellStyle name="Σύνολο 5 3 3 2" xfId="51245"/>
    <cellStyle name="Σύνολο 5 3 4" xfId="51246"/>
    <cellStyle name="Σύνολο 5 3 4 2" xfId="51247"/>
    <cellStyle name="Σύνολο 5 3 5" xfId="51248"/>
    <cellStyle name="Σύνολο 5 3 5 2" xfId="51249"/>
    <cellStyle name="Σύνολο 5 3 6" xfId="51250"/>
    <cellStyle name="Σύνολο 5 3 7" xfId="51251"/>
    <cellStyle name="Σύνολο 5 3 8" xfId="51252"/>
    <cellStyle name="Σύνολο 5 4" xfId="51253"/>
    <cellStyle name="Σύνολο 5 4 2" xfId="51254"/>
    <cellStyle name="Σύνολο 5 4 2 2" xfId="51255"/>
    <cellStyle name="Σύνολο 5 4 3" xfId="51256"/>
    <cellStyle name="Σύνολο 5 4 4" xfId="51257"/>
    <cellStyle name="Σύνολο 5 4 5" xfId="51258"/>
    <cellStyle name="Σύνολο 5 5" xfId="51259"/>
    <cellStyle name="Σύνολο 5 5 2" xfId="51260"/>
    <cellStyle name="Σύνολο 5 5 2 2" xfId="51261"/>
    <cellStyle name="Σύνολο 5 5 3" xfId="51262"/>
    <cellStyle name="Σύνολο 5 5 4" xfId="51263"/>
    <cellStyle name="Σύνολο 5 5 5" xfId="51264"/>
    <cellStyle name="Σύνολο 5 6" xfId="51265"/>
    <cellStyle name="Σύνολο 5 6 2" xfId="51266"/>
    <cellStyle name="Σύνολο 5 6 2 2" xfId="51267"/>
    <cellStyle name="Σύνολο 5 6 3" xfId="51268"/>
    <cellStyle name="Σύνολο 5 6 4" xfId="51269"/>
    <cellStyle name="Σύνολο 5 6 5" xfId="51270"/>
    <cellStyle name="Σύνολο 5 7" xfId="51271"/>
    <cellStyle name="Σύνολο 5 7 2" xfId="51272"/>
    <cellStyle name="Σύνολο 5 7 3" xfId="51273"/>
    <cellStyle name="Σύνολο 5 7 4" xfId="51274"/>
    <cellStyle name="Σύνολο 5 8" xfId="51275"/>
    <cellStyle name="Σύνολο 5 8 2" xfId="51276"/>
    <cellStyle name="Σύνολο 5 9" xfId="51277"/>
    <cellStyle name="Σύνολο 5 9 2" xfId="51278"/>
    <cellStyle name="Σύνολο 6" xfId="51279"/>
    <cellStyle name="Σύνολο 6 10" xfId="51280"/>
    <cellStyle name="Σύνολο 6 2" xfId="51281"/>
    <cellStyle name="Σύνολο 6 2 2" xfId="51282"/>
    <cellStyle name="Σύνολο 6 2 2 2" xfId="51283"/>
    <cellStyle name="Σύνολο 6 2 2 2 2" xfId="51284"/>
    <cellStyle name="Σύνολο 6 2 2 3" xfId="51285"/>
    <cellStyle name="Σύνολο 6 2 3" xfId="51286"/>
    <cellStyle name="Σύνολο 6 2 3 2" xfId="51287"/>
    <cellStyle name="Σύνολο 6 2 4" xfId="51288"/>
    <cellStyle name="Σύνολο 6 2 4 2" xfId="51289"/>
    <cellStyle name="Σύνολο 6 2 5" xfId="51290"/>
    <cellStyle name="Σύνολο 6 2 5 2" xfId="51291"/>
    <cellStyle name="Σύνολο 6 2 6" xfId="51292"/>
    <cellStyle name="Σύνολο 6 3" xfId="51293"/>
    <cellStyle name="Σύνολο 6 3 2" xfId="51294"/>
    <cellStyle name="Σύνολο 6 3 2 2" xfId="51295"/>
    <cellStyle name="Σύνολο 6 3 2 2 2" xfId="51296"/>
    <cellStyle name="Σύνολο 6 3 2 3" xfId="51297"/>
    <cellStyle name="Σύνολο 6 3 3" xfId="51298"/>
    <cellStyle name="Σύνολο 6 3 3 2" xfId="51299"/>
    <cellStyle name="Σύνολο 6 3 4" xfId="51300"/>
    <cellStyle name="Σύνολο 6 3 4 2" xfId="51301"/>
    <cellStyle name="Σύνολο 6 3 5" xfId="51302"/>
    <cellStyle name="Σύνολο 6 3 5 2" xfId="51303"/>
    <cellStyle name="Σύνολο 6 3 6" xfId="51304"/>
    <cellStyle name="Σύνολο 6 3 7" xfId="51305"/>
    <cellStyle name="Σύνολο 6 3 8" xfId="51306"/>
    <cellStyle name="Σύνολο 6 4" xfId="51307"/>
    <cellStyle name="Σύνολο 6 4 2" xfId="51308"/>
    <cellStyle name="Σύνολο 6 4 2 2" xfId="51309"/>
    <cellStyle name="Σύνολο 6 4 3" xfId="51310"/>
    <cellStyle name="Σύνολο 6 4 4" xfId="51311"/>
    <cellStyle name="Σύνολο 6 4 5" xfId="51312"/>
    <cellStyle name="Σύνολο 6 5" xfId="51313"/>
    <cellStyle name="Σύνολο 6 5 2" xfId="51314"/>
    <cellStyle name="Σύνολο 6 5 2 2" xfId="51315"/>
    <cellStyle name="Σύνολο 6 5 3" xfId="51316"/>
    <cellStyle name="Σύνολο 6 5 4" xfId="51317"/>
    <cellStyle name="Σύνολο 6 5 5" xfId="51318"/>
    <cellStyle name="Σύνολο 6 6" xfId="51319"/>
    <cellStyle name="Σύνολο 6 6 2" xfId="51320"/>
    <cellStyle name="Σύνολο 6 6 2 2" xfId="51321"/>
    <cellStyle name="Σύνολο 6 6 3" xfId="51322"/>
    <cellStyle name="Σύνολο 6 6 4" xfId="51323"/>
    <cellStyle name="Σύνολο 6 6 5" xfId="51324"/>
    <cellStyle name="Σύνολο 6 7" xfId="51325"/>
    <cellStyle name="Σύνολο 6 7 2" xfId="51326"/>
    <cellStyle name="Σύνολο 6 7 3" xfId="51327"/>
    <cellStyle name="Σύνολο 6 7 4" xfId="51328"/>
    <cellStyle name="Σύνολο 6 8" xfId="51329"/>
    <cellStyle name="Σύνολο 6 8 2" xfId="51330"/>
    <cellStyle name="Σύνολο 6 9" xfId="51331"/>
    <cellStyle name="Σύνολο 6 9 2" xfId="51332"/>
    <cellStyle name="Σύνολο 7" xfId="51333"/>
    <cellStyle name="Σύνολο 7 10" xfId="51334"/>
    <cellStyle name="Σύνολο 7 2" xfId="51335"/>
    <cellStyle name="Σύνολο 7 2 2" xfId="51336"/>
    <cellStyle name="Σύνολο 7 2 2 2" xfId="51337"/>
    <cellStyle name="Σύνολο 7 2 2 2 2" xfId="51338"/>
    <cellStyle name="Σύνολο 7 2 2 3" xfId="51339"/>
    <cellStyle name="Σύνολο 7 2 3" xfId="51340"/>
    <cellStyle name="Σύνολο 7 2 3 2" xfId="51341"/>
    <cellStyle name="Σύνολο 7 2 4" xfId="51342"/>
    <cellStyle name="Σύνολο 7 2 4 2" xfId="51343"/>
    <cellStyle name="Σύνολο 7 2 5" xfId="51344"/>
    <cellStyle name="Σύνολο 7 2 5 2" xfId="51345"/>
    <cellStyle name="Σύνολο 7 2 6" xfId="51346"/>
    <cellStyle name="Σύνολο 7 3" xfId="51347"/>
    <cellStyle name="Σύνολο 7 3 2" xfId="51348"/>
    <cellStyle name="Σύνολο 7 3 2 2" xfId="51349"/>
    <cellStyle name="Σύνολο 7 3 2 2 2" xfId="51350"/>
    <cellStyle name="Σύνολο 7 3 2 3" xfId="51351"/>
    <cellStyle name="Σύνολο 7 3 3" xfId="51352"/>
    <cellStyle name="Σύνολο 7 3 3 2" xfId="51353"/>
    <cellStyle name="Σύνολο 7 3 4" xfId="51354"/>
    <cellStyle name="Σύνολο 7 3 4 2" xfId="51355"/>
    <cellStyle name="Σύνολο 7 3 5" xfId="51356"/>
    <cellStyle name="Σύνολο 7 3 5 2" xfId="51357"/>
    <cellStyle name="Σύνολο 7 3 6" xfId="51358"/>
    <cellStyle name="Σύνολο 7 3 7" xfId="51359"/>
    <cellStyle name="Σύνολο 7 3 8" xfId="51360"/>
    <cellStyle name="Σύνολο 7 4" xfId="51361"/>
    <cellStyle name="Σύνολο 7 4 2" xfId="51362"/>
    <cellStyle name="Σύνολο 7 4 2 2" xfId="51363"/>
    <cellStyle name="Σύνολο 7 4 3" xfId="51364"/>
    <cellStyle name="Σύνολο 7 4 4" xfId="51365"/>
    <cellStyle name="Σύνολο 7 4 5" xfId="51366"/>
    <cellStyle name="Σύνολο 7 5" xfId="51367"/>
    <cellStyle name="Σύνολο 7 5 2" xfId="51368"/>
    <cellStyle name="Σύνολο 7 5 2 2" xfId="51369"/>
    <cellStyle name="Σύνολο 7 5 3" xfId="51370"/>
    <cellStyle name="Σύνολο 7 5 4" xfId="51371"/>
    <cellStyle name="Σύνολο 7 5 5" xfId="51372"/>
    <cellStyle name="Σύνολο 7 6" xfId="51373"/>
    <cellStyle name="Σύνολο 7 6 2" xfId="51374"/>
    <cellStyle name="Σύνολο 7 6 2 2" xfId="51375"/>
    <cellStyle name="Σύνολο 7 6 3" xfId="51376"/>
    <cellStyle name="Σύνολο 7 6 4" xfId="51377"/>
    <cellStyle name="Σύνολο 7 6 5" xfId="51378"/>
    <cellStyle name="Σύνολο 7 7" xfId="51379"/>
    <cellStyle name="Σύνολο 7 7 2" xfId="51380"/>
    <cellStyle name="Σύνολο 7 7 3" xfId="51381"/>
    <cellStyle name="Σύνολο 7 7 4" xfId="51382"/>
    <cellStyle name="Σύνολο 7 8" xfId="51383"/>
    <cellStyle name="Σύνολο 7 8 2" xfId="51384"/>
    <cellStyle name="Σύνολο 7 9" xfId="51385"/>
    <cellStyle name="Σύνολο 7 9 2" xfId="51386"/>
    <cellStyle name="Σύνολο 8" xfId="51387"/>
    <cellStyle name="Σύνολο 8 2" xfId="51388"/>
    <cellStyle name="Σύνολο 8 2 2" xfId="51389"/>
    <cellStyle name="Σύνολο 8 2 2 2" xfId="51390"/>
    <cellStyle name="Σύνολο 8 2 3" xfId="51391"/>
    <cellStyle name="Σύνολο 8 3" xfId="51392"/>
    <cellStyle name="Σύνολο 8 3 2" xfId="51393"/>
    <cellStyle name="Σύνολο 8 4" xfId="51394"/>
    <cellStyle name="Σύνολο 8 4 2" xfId="51395"/>
    <cellStyle name="Σύνολο 8 5" xfId="51396"/>
    <cellStyle name="Σύνολο 8 5 2" xfId="51397"/>
    <cellStyle name="Σύνολο 8 6" xfId="51398"/>
    <cellStyle name="Σύνολο 8 7" xfId="51399"/>
    <cellStyle name="Σύνολο 8 8" xfId="51400"/>
    <cellStyle name="Σύνολο 9" xfId="51401"/>
    <cellStyle name="Σύνολο 9 2" xfId="51402"/>
    <cellStyle name="Σύνολο 9 2 2" xfId="51403"/>
    <cellStyle name="Σύνολο 9 2 2 2" xfId="51404"/>
    <cellStyle name="Σύνολο 9 2 3" xfId="51405"/>
    <cellStyle name="Σύνολο 9 3" xfId="51406"/>
    <cellStyle name="Σύνολο 9 3 2" xfId="51407"/>
    <cellStyle name="Σύνολο 9 4" xfId="51408"/>
    <cellStyle name="Σύνολο 9 4 2" xfId="51409"/>
    <cellStyle name="Σύνολο 9 5" xfId="51410"/>
    <cellStyle name="Σύνολο 9 5 2" xfId="51411"/>
    <cellStyle name="Σύνολο 9 6" xfId="51412"/>
    <cellStyle name="Σύνολο 9 7" xfId="51413"/>
    <cellStyle name="Τίτλος 2" xfId="51414"/>
    <cellStyle name="Τίτλος 2 2" xfId="51415"/>
    <cellStyle name="Τίτλος 2 3" xfId="51416"/>
    <cellStyle name="Τίτλος 2 4" xfId="51417"/>
    <cellStyle name="Τίτλος 2 5" xfId="51418"/>
    <cellStyle name="Τίτλος 3" xfId="51419"/>
    <cellStyle name="Τίτλος 4" xfId="51420"/>
    <cellStyle name="Τίτλος 5" xfId="51421"/>
    <cellStyle name="Τίτλος 6" xfId="51422"/>
    <cellStyle name="Τίτλος 7" xfId="51423"/>
    <cellStyle name="Υπερ-σύνδεση 2" xfId="51424"/>
    <cellStyle name="Υπερ-σύνδεση 2 2" xfId="51425"/>
    <cellStyle name="Υπερ-σύνδεση 3" xfId="51426"/>
    <cellStyle name="Υπολογισμός 10" xfId="51427"/>
    <cellStyle name="Υπολογισμός 10 10" xfId="51428"/>
    <cellStyle name="Υπολογισμός 10 11" xfId="51429"/>
    <cellStyle name="Υπολογισμός 10 2" xfId="51430"/>
    <cellStyle name="Υπολογισμός 10 2 2" xfId="51431"/>
    <cellStyle name="Υπολογισμός 10 2 2 2" xfId="51432"/>
    <cellStyle name="Υπολογισμός 10 2 2 2 2" xfId="51433"/>
    <cellStyle name="Υπολογισμός 10 2 2 3" xfId="51434"/>
    <cellStyle name="Υπολογισμός 10 2 2 3 2" xfId="51435"/>
    <cellStyle name="Υπολογισμός 10 2 2 4" xfId="51436"/>
    <cellStyle name="Υπολογισμός 10 2 3" xfId="51437"/>
    <cellStyle name="Υπολογισμός 10 2 3 2" xfId="51438"/>
    <cellStyle name="Υπολογισμός 10 2 4" xfId="51439"/>
    <cellStyle name="Υπολογισμός 10 2 4 2" xfId="51440"/>
    <cellStyle name="Υπολογισμός 10 2 5" xfId="51441"/>
    <cellStyle name="Υπολογισμός 10 2 5 2" xfId="51442"/>
    <cellStyle name="Υπολογισμός 10 2 6" xfId="51443"/>
    <cellStyle name="Υπολογισμός 10 3" xfId="51444"/>
    <cellStyle name="Υπολογισμός 10 3 2" xfId="51445"/>
    <cellStyle name="Υπολογισμός 10 3 2 2" xfId="51446"/>
    <cellStyle name="Υπολογισμός 10 3 2 2 2" xfId="51447"/>
    <cellStyle name="Υπολογισμός 10 3 2 3" xfId="51448"/>
    <cellStyle name="Υπολογισμός 10 3 2 3 2" xfId="51449"/>
    <cellStyle name="Υπολογισμός 10 3 2 4" xfId="51450"/>
    <cellStyle name="Υπολογισμός 10 3 3" xfId="51451"/>
    <cellStyle name="Υπολογισμός 10 3 3 2" xfId="51452"/>
    <cellStyle name="Υπολογισμός 10 3 4" xfId="51453"/>
    <cellStyle name="Υπολογισμός 10 3 4 2" xfId="51454"/>
    <cellStyle name="Υπολογισμός 10 3 5" xfId="51455"/>
    <cellStyle name="Υπολογισμός 10 3 5 2" xfId="51456"/>
    <cellStyle name="Υπολογισμός 10 3 6" xfId="51457"/>
    <cellStyle name="Υπολογισμός 10 3 7" xfId="51458"/>
    <cellStyle name="Υπολογισμός 10 3 8" xfId="51459"/>
    <cellStyle name="Υπολογισμός 10 4" xfId="51460"/>
    <cellStyle name="Υπολογισμός 10 4 2" xfId="51461"/>
    <cellStyle name="Υπολογισμός 10 4 2 2" xfId="51462"/>
    <cellStyle name="Υπολογισμός 10 4 3" xfId="51463"/>
    <cellStyle name="Υπολογισμός 10 4 3 2" xfId="51464"/>
    <cellStyle name="Υπολογισμός 10 4 4" xfId="51465"/>
    <cellStyle name="Υπολογισμός 10 4 5" xfId="51466"/>
    <cellStyle name="Υπολογισμός 10 4 6" xfId="51467"/>
    <cellStyle name="Υπολογισμός 10 5" xfId="51468"/>
    <cellStyle name="Υπολογισμός 10 5 2" xfId="51469"/>
    <cellStyle name="Υπολογισμός 10 5 2 2" xfId="51470"/>
    <cellStyle name="Υπολογισμός 10 5 3" xfId="51471"/>
    <cellStyle name="Υπολογισμός 10 5 3 2" xfId="51472"/>
    <cellStyle name="Υπολογισμός 10 5 4" xfId="51473"/>
    <cellStyle name="Υπολογισμός 10 5 5" xfId="51474"/>
    <cellStyle name="Υπολογισμός 10 5 6" xfId="51475"/>
    <cellStyle name="Υπολογισμός 10 6" xfId="51476"/>
    <cellStyle name="Υπολογισμός 10 6 2" xfId="51477"/>
    <cellStyle name="Υπολογισμός 10 6 2 2" xfId="51478"/>
    <cellStyle name="Υπολογισμός 10 6 3" xfId="51479"/>
    <cellStyle name="Υπολογισμός 10 6 3 2" xfId="51480"/>
    <cellStyle name="Υπολογισμός 10 6 4" xfId="51481"/>
    <cellStyle name="Υπολογισμός 10 6 5" xfId="51482"/>
    <cellStyle name="Υπολογισμός 10 6 6" xfId="51483"/>
    <cellStyle name="Υπολογισμός 10 7" xfId="51484"/>
    <cellStyle name="Υπολογισμός 10 7 2" xfId="51485"/>
    <cellStyle name="Υπολογισμός 10 7 3" xfId="51486"/>
    <cellStyle name="Υπολογισμός 10 7 4" xfId="51487"/>
    <cellStyle name="Υπολογισμός 10 8" xfId="51488"/>
    <cellStyle name="Υπολογισμός 10 8 2" xfId="51489"/>
    <cellStyle name="Υπολογισμός 10 9" xfId="51490"/>
    <cellStyle name="Υπολογισμός 10 9 2" xfId="51491"/>
    <cellStyle name="Υπολογισμός 11" xfId="51492"/>
    <cellStyle name="Υπολογισμός 11 10" xfId="51493"/>
    <cellStyle name="Υπολογισμός 11 11" xfId="51494"/>
    <cellStyle name="Υπολογισμός 11 2" xfId="51495"/>
    <cellStyle name="Υπολογισμός 11 2 2" xfId="51496"/>
    <cellStyle name="Υπολογισμός 11 2 2 2" xfId="51497"/>
    <cellStyle name="Υπολογισμός 11 2 2 2 2" xfId="51498"/>
    <cellStyle name="Υπολογισμός 11 2 2 3" xfId="51499"/>
    <cellStyle name="Υπολογισμός 11 2 2 3 2" xfId="51500"/>
    <cellStyle name="Υπολογισμός 11 2 2 4" xfId="51501"/>
    <cellStyle name="Υπολογισμός 11 2 3" xfId="51502"/>
    <cellStyle name="Υπολογισμός 11 2 3 2" xfId="51503"/>
    <cellStyle name="Υπολογισμός 11 2 4" xfId="51504"/>
    <cellStyle name="Υπολογισμός 11 2 4 2" xfId="51505"/>
    <cellStyle name="Υπολογισμός 11 2 5" xfId="51506"/>
    <cellStyle name="Υπολογισμός 11 2 5 2" xfId="51507"/>
    <cellStyle name="Υπολογισμός 11 2 6" xfId="51508"/>
    <cellStyle name="Υπολογισμός 11 3" xfId="51509"/>
    <cellStyle name="Υπολογισμός 11 3 2" xfId="51510"/>
    <cellStyle name="Υπολογισμός 11 3 2 2" xfId="51511"/>
    <cellStyle name="Υπολογισμός 11 3 2 2 2" xfId="51512"/>
    <cellStyle name="Υπολογισμός 11 3 2 3" xfId="51513"/>
    <cellStyle name="Υπολογισμός 11 3 2 3 2" xfId="51514"/>
    <cellStyle name="Υπολογισμός 11 3 2 4" xfId="51515"/>
    <cellStyle name="Υπολογισμός 11 3 3" xfId="51516"/>
    <cellStyle name="Υπολογισμός 11 3 3 2" xfId="51517"/>
    <cellStyle name="Υπολογισμός 11 3 4" xfId="51518"/>
    <cellStyle name="Υπολογισμός 11 3 4 2" xfId="51519"/>
    <cellStyle name="Υπολογισμός 11 3 5" xfId="51520"/>
    <cellStyle name="Υπολογισμός 11 3 5 2" xfId="51521"/>
    <cellStyle name="Υπολογισμός 11 3 6" xfId="51522"/>
    <cellStyle name="Υπολογισμός 11 3 7" xfId="51523"/>
    <cellStyle name="Υπολογισμός 11 3 8" xfId="51524"/>
    <cellStyle name="Υπολογισμός 11 4" xfId="51525"/>
    <cellStyle name="Υπολογισμός 11 4 2" xfId="51526"/>
    <cellStyle name="Υπολογισμός 11 4 2 2" xfId="51527"/>
    <cellStyle name="Υπολογισμός 11 4 3" xfId="51528"/>
    <cellStyle name="Υπολογισμός 11 4 3 2" xfId="51529"/>
    <cellStyle name="Υπολογισμός 11 4 4" xfId="51530"/>
    <cellStyle name="Υπολογισμός 11 4 5" xfId="51531"/>
    <cellStyle name="Υπολογισμός 11 4 6" xfId="51532"/>
    <cellStyle name="Υπολογισμός 11 5" xfId="51533"/>
    <cellStyle name="Υπολογισμός 11 5 2" xfId="51534"/>
    <cellStyle name="Υπολογισμός 11 5 2 2" xfId="51535"/>
    <cellStyle name="Υπολογισμός 11 5 3" xfId="51536"/>
    <cellStyle name="Υπολογισμός 11 5 3 2" xfId="51537"/>
    <cellStyle name="Υπολογισμός 11 5 4" xfId="51538"/>
    <cellStyle name="Υπολογισμός 11 5 5" xfId="51539"/>
    <cellStyle name="Υπολογισμός 11 5 6" xfId="51540"/>
    <cellStyle name="Υπολογισμός 11 6" xfId="51541"/>
    <cellStyle name="Υπολογισμός 11 6 2" xfId="51542"/>
    <cellStyle name="Υπολογισμός 11 6 2 2" xfId="51543"/>
    <cellStyle name="Υπολογισμός 11 6 3" xfId="51544"/>
    <cellStyle name="Υπολογισμός 11 6 3 2" xfId="51545"/>
    <cellStyle name="Υπολογισμός 11 6 4" xfId="51546"/>
    <cellStyle name="Υπολογισμός 11 6 5" xfId="51547"/>
    <cellStyle name="Υπολογισμός 11 6 6" xfId="51548"/>
    <cellStyle name="Υπολογισμός 11 7" xfId="51549"/>
    <cellStyle name="Υπολογισμός 11 7 2" xfId="51550"/>
    <cellStyle name="Υπολογισμός 11 7 3" xfId="51551"/>
    <cellStyle name="Υπολογισμός 11 7 4" xfId="51552"/>
    <cellStyle name="Υπολογισμός 11 8" xfId="51553"/>
    <cellStyle name="Υπολογισμός 11 8 2" xfId="51554"/>
    <cellStyle name="Υπολογισμός 11 9" xfId="51555"/>
    <cellStyle name="Υπολογισμός 11 9 2" xfId="51556"/>
    <cellStyle name="Υπολογισμός 12" xfId="51557"/>
    <cellStyle name="Υπολογισμός 12 10" xfId="51558"/>
    <cellStyle name="Υπολογισμός 12 11" xfId="51559"/>
    <cellStyle name="Υπολογισμός 12 2" xfId="51560"/>
    <cellStyle name="Υπολογισμός 12 2 2" xfId="51561"/>
    <cellStyle name="Υπολογισμός 12 2 2 2" xfId="51562"/>
    <cellStyle name="Υπολογισμός 12 2 2 2 2" xfId="51563"/>
    <cellStyle name="Υπολογισμός 12 2 2 3" xfId="51564"/>
    <cellStyle name="Υπολογισμός 12 2 2 3 2" xfId="51565"/>
    <cellStyle name="Υπολογισμός 12 2 2 4" xfId="51566"/>
    <cellStyle name="Υπολογισμός 12 2 3" xfId="51567"/>
    <cellStyle name="Υπολογισμός 12 2 3 2" xfId="51568"/>
    <cellStyle name="Υπολογισμός 12 2 4" xfId="51569"/>
    <cellStyle name="Υπολογισμός 12 2 4 2" xfId="51570"/>
    <cellStyle name="Υπολογισμός 12 2 5" xfId="51571"/>
    <cellStyle name="Υπολογισμός 12 2 5 2" xfId="51572"/>
    <cellStyle name="Υπολογισμός 12 2 6" xfId="51573"/>
    <cellStyle name="Υπολογισμός 12 3" xfId="51574"/>
    <cellStyle name="Υπολογισμός 12 3 2" xfId="51575"/>
    <cellStyle name="Υπολογισμός 12 3 2 2" xfId="51576"/>
    <cellStyle name="Υπολογισμός 12 3 2 2 2" xfId="51577"/>
    <cellStyle name="Υπολογισμός 12 3 2 3" xfId="51578"/>
    <cellStyle name="Υπολογισμός 12 3 2 3 2" xfId="51579"/>
    <cellStyle name="Υπολογισμός 12 3 2 4" xfId="51580"/>
    <cellStyle name="Υπολογισμός 12 3 3" xfId="51581"/>
    <cellStyle name="Υπολογισμός 12 3 3 2" xfId="51582"/>
    <cellStyle name="Υπολογισμός 12 3 4" xfId="51583"/>
    <cellStyle name="Υπολογισμός 12 3 4 2" xfId="51584"/>
    <cellStyle name="Υπολογισμός 12 3 5" xfId="51585"/>
    <cellStyle name="Υπολογισμός 12 3 5 2" xfId="51586"/>
    <cellStyle name="Υπολογισμός 12 3 6" xfId="51587"/>
    <cellStyle name="Υπολογισμός 12 3 7" xfId="51588"/>
    <cellStyle name="Υπολογισμός 12 3 8" xfId="51589"/>
    <cellStyle name="Υπολογισμός 12 4" xfId="51590"/>
    <cellStyle name="Υπολογισμός 12 4 2" xfId="51591"/>
    <cellStyle name="Υπολογισμός 12 4 2 2" xfId="51592"/>
    <cellStyle name="Υπολογισμός 12 4 3" xfId="51593"/>
    <cellStyle name="Υπολογισμός 12 4 3 2" xfId="51594"/>
    <cellStyle name="Υπολογισμός 12 4 4" xfId="51595"/>
    <cellStyle name="Υπολογισμός 12 4 5" xfId="51596"/>
    <cellStyle name="Υπολογισμός 12 4 6" xfId="51597"/>
    <cellStyle name="Υπολογισμός 12 5" xfId="51598"/>
    <cellStyle name="Υπολογισμός 12 5 2" xfId="51599"/>
    <cellStyle name="Υπολογισμός 12 5 2 2" xfId="51600"/>
    <cellStyle name="Υπολογισμός 12 5 3" xfId="51601"/>
    <cellStyle name="Υπολογισμός 12 5 3 2" xfId="51602"/>
    <cellStyle name="Υπολογισμός 12 5 4" xfId="51603"/>
    <cellStyle name="Υπολογισμός 12 5 5" xfId="51604"/>
    <cellStyle name="Υπολογισμός 12 5 6" xfId="51605"/>
    <cellStyle name="Υπολογισμός 12 6" xfId="51606"/>
    <cellStyle name="Υπολογισμός 12 6 2" xfId="51607"/>
    <cellStyle name="Υπολογισμός 12 6 2 2" xfId="51608"/>
    <cellStyle name="Υπολογισμός 12 6 3" xfId="51609"/>
    <cellStyle name="Υπολογισμός 12 6 3 2" xfId="51610"/>
    <cellStyle name="Υπολογισμός 12 6 4" xfId="51611"/>
    <cellStyle name="Υπολογισμός 12 6 5" xfId="51612"/>
    <cellStyle name="Υπολογισμός 12 6 6" xfId="51613"/>
    <cellStyle name="Υπολογισμός 12 7" xfId="51614"/>
    <cellStyle name="Υπολογισμός 12 7 2" xfId="51615"/>
    <cellStyle name="Υπολογισμός 12 7 3" xfId="51616"/>
    <cellStyle name="Υπολογισμός 12 7 4" xfId="51617"/>
    <cellStyle name="Υπολογισμός 12 8" xfId="51618"/>
    <cellStyle name="Υπολογισμός 12 8 2" xfId="51619"/>
    <cellStyle name="Υπολογισμός 12 9" xfId="51620"/>
    <cellStyle name="Υπολογισμός 12 9 2" xfId="51621"/>
    <cellStyle name="Υπολογισμός 13" xfId="51622"/>
    <cellStyle name="Υπολογισμός 13 10" xfId="51623"/>
    <cellStyle name="Υπολογισμός 13 11" xfId="51624"/>
    <cellStyle name="Υπολογισμός 13 2" xfId="51625"/>
    <cellStyle name="Υπολογισμός 13 2 2" xfId="51626"/>
    <cellStyle name="Υπολογισμός 13 2 2 2" xfId="51627"/>
    <cellStyle name="Υπολογισμός 13 2 2 2 2" xfId="51628"/>
    <cellStyle name="Υπολογισμός 13 2 2 3" xfId="51629"/>
    <cellStyle name="Υπολογισμός 13 2 2 3 2" xfId="51630"/>
    <cellStyle name="Υπολογισμός 13 2 2 4" xfId="51631"/>
    <cellStyle name="Υπολογισμός 13 2 3" xfId="51632"/>
    <cellStyle name="Υπολογισμός 13 2 3 2" xfId="51633"/>
    <cellStyle name="Υπολογισμός 13 2 4" xfId="51634"/>
    <cellStyle name="Υπολογισμός 13 2 4 2" xfId="51635"/>
    <cellStyle name="Υπολογισμός 13 2 5" xfId="51636"/>
    <cellStyle name="Υπολογισμός 13 2 5 2" xfId="51637"/>
    <cellStyle name="Υπολογισμός 13 2 6" xfId="51638"/>
    <cellStyle name="Υπολογισμός 13 3" xfId="51639"/>
    <cellStyle name="Υπολογισμός 13 3 2" xfId="51640"/>
    <cellStyle name="Υπολογισμός 13 3 2 2" xfId="51641"/>
    <cellStyle name="Υπολογισμός 13 3 2 2 2" xfId="51642"/>
    <cellStyle name="Υπολογισμός 13 3 2 3" xfId="51643"/>
    <cellStyle name="Υπολογισμός 13 3 2 3 2" xfId="51644"/>
    <cellStyle name="Υπολογισμός 13 3 2 4" xfId="51645"/>
    <cellStyle name="Υπολογισμός 13 3 3" xfId="51646"/>
    <cellStyle name="Υπολογισμός 13 3 3 2" xfId="51647"/>
    <cellStyle name="Υπολογισμός 13 3 4" xfId="51648"/>
    <cellStyle name="Υπολογισμός 13 3 4 2" xfId="51649"/>
    <cellStyle name="Υπολογισμός 13 3 5" xfId="51650"/>
    <cellStyle name="Υπολογισμός 13 3 5 2" xfId="51651"/>
    <cellStyle name="Υπολογισμός 13 3 6" xfId="51652"/>
    <cellStyle name="Υπολογισμός 13 3 7" xfId="51653"/>
    <cellStyle name="Υπολογισμός 13 3 8" xfId="51654"/>
    <cellStyle name="Υπολογισμός 13 4" xfId="51655"/>
    <cellStyle name="Υπολογισμός 13 4 2" xfId="51656"/>
    <cellStyle name="Υπολογισμός 13 4 2 2" xfId="51657"/>
    <cellStyle name="Υπολογισμός 13 4 3" xfId="51658"/>
    <cellStyle name="Υπολογισμός 13 4 3 2" xfId="51659"/>
    <cellStyle name="Υπολογισμός 13 4 4" xfId="51660"/>
    <cellStyle name="Υπολογισμός 13 4 5" xfId="51661"/>
    <cellStyle name="Υπολογισμός 13 4 6" xfId="51662"/>
    <cellStyle name="Υπολογισμός 13 5" xfId="51663"/>
    <cellStyle name="Υπολογισμός 13 5 2" xfId="51664"/>
    <cellStyle name="Υπολογισμός 13 5 2 2" xfId="51665"/>
    <cellStyle name="Υπολογισμός 13 5 3" xfId="51666"/>
    <cellStyle name="Υπολογισμός 13 5 3 2" xfId="51667"/>
    <cellStyle name="Υπολογισμός 13 5 4" xfId="51668"/>
    <cellStyle name="Υπολογισμός 13 5 5" xfId="51669"/>
    <cellStyle name="Υπολογισμός 13 5 6" xfId="51670"/>
    <cellStyle name="Υπολογισμός 13 6" xfId="51671"/>
    <cellStyle name="Υπολογισμός 13 6 2" xfId="51672"/>
    <cellStyle name="Υπολογισμός 13 6 2 2" xfId="51673"/>
    <cellStyle name="Υπολογισμός 13 6 3" xfId="51674"/>
    <cellStyle name="Υπολογισμός 13 6 3 2" xfId="51675"/>
    <cellStyle name="Υπολογισμός 13 6 4" xfId="51676"/>
    <cellStyle name="Υπολογισμός 13 6 5" xfId="51677"/>
    <cellStyle name="Υπολογισμός 13 6 6" xfId="51678"/>
    <cellStyle name="Υπολογισμός 13 7" xfId="51679"/>
    <cellStyle name="Υπολογισμός 13 7 2" xfId="51680"/>
    <cellStyle name="Υπολογισμός 13 7 3" xfId="51681"/>
    <cellStyle name="Υπολογισμός 13 7 4" xfId="51682"/>
    <cellStyle name="Υπολογισμός 13 8" xfId="51683"/>
    <cellStyle name="Υπολογισμός 13 8 2" xfId="51684"/>
    <cellStyle name="Υπολογισμός 13 9" xfId="51685"/>
    <cellStyle name="Υπολογισμός 13 9 2" xfId="51686"/>
    <cellStyle name="Υπολογισμός 14" xfId="51687"/>
    <cellStyle name="Υπολογισμός 14 10" xfId="51688"/>
    <cellStyle name="Υπολογισμός 14 11" xfId="51689"/>
    <cellStyle name="Υπολογισμός 14 2" xfId="51690"/>
    <cellStyle name="Υπολογισμός 14 2 2" xfId="51691"/>
    <cellStyle name="Υπολογισμός 14 2 2 2" xfId="51692"/>
    <cellStyle name="Υπολογισμός 14 2 2 2 2" xfId="51693"/>
    <cellStyle name="Υπολογισμός 14 2 2 3" xfId="51694"/>
    <cellStyle name="Υπολογισμός 14 2 2 3 2" xfId="51695"/>
    <cellStyle name="Υπολογισμός 14 2 2 4" xfId="51696"/>
    <cellStyle name="Υπολογισμός 14 2 3" xfId="51697"/>
    <cellStyle name="Υπολογισμός 14 2 3 2" xfId="51698"/>
    <cellStyle name="Υπολογισμός 14 2 4" xfId="51699"/>
    <cellStyle name="Υπολογισμός 14 2 4 2" xfId="51700"/>
    <cellStyle name="Υπολογισμός 14 2 5" xfId="51701"/>
    <cellStyle name="Υπολογισμός 14 2 5 2" xfId="51702"/>
    <cellStyle name="Υπολογισμός 14 2 6" xfId="51703"/>
    <cellStyle name="Υπολογισμός 14 3" xfId="51704"/>
    <cellStyle name="Υπολογισμός 14 3 2" xfId="51705"/>
    <cellStyle name="Υπολογισμός 14 3 2 2" xfId="51706"/>
    <cellStyle name="Υπολογισμός 14 3 2 2 2" xfId="51707"/>
    <cellStyle name="Υπολογισμός 14 3 2 3" xfId="51708"/>
    <cellStyle name="Υπολογισμός 14 3 2 3 2" xfId="51709"/>
    <cellStyle name="Υπολογισμός 14 3 2 4" xfId="51710"/>
    <cellStyle name="Υπολογισμός 14 3 3" xfId="51711"/>
    <cellStyle name="Υπολογισμός 14 3 3 2" xfId="51712"/>
    <cellStyle name="Υπολογισμός 14 3 4" xfId="51713"/>
    <cellStyle name="Υπολογισμός 14 3 4 2" xfId="51714"/>
    <cellStyle name="Υπολογισμός 14 3 5" xfId="51715"/>
    <cellStyle name="Υπολογισμός 14 3 5 2" xfId="51716"/>
    <cellStyle name="Υπολογισμός 14 3 6" xfId="51717"/>
    <cellStyle name="Υπολογισμός 14 3 7" xfId="51718"/>
    <cellStyle name="Υπολογισμός 14 3 8" xfId="51719"/>
    <cellStyle name="Υπολογισμός 14 4" xfId="51720"/>
    <cellStyle name="Υπολογισμός 14 4 2" xfId="51721"/>
    <cellStyle name="Υπολογισμός 14 4 2 2" xfId="51722"/>
    <cellStyle name="Υπολογισμός 14 4 3" xfId="51723"/>
    <cellStyle name="Υπολογισμός 14 4 3 2" xfId="51724"/>
    <cellStyle name="Υπολογισμός 14 4 4" xfId="51725"/>
    <cellStyle name="Υπολογισμός 14 4 5" xfId="51726"/>
    <cellStyle name="Υπολογισμός 14 4 6" xfId="51727"/>
    <cellStyle name="Υπολογισμός 14 5" xfId="51728"/>
    <cellStyle name="Υπολογισμός 14 5 2" xfId="51729"/>
    <cellStyle name="Υπολογισμός 14 5 2 2" xfId="51730"/>
    <cellStyle name="Υπολογισμός 14 5 3" xfId="51731"/>
    <cellStyle name="Υπολογισμός 14 5 3 2" xfId="51732"/>
    <cellStyle name="Υπολογισμός 14 5 4" xfId="51733"/>
    <cellStyle name="Υπολογισμός 14 5 5" xfId="51734"/>
    <cellStyle name="Υπολογισμός 14 5 6" xfId="51735"/>
    <cellStyle name="Υπολογισμός 14 6" xfId="51736"/>
    <cellStyle name="Υπολογισμός 14 6 2" xfId="51737"/>
    <cellStyle name="Υπολογισμός 14 6 2 2" xfId="51738"/>
    <cellStyle name="Υπολογισμός 14 6 3" xfId="51739"/>
    <cellStyle name="Υπολογισμός 14 6 3 2" xfId="51740"/>
    <cellStyle name="Υπολογισμός 14 6 4" xfId="51741"/>
    <cellStyle name="Υπολογισμός 14 6 5" xfId="51742"/>
    <cellStyle name="Υπολογισμός 14 6 6" xfId="51743"/>
    <cellStyle name="Υπολογισμός 14 7" xfId="51744"/>
    <cellStyle name="Υπολογισμός 14 7 2" xfId="51745"/>
    <cellStyle name="Υπολογισμός 14 7 3" xfId="51746"/>
    <cellStyle name="Υπολογισμός 14 7 4" xfId="51747"/>
    <cellStyle name="Υπολογισμός 14 8" xfId="51748"/>
    <cellStyle name="Υπολογισμός 14 8 2" xfId="51749"/>
    <cellStyle name="Υπολογισμός 14 9" xfId="51750"/>
    <cellStyle name="Υπολογισμός 14 9 2" xfId="51751"/>
    <cellStyle name="Υπολογισμός 15" xfId="51752"/>
    <cellStyle name="Υπολογισμός 15 10" xfId="51753"/>
    <cellStyle name="Υπολογισμός 15 11" xfId="51754"/>
    <cellStyle name="Υπολογισμός 15 2" xfId="51755"/>
    <cellStyle name="Υπολογισμός 15 2 2" xfId="51756"/>
    <cellStyle name="Υπολογισμός 15 2 2 2" xfId="51757"/>
    <cellStyle name="Υπολογισμός 15 2 2 2 2" xfId="51758"/>
    <cellStyle name="Υπολογισμός 15 2 2 3" xfId="51759"/>
    <cellStyle name="Υπολογισμός 15 2 2 3 2" xfId="51760"/>
    <cellStyle name="Υπολογισμός 15 2 2 4" xfId="51761"/>
    <cellStyle name="Υπολογισμός 15 2 3" xfId="51762"/>
    <cellStyle name="Υπολογισμός 15 2 3 2" xfId="51763"/>
    <cellStyle name="Υπολογισμός 15 2 4" xfId="51764"/>
    <cellStyle name="Υπολογισμός 15 2 4 2" xfId="51765"/>
    <cellStyle name="Υπολογισμός 15 2 5" xfId="51766"/>
    <cellStyle name="Υπολογισμός 15 2 5 2" xfId="51767"/>
    <cellStyle name="Υπολογισμός 15 2 6" xfId="51768"/>
    <cellStyle name="Υπολογισμός 15 3" xfId="51769"/>
    <cellStyle name="Υπολογισμός 15 3 2" xfId="51770"/>
    <cellStyle name="Υπολογισμός 15 3 2 2" xfId="51771"/>
    <cellStyle name="Υπολογισμός 15 3 2 2 2" xfId="51772"/>
    <cellStyle name="Υπολογισμός 15 3 2 3" xfId="51773"/>
    <cellStyle name="Υπολογισμός 15 3 2 3 2" xfId="51774"/>
    <cellStyle name="Υπολογισμός 15 3 2 4" xfId="51775"/>
    <cellStyle name="Υπολογισμός 15 3 3" xfId="51776"/>
    <cellStyle name="Υπολογισμός 15 3 3 2" xfId="51777"/>
    <cellStyle name="Υπολογισμός 15 3 4" xfId="51778"/>
    <cellStyle name="Υπολογισμός 15 3 4 2" xfId="51779"/>
    <cellStyle name="Υπολογισμός 15 3 5" xfId="51780"/>
    <cellStyle name="Υπολογισμός 15 3 5 2" xfId="51781"/>
    <cellStyle name="Υπολογισμός 15 3 6" xfId="51782"/>
    <cellStyle name="Υπολογισμός 15 3 7" xfId="51783"/>
    <cellStyle name="Υπολογισμός 15 3 8" xfId="51784"/>
    <cellStyle name="Υπολογισμός 15 4" xfId="51785"/>
    <cellStyle name="Υπολογισμός 15 4 2" xfId="51786"/>
    <cellStyle name="Υπολογισμός 15 4 2 2" xfId="51787"/>
    <cellStyle name="Υπολογισμός 15 4 3" xfId="51788"/>
    <cellStyle name="Υπολογισμός 15 4 3 2" xfId="51789"/>
    <cellStyle name="Υπολογισμός 15 4 4" xfId="51790"/>
    <cellStyle name="Υπολογισμός 15 4 5" xfId="51791"/>
    <cellStyle name="Υπολογισμός 15 4 6" xfId="51792"/>
    <cellStyle name="Υπολογισμός 15 5" xfId="51793"/>
    <cellStyle name="Υπολογισμός 15 5 2" xfId="51794"/>
    <cellStyle name="Υπολογισμός 15 5 2 2" xfId="51795"/>
    <cellStyle name="Υπολογισμός 15 5 3" xfId="51796"/>
    <cellStyle name="Υπολογισμός 15 5 3 2" xfId="51797"/>
    <cellStyle name="Υπολογισμός 15 5 4" xfId="51798"/>
    <cellStyle name="Υπολογισμός 15 5 5" xfId="51799"/>
    <cellStyle name="Υπολογισμός 15 5 6" xfId="51800"/>
    <cellStyle name="Υπολογισμός 15 6" xfId="51801"/>
    <cellStyle name="Υπολογισμός 15 6 2" xfId="51802"/>
    <cellStyle name="Υπολογισμός 15 6 2 2" xfId="51803"/>
    <cellStyle name="Υπολογισμός 15 6 3" xfId="51804"/>
    <cellStyle name="Υπολογισμός 15 6 3 2" xfId="51805"/>
    <cellStyle name="Υπολογισμός 15 6 4" xfId="51806"/>
    <cellStyle name="Υπολογισμός 15 6 5" xfId="51807"/>
    <cellStyle name="Υπολογισμός 15 6 6" xfId="51808"/>
    <cellStyle name="Υπολογισμός 15 7" xfId="51809"/>
    <cellStyle name="Υπολογισμός 15 7 2" xfId="51810"/>
    <cellStyle name="Υπολογισμός 15 7 3" xfId="51811"/>
    <cellStyle name="Υπολογισμός 15 7 4" xfId="51812"/>
    <cellStyle name="Υπολογισμός 15 8" xfId="51813"/>
    <cellStyle name="Υπολογισμός 15 8 2" xfId="51814"/>
    <cellStyle name="Υπολογισμός 15 9" xfId="51815"/>
    <cellStyle name="Υπολογισμός 15 9 2" xfId="51816"/>
    <cellStyle name="Υπολογισμός 16" xfId="51817"/>
    <cellStyle name="Υπολογισμός 16 10" xfId="51818"/>
    <cellStyle name="Υπολογισμός 16 11" xfId="51819"/>
    <cellStyle name="Υπολογισμός 16 2" xfId="51820"/>
    <cellStyle name="Υπολογισμός 16 2 2" xfId="51821"/>
    <cellStyle name="Υπολογισμός 16 2 2 2" xfId="51822"/>
    <cellStyle name="Υπολογισμός 16 2 2 2 2" xfId="51823"/>
    <cellStyle name="Υπολογισμός 16 2 2 3" xfId="51824"/>
    <cellStyle name="Υπολογισμός 16 2 2 3 2" xfId="51825"/>
    <cellStyle name="Υπολογισμός 16 2 2 4" xfId="51826"/>
    <cellStyle name="Υπολογισμός 16 2 3" xfId="51827"/>
    <cellStyle name="Υπολογισμός 16 2 3 2" xfId="51828"/>
    <cellStyle name="Υπολογισμός 16 2 4" xfId="51829"/>
    <cellStyle name="Υπολογισμός 16 2 4 2" xfId="51830"/>
    <cellStyle name="Υπολογισμός 16 2 5" xfId="51831"/>
    <cellStyle name="Υπολογισμός 16 2 5 2" xfId="51832"/>
    <cellStyle name="Υπολογισμός 16 2 6" xfId="51833"/>
    <cellStyle name="Υπολογισμός 16 3" xfId="51834"/>
    <cellStyle name="Υπολογισμός 16 3 2" xfId="51835"/>
    <cellStyle name="Υπολογισμός 16 3 2 2" xfId="51836"/>
    <cellStyle name="Υπολογισμός 16 3 2 2 2" xfId="51837"/>
    <cellStyle name="Υπολογισμός 16 3 2 3" xfId="51838"/>
    <cellStyle name="Υπολογισμός 16 3 2 3 2" xfId="51839"/>
    <cellStyle name="Υπολογισμός 16 3 2 4" xfId="51840"/>
    <cellStyle name="Υπολογισμός 16 3 3" xfId="51841"/>
    <cellStyle name="Υπολογισμός 16 3 3 2" xfId="51842"/>
    <cellStyle name="Υπολογισμός 16 3 4" xfId="51843"/>
    <cellStyle name="Υπολογισμός 16 3 4 2" xfId="51844"/>
    <cellStyle name="Υπολογισμός 16 3 5" xfId="51845"/>
    <cellStyle name="Υπολογισμός 16 3 5 2" xfId="51846"/>
    <cellStyle name="Υπολογισμός 16 3 6" xfId="51847"/>
    <cellStyle name="Υπολογισμός 16 3 7" xfId="51848"/>
    <cellStyle name="Υπολογισμός 16 3 8" xfId="51849"/>
    <cellStyle name="Υπολογισμός 16 4" xfId="51850"/>
    <cellStyle name="Υπολογισμός 16 4 2" xfId="51851"/>
    <cellStyle name="Υπολογισμός 16 4 2 2" xfId="51852"/>
    <cellStyle name="Υπολογισμός 16 4 3" xfId="51853"/>
    <cellStyle name="Υπολογισμός 16 4 3 2" xfId="51854"/>
    <cellStyle name="Υπολογισμός 16 4 4" xfId="51855"/>
    <cellStyle name="Υπολογισμός 16 4 5" xfId="51856"/>
    <cellStyle name="Υπολογισμός 16 4 6" xfId="51857"/>
    <cellStyle name="Υπολογισμός 16 5" xfId="51858"/>
    <cellStyle name="Υπολογισμός 16 5 2" xfId="51859"/>
    <cellStyle name="Υπολογισμός 16 5 2 2" xfId="51860"/>
    <cellStyle name="Υπολογισμός 16 5 3" xfId="51861"/>
    <cellStyle name="Υπολογισμός 16 5 3 2" xfId="51862"/>
    <cellStyle name="Υπολογισμός 16 5 4" xfId="51863"/>
    <cellStyle name="Υπολογισμός 16 5 5" xfId="51864"/>
    <cellStyle name="Υπολογισμός 16 5 6" xfId="51865"/>
    <cellStyle name="Υπολογισμός 16 6" xfId="51866"/>
    <cellStyle name="Υπολογισμός 16 6 2" xfId="51867"/>
    <cellStyle name="Υπολογισμός 16 6 2 2" xfId="51868"/>
    <cellStyle name="Υπολογισμός 16 6 3" xfId="51869"/>
    <cellStyle name="Υπολογισμός 16 6 3 2" xfId="51870"/>
    <cellStyle name="Υπολογισμός 16 6 4" xfId="51871"/>
    <cellStyle name="Υπολογισμός 16 6 5" xfId="51872"/>
    <cellStyle name="Υπολογισμός 16 6 6" xfId="51873"/>
    <cellStyle name="Υπολογισμός 16 7" xfId="51874"/>
    <cellStyle name="Υπολογισμός 16 7 2" xfId="51875"/>
    <cellStyle name="Υπολογισμός 16 7 3" xfId="51876"/>
    <cellStyle name="Υπολογισμός 16 7 4" xfId="51877"/>
    <cellStyle name="Υπολογισμός 16 8" xfId="51878"/>
    <cellStyle name="Υπολογισμός 16 8 2" xfId="51879"/>
    <cellStyle name="Υπολογισμός 16 9" xfId="51880"/>
    <cellStyle name="Υπολογισμός 16 9 2" xfId="51881"/>
    <cellStyle name="Υπολογισμός 17" xfId="51882"/>
    <cellStyle name="Υπολογισμός 17 10" xfId="51883"/>
    <cellStyle name="Υπολογισμός 17 11" xfId="51884"/>
    <cellStyle name="Υπολογισμός 17 2" xfId="51885"/>
    <cellStyle name="Υπολογισμός 17 2 2" xfId="51886"/>
    <cellStyle name="Υπολογισμός 17 2 2 2" xfId="51887"/>
    <cellStyle name="Υπολογισμός 17 2 2 2 2" xfId="51888"/>
    <cellStyle name="Υπολογισμός 17 2 2 3" xfId="51889"/>
    <cellStyle name="Υπολογισμός 17 2 2 3 2" xfId="51890"/>
    <cellStyle name="Υπολογισμός 17 2 2 4" xfId="51891"/>
    <cellStyle name="Υπολογισμός 17 2 3" xfId="51892"/>
    <cellStyle name="Υπολογισμός 17 2 3 2" xfId="51893"/>
    <cellStyle name="Υπολογισμός 17 2 4" xfId="51894"/>
    <cellStyle name="Υπολογισμός 17 2 4 2" xfId="51895"/>
    <cellStyle name="Υπολογισμός 17 2 5" xfId="51896"/>
    <cellStyle name="Υπολογισμός 17 2 5 2" xfId="51897"/>
    <cellStyle name="Υπολογισμός 17 2 6" xfId="51898"/>
    <cellStyle name="Υπολογισμός 17 3" xfId="51899"/>
    <cellStyle name="Υπολογισμός 17 3 2" xfId="51900"/>
    <cellStyle name="Υπολογισμός 17 3 2 2" xfId="51901"/>
    <cellStyle name="Υπολογισμός 17 3 2 2 2" xfId="51902"/>
    <cellStyle name="Υπολογισμός 17 3 2 3" xfId="51903"/>
    <cellStyle name="Υπολογισμός 17 3 2 3 2" xfId="51904"/>
    <cellStyle name="Υπολογισμός 17 3 2 4" xfId="51905"/>
    <cellStyle name="Υπολογισμός 17 3 3" xfId="51906"/>
    <cellStyle name="Υπολογισμός 17 3 3 2" xfId="51907"/>
    <cellStyle name="Υπολογισμός 17 3 4" xfId="51908"/>
    <cellStyle name="Υπολογισμός 17 3 4 2" xfId="51909"/>
    <cellStyle name="Υπολογισμός 17 3 5" xfId="51910"/>
    <cellStyle name="Υπολογισμός 17 3 5 2" xfId="51911"/>
    <cellStyle name="Υπολογισμός 17 3 6" xfId="51912"/>
    <cellStyle name="Υπολογισμός 17 3 7" xfId="51913"/>
    <cellStyle name="Υπολογισμός 17 3 8" xfId="51914"/>
    <cellStyle name="Υπολογισμός 17 4" xfId="51915"/>
    <cellStyle name="Υπολογισμός 17 4 2" xfId="51916"/>
    <cellStyle name="Υπολογισμός 17 4 2 2" xfId="51917"/>
    <cellStyle name="Υπολογισμός 17 4 3" xfId="51918"/>
    <cellStyle name="Υπολογισμός 17 4 3 2" xfId="51919"/>
    <cellStyle name="Υπολογισμός 17 4 4" xfId="51920"/>
    <cellStyle name="Υπολογισμός 17 4 5" xfId="51921"/>
    <cellStyle name="Υπολογισμός 17 4 6" xfId="51922"/>
    <cellStyle name="Υπολογισμός 17 5" xfId="51923"/>
    <cellStyle name="Υπολογισμός 17 5 2" xfId="51924"/>
    <cellStyle name="Υπολογισμός 17 5 2 2" xfId="51925"/>
    <cellStyle name="Υπολογισμός 17 5 3" xfId="51926"/>
    <cellStyle name="Υπολογισμός 17 5 3 2" xfId="51927"/>
    <cellStyle name="Υπολογισμός 17 5 4" xfId="51928"/>
    <cellStyle name="Υπολογισμός 17 5 5" xfId="51929"/>
    <cellStyle name="Υπολογισμός 17 5 6" xfId="51930"/>
    <cellStyle name="Υπολογισμός 17 6" xfId="51931"/>
    <cellStyle name="Υπολογισμός 17 6 2" xfId="51932"/>
    <cellStyle name="Υπολογισμός 17 6 2 2" xfId="51933"/>
    <cellStyle name="Υπολογισμός 17 6 3" xfId="51934"/>
    <cellStyle name="Υπολογισμός 17 6 3 2" xfId="51935"/>
    <cellStyle name="Υπολογισμός 17 6 4" xfId="51936"/>
    <cellStyle name="Υπολογισμός 17 6 5" xfId="51937"/>
    <cellStyle name="Υπολογισμός 17 6 6" xfId="51938"/>
    <cellStyle name="Υπολογισμός 17 7" xfId="51939"/>
    <cellStyle name="Υπολογισμός 17 7 2" xfId="51940"/>
    <cellStyle name="Υπολογισμός 17 7 3" xfId="51941"/>
    <cellStyle name="Υπολογισμός 17 7 4" xfId="51942"/>
    <cellStyle name="Υπολογισμός 17 8" xfId="51943"/>
    <cellStyle name="Υπολογισμός 17 8 2" xfId="51944"/>
    <cellStyle name="Υπολογισμός 17 9" xfId="51945"/>
    <cellStyle name="Υπολογισμός 17 9 2" xfId="51946"/>
    <cellStyle name="Υπολογισμός 18" xfId="51947"/>
    <cellStyle name="Υπολογισμός 18 10" xfId="51948"/>
    <cellStyle name="Υπολογισμός 18 11" xfId="51949"/>
    <cellStyle name="Υπολογισμός 18 2" xfId="51950"/>
    <cellStyle name="Υπολογισμός 18 2 2" xfId="51951"/>
    <cellStyle name="Υπολογισμός 18 2 2 2" xfId="51952"/>
    <cellStyle name="Υπολογισμός 18 2 2 2 2" xfId="51953"/>
    <cellStyle name="Υπολογισμός 18 2 2 3" xfId="51954"/>
    <cellStyle name="Υπολογισμός 18 2 2 3 2" xfId="51955"/>
    <cellStyle name="Υπολογισμός 18 2 2 4" xfId="51956"/>
    <cellStyle name="Υπολογισμός 18 2 3" xfId="51957"/>
    <cellStyle name="Υπολογισμός 18 2 3 2" xfId="51958"/>
    <cellStyle name="Υπολογισμός 18 2 4" xfId="51959"/>
    <cellStyle name="Υπολογισμός 18 2 4 2" xfId="51960"/>
    <cellStyle name="Υπολογισμός 18 2 5" xfId="51961"/>
    <cellStyle name="Υπολογισμός 18 2 5 2" xfId="51962"/>
    <cellStyle name="Υπολογισμός 18 2 6" xfId="51963"/>
    <cellStyle name="Υπολογισμός 18 3" xfId="51964"/>
    <cellStyle name="Υπολογισμός 18 3 2" xfId="51965"/>
    <cellStyle name="Υπολογισμός 18 3 2 2" xfId="51966"/>
    <cellStyle name="Υπολογισμός 18 3 2 2 2" xfId="51967"/>
    <cellStyle name="Υπολογισμός 18 3 2 3" xfId="51968"/>
    <cellStyle name="Υπολογισμός 18 3 2 3 2" xfId="51969"/>
    <cellStyle name="Υπολογισμός 18 3 2 4" xfId="51970"/>
    <cellStyle name="Υπολογισμός 18 3 3" xfId="51971"/>
    <cellStyle name="Υπολογισμός 18 3 3 2" xfId="51972"/>
    <cellStyle name="Υπολογισμός 18 3 4" xfId="51973"/>
    <cellStyle name="Υπολογισμός 18 3 4 2" xfId="51974"/>
    <cellStyle name="Υπολογισμός 18 3 5" xfId="51975"/>
    <cellStyle name="Υπολογισμός 18 3 5 2" xfId="51976"/>
    <cellStyle name="Υπολογισμός 18 3 6" xfId="51977"/>
    <cellStyle name="Υπολογισμός 18 3 7" xfId="51978"/>
    <cellStyle name="Υπολογισμός 18 3 8" xfId="51979"/>
    <cellStyle name="Υπολογισμός 18 4" xfId="51980"/>
    <cellStyle name="Υπολογισμός 18 4 2" xfId="51981"/>
    <cellStyle name="Υπολογισμός 18 4 2 2" xfId="51982"/>
    <cellStyle name="Υπολογισμός 18 4 3" xfId="51983"/>
    <cellStyle name="Υπολογισμός 18 4 3 2" xfId="51984"/>
    <cellStyle name="Υπολογισμός 18 4 4" xfId="51985"/>
    <cellStyle name="Υπολογισμός 18 4 5" xfId="51986"/>
    <cellStyle name="Υπολογισμός 18 4 6" xfId="51987"/>
    <cellStyle name="Υπολογισμός 18 5" xfId="51988"/>
    <cellStyle name="Υπολογισμός 18 5 2" xfId="51989"/>
    <cellStyle name="Υπολογισμός 18 5 2 2" xfId="51990"/>
    <cellStyle name="Υπολογισμός 18 5 3" xfId="51991"/>
    <cellStyle name="Υπολογισμός 18 5 3 2" xfId="51992"/>
    <cellStyle name="Υπολογισμός 18 5 4" xfId="51993"/>
    <cellStyle name="Υπολογισμός 18 5 5" xfId="51994"/>
    <cellStyle name="Υπολογισμός 18 5 6" xfId="51995"/>
    <cellStyle name="Υπολογισμός 18 6" xfId="51996"/>
    <cellStyle name="Υπολογισμός 18 6 2" xfId="51997"/>
    <cellStyle name="Υπολογισμός 18 6 2 2" xfId="51998"/>
    <cellStyle name="Υπολογισμός 18 6 3" xfId="51999"/>
    <cellStyle name="Υπολογισμός 18 6 3 2" xfId="52000"/>
    <cellStyle name="Υπολογισμός 18 6 4" xfId="52001"/>
    <cellStyle name="Υπολογισμός 18 6 5" xfId="52002"/>
    <cellStyle name="Υπολογισμός 18 6 6" xfId="52003"/>
    <cellStyle name="Υπολογισμός 18 7" xfId="52004"/>
    <cellStyle name="Υπολογισμός 18 7 2" xfId="52005"/>
    <cellStyle name="Υπολογισμός 18 7 3" xfId="52006"/>
    <cellStyle name="Υπολογισμός 18 7 4" xfId="52007"/>
    <cellStyle name="Υπολογισμός 18 8" xfId="52008"/>
    <cellStyle name="Υπολογισμός 18 8 2" xfId="52009"/>
    <cellStyle name="Υπολογισμός 18 9" xfId="52010"/>
    <cellStyle name="Υπολογισμός 18 9 2" xfId="52011"/>
    <cellStyle name="Υπολογισμός 19" xfId="52012"/>
    <cellStyle name="Υπολογισμός 19 10" xfId="52013"/>
    <cellStyle name="Υπολογισμός 19 11" xfId="52014"/>
    <cellStyle name="Υπολογισμός 19 2" xfId="52015"/>
    <cellStyle name="Υπολογισμός 19 2 2" xfId="52016"/>
    <cellStyle name="Υπολογισμός 19 2 2 2" xfId="52017"/>
    <cellStyle name="Υπολογισμός 19 2 2 2 2" xfId="52018"/>
    <cellStyle name="Υπολογισμός 19 2 2 3" xfId="52019"/>
    <cellStyle name="Υπολογισμός 19 2 2 3 2" xfId="52020"/>
    <cellStyle name="Υπολογισμός 19 2 2 4" xfId="52021"/>
    <cellStyle name="Υπολογισμός 19 2 3" xfId="52022"/>
    <cellStyle name="Υπολογισμός 19 2 3 2" xfId="52023"/>
    <cellStyle name="Υπολογισμός 19 2 4" xfId="52024"/>
    <cellStyle name="Υπολογισμός 19 2 4 2" xfId="52025"/>
    <cellStyle name="Υπολογισμός 19 2 5" xfId="52026"/>
    <cellStyle name="Υπολογισμός 19 2 5 2" xfId="52027"/>
    <cellStyle name="Υπολογισμός 19 2 6" xfId="52028"/>
    <cellStyle name="Υπολογισμός 19 3" xfId="52029"/>
    <cellStyle name="Υπολογισμός 19 3 2" xfId="52030"/>
    <cellStyle name="Υπολογισμός 19 3 2 2" xfId="52031"/>
    <cellStyle name="Υπολογισμός 19 3 2 2 2" xfId="52032"/>
    <cellStyle name="Υπολογισμός 19 3 2 3" xfId="52033"/>
    <cellStyle name="Υπολογισμός 19 3 2 3 2" xfId="52034"/>
    <cellStyle name="Υπολογισμός 19 3 2 4" xfId="52035"/>
    <cellStyle name="Υπολογισμός 19 3 3" xfId="52036"/>
    <cellStyle name="Υπολογισμός 19 3 3 2" xfId="52037"/>
    <cellStyle name="Υπολογισμός 19 3 4" xfId="52038"/>
    <cellStyle name="Υπολογισμός 19 3 4 2" xfId="52039"/>
    <cellStyle name="Υπολογισμός 19 3 5" xfId="52040"/>
    <cellStyle name="Υπολογισμός 19 3 5 2" xfId="52041"/>
    <cellStyle name="Υπολογισμός 19 3 6" xfId="52042"/>
    <cellStyle name="Υπολογισμός 19 3 7" xfId="52043"/>
    <cellStyle name="Υπολογισμός 19 3 8" xfId="52044"/>
    <cellStyle name="Υπολογισμός 19 4" xfId="52045"/>
    <cellStyle name="Υπολογισμός 19 4 2" xfId="52046"/>
    <cellStyle name="Υπολογισμός 19 4 2 2" xfId="52047"/>
    <cellStyle name="Υπολογισμός 19 4 3" xfId="52048"/>
    <cellStyle name="Υπολογισμός 19 4 3 2" xfId="52049"/>
    <cellStyle name="Υπολογισμός 19 4 4" xfId="52050"/>
    <cellStyle name="Υπολογισμός 19 4 5" xfId="52051"/>
    <cellStyle name="Υπολογισμός 19 4 6" xfId="52052"/>
    <cellStyle name="Υπολογισμός 19 5" xfId="52053"/>
    <cellStyle name="Υπολογισμός 19 5 2" xfId="52054"/>
    <cellStyle name="Υπολογισμός 19 5 2 2" xfId="52055"/>
    <cellStyle name="Υπολογισμός 19 5 3" xfId="52056"/>
    <cellStyle name="Υπολογισμός 19 5 3 2" xfId="52057"/>
    <cellStyle name="Υπολογισμός 19 5 4" xfId="52058"/>
    <cellStyle name="Υπολογισμός 19 5 5" xfId="52059"/>
    <cellStyle name="Υπολογισμός 19 5 6" xfId="52060"/>
    <cellStyle name="Υπολογισμός 19 6" xfId="52061"/>
    <cellStyle name="Υπολογισμός 19 6 2" xfId="52062"/>
    <cellStyle name="Υπολογισμός 19 6 2 2" xfId="52063"/>
    <cellStyle name="Υπολογισμός 19 6 3" xfId="52064"/>
    <cellStyle name="Υπολογισμός 19 6 3 2" xfId="52065"/>
    <cellStyle name="Υπολογισμός 19 6 4" xfId="52066"/>
    <cellStyle name="Υπολογισμός 19 6 5" xfId="52067"/>
    <cellStyle name="Υπολογισμός 19 6 6" xfId="52068"/>
    <cellStyle name="Υπολογισμός 19 7" xfId="52069"/>
    <cellStyle name="Υπολογισμός 19 7 2" xfId="52070"/>
    <cellStyle name="Υπολογισμός 19 7 3" xfId="52071"/>
    <cellStyle name="Υπολογισμός 19 7 4" xfId="52072"/>
    <cellStyle name="Υπολογισμός 19 8" xfId="52073"/>
    <cellStyle name="Υπολογισμός 19 8 2" xfId="52074"/>
    <cellStyle name="Υπολογισμός 19 9" xfId="52075"/>
    <cellStyle name="Υπολογισμός 19 9 2" xfId="52076"/>
    <cellStyle name="Υπολογισμός 2" xfId="52077"/>
    <cellStyle name="Υπολογισμός 2 10" xfId="52078"/>
    <cellStyle name="Υπολογισμός 2 10 2" xfId="52079"/>
    <cellStyle name="Υπολογισμός 2 11" xfId="52080"/>
    <cellStyle name="Υπολογισμός 2 12" xfId="52081"/>
    <cellStyle name="Υπολογισμός 2 2" xfId="52082"/>
    <cellStyle name="Υπολογισμός 2 2 2" xfId="52083"/>
    <cellStyle name="Υπολογισμός 2 2 2 2" xfId="52084"/>
    <cellStyle name="Υπολογισμός 2 2 2 2 2" xfId="52085"/>
    <cellStyle name="Υπολογισμός 2 2 2 3" xfId="52086"/>
    <cellStyle name="Υπολογισμός 2 2 2 3 2" xfId="52087"/>
    <cellStyle name="Υπολογισμός 2 2 2 4" xfId="52088"/>
    <cellStyle name="Υπολογισμός 2 2 3" xfId="52089"/>
    <cellStyle name="Υπολογισμός 2 2 3 2" xfId="52090"/>
    <cellStyle name="Υπολογισμός 2 2 4" xfId="52091"/>
    <cellStyle name="Υπολογισμός 2 2 4 2" xfId="52092"/>
    <cellStyle name="Υπολογισμός 2 2 5" xfId="52093"/>
    <cellStyle name="Υπολογισμός 2 2 5 2" xfId="52094"/>
    <cellStyle name="Υπολογισμός 2 2 6" xfId="52095"/>
    <cellStyle name="Υπολογισμός 2 3" xfId="52096"/>
    <cellStyle name="Υπολογισμός 2 3 2" xfId="52097"/>
    <cellStyle name="Υπολογισμός 2 3 2 2" xfId="52098"/>
    <cellStyle name="Υπολογισμός 2 3 2 2 2" xfId="52099"/>
    <cellStyle name="Υπολογισμός 2 3 2 3" xfId="52100"/>
    <cellStyle name="Υπολογισμός 2 3 2 3 2" xfId="52101"/>
    <cellStyle name="Υπολογισμός 2 3 2 4" xfId="52102"/>
    <cellStyle name="Υπολογισμός 2 3 3" xfId="52103"/>
    <cellStyle name="Υπολογισμός 2 3 3 2" xfId="52104"/>
    <cellStyle name="Υπολογισμός 2 3 4" xfId="52105"/>
    <cellStyle name="Υπολογισμός 2 3 4 2" xfId="52106"/>
    <cellStyle name="Υπολογισμός 2 3 5" xfId="52107"/>
    <cellStyle name="Υπολογισμός 2 3 5 2" xfId="52108"/>
    <cellStyle name="Υπολογισμός 2 3 6" xfId="52109"/>
    <cellStyle name="Υπολογισμός 2 3 7" xfId="52110"/>
    <cellStyle name="Υπολογισμός 2 3 8" xfId="52111"/>
    <cellStyle name="Υπολογισμός 2 4" xfId="52112"/>
    <cellStyle name="Υπολογισμός 2 4 2" xfId="52113"/>
    <cellStyle name="Υπολογισμός 2 4 2 2" xfId="52114"/>
    <cellStyle name="Υπολογισμός 2 4 2 2 2" xfId="52115"/>
    <cellStyle name="Υπολογισμός 2 4 2 3" xfId="52116"/>
    <cellStyle name="Υπολογισμός 2 4 2 3 2" xfId="52117"/>
    <cellStyle name="Υπολογισμός 2 4 2 4" xfId="52118"/>
    <cellStyle name="Υπολογισμός 2 4 3" xfId="52119"/>
    <cellStyle name="Υπολογισμός 2 4 3 2" xfId="52120"/>
    <cellStyle name="Υπολογισμός 2 4 4" xfId="52121"/>
    <cellStyle name="Υπολογισμός 2 4 4 2" xfId="52122"/>
    <cellStyle name="Υπολογισμός 2 4 5" xfId="52123"/>
    <cellStyle name="Υπολογισμός 2 4 5 2" xfId="52124"/>
    <cellStyle name="Υπολογισμός 2 4 6" xfId="52125"/>
    <cellStyle name="Υπολογισμός 2 4 7" xfId="52126"/>
    <cellStyle name="Υπολογισμός 2 4 8" xfId="52127"/>
    <cellStyle name="Υπολογισμός 2 5" xfId="52128"/>
    <cellStyle name="Υπολογισμός 2 5 2" xfId="52129"/>
    <cellStyle name="Υπολογισμός 2 5 2 2" xfId="52130"/>
    <cellStyle name="Υπολογισμός 2 5 3" xfId="52131"/>
    <cellStyle name="Υπολογισμός 2 5 3 2" xfId="52132"/>
    <cellStyle name="Υπολογισμός 2 5 4" xfId="52133"/>
    <cellStyle name="Υπολογισμός 2 5 5" xfId="52134"/>
    <cellStyle name="Υπολογισμός 2 5 6" xfId="52135"/>
    <cellStyle name="Υπολογισμός 2 6" xfId="52136"/>
    <cellStyle name="Υπολογισμός 2 6 2" xfId="52137"/>
    <cellStyle name="Υπολογισμός 2 6 2 2" xfId="52138"/>
    <cellStyle name="Υπολογισμός 2 6 3" xfId="52139"/>
    <cellStyle name="Υπολογισμός 2 6 3 2" xfId="52140"/>
    <cellStyle name="Υπολογισμός 2 6 4" xfId="52141"/>
    <cellStyle name="Υπολογισμός 2 6 5" xfId="52142"/>
    <cellStyle name="Υπολογισμός 2 6 6" xfId="52143"/>
    <cellStyle name="Υπολογισμός 2 7" xfId="52144"/>
    <cellStyle name="Υπολογισμός 2 7 2" xfId="52145"/>
    <cellStyle name="Υπολογισμός 2 7 2 2" xfId="52146"/>
    <cellStyle name="Υπολογισμός 2 7 3" xfId="52147"/>
    <cellStyle name="Υπολογισμός 2 7 3 2" xfId="52148"/>
    <cellStyle name="Υπολογισμός 2 7 4" xfId="52149"/>
    <cellStyle name="Υπολογισμός 2 7 5" xfId="52150"/>
    <cellStyle name="Υπολογισμός 2 7 6" xfId="52151"/>
    <cellStyle name="Υπολογισμός 2 8" xfId="52152"/>
    <cellStyle name="Υπολογισμός 2 8 2" xfId="52153"/>
    <cellStyle name="Υπολογισμός 2 9" xfId="52154"/>
    <cellStyle name="Υπολογισμός 2 9 2" xfId="52155"/>
    <cellStyle name="Υπολογισμός 20" xfId="52156"/>
    <cellStyle name="Υπολογισμός 20 10" xfId="52157"/>
    <cellStyle name="Υπολογισμός 20 11" xfId="52158"/>
    <cellStyle name="Υπολογισμός 20 2" xfId="52159"/>
    <cellStyle name="Υπολογισμός 20 2 2" xfId="52160"/>
    <cellStyle name="Υπολογισμός 20 2 2 2" xfId="52161"/>
    <cellStyle name="Υπολογισμός 20 2 2 2 2" xfId="52162"/>
    <cellStyle name="Υπολογισμός 20 2 2 3" xfId="52163"/>
    <cellStyle name="Υπολογισμός 20 2 2 3 2" xfId="52164"/>
    <cellStyle name="Υπολογισμός 20 2 2 4" xfId="52165"/>
    <cellStyle name="Υπολογισμός 20 2 3" xfId="52166"/>
    <cellStyle name="Υπολογισμός 20 2 3 2" xfId="52167"/>
    <cellStyle name="Υπολογισμός 20 2 4" xfId="52168"/>
    <cellStyle name="Υπολογισμός 20 2 4 2" xfId="52169"/>
    <cellStyle name="Υπολογισμός 20 2 5" xfId="52170"/>
    <cellStyle name="Υπολογισμός 20 2 5 2" xfId="52171"/>
    <cellStyle name="Υπολογισμός 20 2 6" xfId="52172"/>
    <cellStyle name="Υπολογισμός 20 3" xfId="52173"/>
    <cellStyle name="Υπολογισμός 20 3 2" xfId="52174"/>
    <cellStyle name="Υπολογισμός 20 3 2 2" xfId="52175"/>
    <cellStyle name="Υπολογισμός 20 3 2 2 2" xfId="52176"/>
    <cellStyle name="Υπολογισμός 20 3 2 3" xfId="52177"/>
    <cellStyle name="Υπολογισμός 20 3 2 3 2" xfId="52178"/>
    <cellStyle name="Υπολογισμός 20 3 2 4" xfId="52179"/>
    <cellStyle name="Υπολογισμός 20 3 3" xfId="52180"/>
    <cellStyle name="Υπολογισμός 20 3 3 2" xfId="52181"/>
    <cellStyle name="Υπολογισμός 20 3 4" xfId="52182"/>
    <cellStyle name="Υπολογισμός 20 3 4 2" xfId="52183"/>
    <cellStyle name="Υπολογισμός 20 3 5" xfId="52184"/>
    <cellStyle name="Υπολογισμός 20 3 5 2" xfId="52185"/>
    <cellStyle name="Υπολογισμός 20 3 6" xfId="52186"/>
    <cellStyle name="Υπολογισμός 20 3 7" xfId="52187"/>
    <cellStyle name="Υπολογισμός 20 3 8" xfId="52188"/>
    <cellStyle name="Υπολογισμός 20 4" xfId="52189"/>
    <cellStyle name="Υπολογισμός 20 4 2" xfId="52190"/>
    <cellStyle name="Υπολογισμός 20 4 2 2" xfId="52191"/>
    <cellStyle name="Υπολογισμός 20 4 3" xfId="52192"/>
    <cellStyle name="Υπολογισμός 20 4 3 2" xfId="52193"/>
    <cellStyle name="Υπολογισμός 20 4 4" xfId="52194"/>
    <cellStyle name="Υπολογισμός 20 4 5" xfId="52195"/>
    <cellStyle name="Υπολογισμός 20 4 6" xfId="52196"/>
    <cellStyle name="Υπολογισμός 20 5" xfId="52197"/>
    <cellStyle name="Υπολογισμός 20 5 2" xfId="52198"/>
    <cellStyle name="Υπολογισμός 20 5 2 2" xfId="52199"/>
    <cellStyle name="Υπολογισμός 20 5 3" xfId="52200"/>
    <cellStyle name="Υπολογισμός 20 5 3 2" xfId="52201"/>
    <cellStyle name="Υπολογισμός 20 5 4" xfId="52202"/>
    <cellStyle name="Υπολογισμός 20 5 5" xfId="52203"/>
    <cellStyle name="Υπολογισμός 20 5 6" xfId="52204"/>
    <cellStyle name="Υπολογισμός 20 6" xfId="52205"/>
    <cellStyle name="Υπολογισμός 20 6 2" xfId="52206"/>
    <cellStyle name="Υπολογισμός 20 6 2 2" xfId="52207"/>
    <cellStyle name="Υπολογισμός 20 6 3" xfId="52208"/>
    <cellStyle name="Υπολογισμός 20 6 3 2" xfId="52209"/>
    <cellStyle name="Υπολογισμός 20 6 4" xfId="52210"/>
    <cellStyle name="Υπολογισμός 20 6 5" xfId="52211"/>
    <cellStyle name="Υπολογισμός 20 6 6" xfId="52212"/>
    <cellStyle name="Υπολογισμός 20 7" xfId="52213"/>
    <cellStyle name="Υπολογισμός 20 7 2" xfId="52214"/>
    <cellStyle name="Υπολογισμός 20 7 3" xfId="52215"/>
    <cellStyle name="Υπολογισμός 20 7 4" xfId="52216"/>
    <cellStyle name="Υπολογισμός 20 8" xfId="52217"/>
    <cellStyle name="Υπολογισμός 20 8 2" xfId="52218"/>
    <cellStyle name="Υπολογισμός 20 9" xfId="52219"/>
    <cellStyle name="Υπολογισμός 20 9 2" xfId="52220"/>
    <cellStyle name="Υπολογισμός 21" xfId="52221"/>
    <cellStyle name="Υπολογισμός 21 10" xfId="52222"/>
    <cellStyle name="Υπολογισμός 21 11" xfId="52223"/>
    <cellStyle name="Υπολογισμός 21 2" xfId="52224"/>
    <cellStyle name="Υπολογισμός 21 2 2" xfId="52225"/>
    <cellStyle name="Υπολογισμός 21 2 2 2" xfId="52226"/>
    <cellStyle name="Υπολογισμός 21 2 2 2 2" xfId="52227"/>
    <cellStyle name="Υπολογισμός 21 2 2 3" xfId="52228"/>
    <cellStyle name="Υπολογισμός 21 2 2 3 2" xfId="52229"/>
    <cellStyle name="Υπολογισμός 21 2 2 4" xfId="52230"/>
    <cellStyle name="Υπολογισμός 21 2 3" xfId="52231"/>
    <cellStyle name="Υπολογισμός 21 2 3 2" xfId="52232"/>
    <cellStyle name="Υπολογισμός 21 2 4" xfId="52233"/>
    <cellStyle name="Υπολογισμός 21 2 4 2" xfId="52234"/>
    <cellStyle name="Υπολογισμός 21 2 5" xfId="52235"/>
    <cellStyle name="Υπολογισμός 21 2 5 2" xfId="52236"/>
    <cellStyle name="Υπολογισμός 21 2 6" xfId="52237"/>
    <cellStyle name="Υπολογισμός 21 3" xfId="52238"/>
    <cellStyle name="Υπολογισμός 21 3 2" xfId="52239"/>
    <cellStyle name="Υπολογισμός 21 3 2 2" xfId="52240"/>
    <cellStyle name="Υπολογισμός 21 3 2 2 2" xfId="52241"/>
    <cellStyle name="Υπολογισμός 21 3 2 3" xfId="52242"/>
    <cellStyle name="Υπολογισμός 21 3 2 3 2" xfId="52243"/>
    <cellStyle name="Υπολογισμός 21 3 2 4" xfId="52244"/>
    <cellStyle name="Υπολογισμός 21 3 3" xfId="52245"/>
    <cellStyle name="Υπολογισμός 21 3 3 2" xfId="52246"/>
    <cellStyle name="Υπολογισμός 21 3 4" xfId="52247"/>
    <cellStyle name="Υπολογισμός 21 3 4 2" xfId="52248"/>
    <cellStyle name="Υπολογισμός 21 3 5" xfId="52249"/>
    <cellStyle name="Υπολογισμός 21 3 5 2" xfId="52250"/>
    <cellStyle name="Υπολογισμός 21 3 6" xfId="52251"/>
    <cellStyle name="Υπολογισμός 21 3 7" xfId="52252"/>
    <cellStyle name="Υπολογισμός 21 3 8" xfId="52253"/>
    <cellStyle name="Υπολογισμός 21 4" xfId="52254"/>
    <cellStyle name="Υπολογισμός 21 4 2" xfId="52255"/>
    <cellStyle name="Υπολογισμός 21 4 2 2" xfId="52256"/>
    <cellStyle name="Υπολογισμός 21 4 3" xfId="52257"/>
    <cellStyle name="Υπολογισμός 21 4 3 2" xfId="52258"/>
    <cellStyle name="Υπολογισμός 21 4 4" xfId="52259"/>
    <cellStyle name="Υπολογισμός 21 4 5" xfId="52260"/>
    <cellStyle name="Υπολογισμός 21 4 6" xfId="52261"/>
    <cellStyle name="Υπολογισμός 21 5" xfId="52262"/>
    <cellStyle name="Υπολογισμός 21 5 2" xfId="52263"/>
    <cellStyle name="Υπολογισμός 21 5 2 2" xfId="52264"/>
    <cellStyle name="Υπολογισμός 21 5 3" xfId="52265"/>
    <cellStyle name="Υπολογισμός 21 5 3 2" xfId="52266"/>
    <cellStyle name="Υπολογισμός 21 5 4" xfId="52267"/>
    <cellStyle name="Υπολογισμός 21 5 5" xfId="52268"/>
    <cellStyle name="Υπολογισμός 21 5 6" xfId="52269"/>
    <cellStyle name="Υπολογισμός 21 6" xfId="52270"/>
    <cellStyle name="Υπολογισμός 21 6 2" xfId="52271"/>
    <cellStyle name="Υπολογισμός 21 6 2 2" xfId="52272"/>
    <cellStyle name="Υπολογισμός 21 6 3" xfId="52273"/>
    <cellStyle name="Υπολογισμός 21 6 3 2" xfId="52274"/>
    <cellStyle name="Υπολογισμός 21 6 4" xfId="52275"/>
    <cellStyle name="Υπολογισμός 21 6 5" xfId="52276"/>
    <cellStyle name="Υπολογισμός 21 6 6" xfId="52277"/>
    <cellStyle name="Υπολογισμός 21 7" xfId="52278"/>
    <cellStyle name="Υπολογισμός 21 7 2" xfId="52279"/>
    <cellStyle name="Υπολογισμός 21 7 3" xfId="52280"/>
    <cellStyle name="Υπολογισμός 21 7 4" xfId="52281"/>
    <cellStyle name="Υπολογισμός 21 8" xfId="52282"/>
    <cellStyle name="Υπολογισμός 21 8 2" xfId="52283"/>
    <cellStyle name="Υπολογισμός 21 9" xfId="52284"/>
    <cellStyle name="Υπολογισμός 21 9 2" xfId="52285"/>
    <cellStyle name="Υπολογισμός 22" xfId="52286"/>
    <cellStyle name="Υπολογισμός 22 2" xfId="52287"/>
    <cellStyle name="Υπολογισμός 22 2 2" xfId="52288"/>
    <cellStyle name="Υπολογισμός 22 2 2 2" xfId="52289"/>
    <cellStyle name="Υπολογισμός 22 2 3" xfId="52290"/>
    <cellStyle name="Υπολογισμός 22 2 3 2" xfId="52291"/>
    <cellStyle name="Υπολογισμός 22 2 4" xfId="52292"/>
    <cellStyle name="Υπολογισμός 22 3" xfId="52293"/>
    <cellStyle name="Υπολογισμός 22 3 2" xfId="52294"/>
    <cellStyle name="Υπολογισμός 22 4" xfId="52295"/>
    <cellStyle name="Υπολογισμός 22 4 2" xfId="52296"/>
    <cellStyle name="Υπολογισμός 22 5" xfId="52297"/>
    <cellStyle name="Υπολογισμός 22 5 2" xfId="52298"/>
    <cellStyle name="Υπολογισμός 22 6" xfId="52299"/>
    <cellStyle name="Υπολογισμός 22 7" xfId="52300"/>
    <cellStyle name="Υπολογισμός 22 8" xfId="52301"/>
    <cellStyle name="Υπολογισμός 23" xfId="52302"/>
    <cellStyle name="Υπολογισμός 23 2" xfId="52303"/>
    <cellStyle name="Υπολογισμός 23 2 2" xfId="52304"/>
    <cellStyle name="Υπολογισμός 23 2 2 2" xfId="52305"/>
    <cellStyle name="Υπολογισμός 23 2 3" xfId="52306"/>
    <cellStyle name="Υπολογισμός 23 2 3 2" xfId="52307"/>
    <cellStyle name="Υπολογισμός 23 2 4" xfId="52308"/>
    <cellStyle name="Υπολογισμός 23 3" xfId="52309"/>
    <cellStyle name="Υπολογισμός 23 3 2" xfId="52310"/>
    <cellStyle name="Υπολογισμός 23 4" xfId="52311"/>
    <cellStyle name="Υπολογισμός 23 4 2" xfId="52312"/>
    <cellStyle name="Υπολογισμός 23 5" xfId="52313"/>
    <cellStyle name="Υπολογισμός 23 5 2" xfId="52314"/>
    <cellStyle name="Υπολογισμός 23 6" xfId="52315"/>
    <cellStyle name="Υπολογισμός 23 7" xfId="52316"/>
    <cellStyle name="Υπολογισμός 24" xfId="52317"/>
    <cellStyle name="Υπολογισμός 24 2" xfId="52318"/>
    <cellStyle name="Υπολογισμός 24 2 2" xfId="52319"/>
    <cellStyle name="Υπολογισμός 24 3" xfId="52320"/>
    <cellStyle name="Υπολογισμός 24 3 2" xfId="52321"/>
    <cellStyle name="Υπολογισμός 24 4" xfId="52322"/>
    <cellStyle name="Υπολογισμός 24 5" xfId="52323"/>
    <cellStyle name="Υπολογισμός 25" xfId="52324"/>
    <cellStyle name="Υπολογισμός 25 2" xfId="52325"/>
    <cellStyle name="Υπολογισμός 25 2 2" xfId="52326"/>
    <cellStyle name="Υπολογισμός 25 3" xfId="52327"/>
    <cellStyle name="Υπολογισμός 25 3 2" xfId="52328"/>
    <cellStyle name="Υπολογισμός 25 4" xfId="52329"/>
    <cellStyle name="Υπολογισμός 25 5" xfId="52330"/>
    <cellStyle name="Υπολογισμός 25 6" xfId="52331"/>
    <cellStyle name="Υπολογισμός 26" xfId="52332"/>
    <cellStyle name="Υπολογισμός 26 2" xfId="52333"/>
    <cellStyle name="Υπολογισμός 26 3" xfId="52334"/>
    <cellStyle name="Υπολογισμός 26 4" xfId="52335"/>
    <cellStyle name="Υπολογισμός 27" xfId="52336"/>
    <cellStyle name="Υπολογισμός 27 2" xfId="52337"/>
    <cellStyle name="Υπολογισμός 27 3" xfId="52338"/>
    <cellStyle name="Υπολογισμός 27 4" xfId="52339"/>
    <cellStyle name="Υπολογισμός 28" xfId="52340"/>
    <cellStyle name="Υπολογισμός 28 2" xfId="52341"/>
    <cellStyle name="Υπολογισμός 29" xfId="52342"/>
    <cellStyle name="Υπολογισμός 3" xfId="52343"/>
    <cellStyle name="Υπολογισμός 3 2" xfId="52344"/>
    <cellStyle name="Υπολογισμός 3 2 2" xfId="52345"/>
    <cellStyle name="Υπολογισμός 3 2 2 2" xfId="52346"/>
    <cellStyle name="Υπολογισμός 3 2 2 2 2" xfId="52347"/>
    <cellStyle name="Υπολογισμός 3 2 2 3" xfId="52348"/>
    <cellStyle name="Υπολογισμός 3 2 2 3 2" xfId="52349"/>
    <cellStyle name="Υπολογισμός 3 2 2 4" xfId="52350"/>
    <cellStyle name="Υπολογισμός 3 2 3" xfId="52351"/>
    <cellStyle name="Υπολογισμός 3 2 3 2" xfId="52352"/>
    <cellStyle name="Υπολογισμός 3 2 4" xfId="52353"/>
    <cellStyle name="Υπολογισμός 3 2 4 2" xfId="52354"/>
    <cellStyle name="Υπολογισμός 3 2 5" xfId="52355"/>
    <cellStyle name="Υπολογισμός 3 2 5 2" xfId="52356"/>
    <cellStyle name="Υπολογισμός 3 2 6" xfId="52357"/>
    <cellStyle name="Υπολογισμός 3 3" xfId="52358"/>
    <cellStyle name="Υπολογισμός 3 3 2" xfId="52359"/>
    <cellStyle name="Υπολογισμός 3 3 2 2" xfId="52360"/>
    <cellStyle name="Υπολογισμός 3 3 2 2 2" xfId="52361"/>
    <cellStyle name="Υπολογισμός 3 3 2 3" xfId="52362"/>
    <cellStyle name="Υπολογισμός 3 3 2 3 2" xfId="52363"/>
    <cellStyle name="Υπολογισμός 3 3 2 4" xfId="52364"/>
    <cellStyle name="Υπολογισμός 3 3 3" xfId="52365"/>
    <cellStyle name="Υπολογισμός 3 3 3 2" xfId="52366"/>
    <cellStyle name="Υπολογισμός 3 3 4" xfId="52367"/>
    <cellStyle name="Υπολογισμός 3 3 4 2" xfId="52368"/>
    <cellStyle name="Υπολογισμός 3 3 5" xfId="52369"/>
    <cellStyle name="Υπολογισμός 3 3 5 2" xfId="52370"/>
    <cellStyle name="Υπολογισμός 3 3 6" xfId="52371"/>
    <cellStyle name="Υπολογισμός 3 3 7" xfId="52372"/>
    <cellStyle name="Υπολογισμός 3 3 8" xfId="52373"/>
    <cellStyle name="Υπολογισμός 3 4" xfId="52374"/>
    <cellStyle name="Υπολογισμός 3 4 2" xfId="52375"/>
    <cellStyle name="Υπολογισμός 3 4 2 2" xfId="52376"/>
    <cellStyle name="Υπολογισμός 3 4 3" xfId="52377"/>
    <cellStyle name="Υπολογισμός 3 4 3 2" xfId="52378"/>
    <cellStyle name="Υπολογισμός 3 4 4" xfId="52379"/>
    <cellStyle name="Υπολογισμός 3 4 5" xfId="52380"/>
    <cellStyle name="Υπολογισμός 3 4 6" xfId="52381"/>
    <cellStyle name="Υπολογισμός 3 5" xfId="52382"/>
    <cellStyle name="Υπολογισμός 3 5 2" xfId="52383"/>
    <cellStyle name="Υπολογισμός 3 5 3" xfId="52384"/>
    <cellStyle name="Υπολογισμός 3 5 4" xfId="52385"/>
    <cellStyle name="Υπολογισμός 3 6" xfId="52386"/>
    <cellStyle name="Υπολογισμός 3 6 2" xfId="52387"/>
    <cellStyle name="Υπολογισμός 3 6 3" xfId="52388"/>
    <cellStyle name="Υπολογισμός 3 6 4" xfId="52389"/>
    <cellStyle name="Υπολογισμός 3 7" xfId="52390"/>
    <cellStyle name="Υπολογισμός 3 7 2" xfId="52391"/>
    <cellStyle name="Υπολογισμός 3 7 3" xfId="52392"/>
    <cellStyle name="Υπολογισμός 3 7 4" xfId="52393"/>
    <cellStyle name="Υπολογισμός 3 8" xfId="52394"/>
    <cellStyle name="Υπολογισμός 3 9" xfId="52395"/>
    <cellStyle name="Υπολογισμός 30" xfId="52396"/>
    <cellStyle name="Υπολογισμός 31" xfId="52397"/>
    <cellStyle name="Υπολογισμός 4" xfId="52398"/>
    <cellStyle name="Υπολογισμός 4 10" xfId="52399"/>
    <cellStyle name="Υπολογισμός 4 11" xfId="52400"/>
    <cellStyle name="Υπολογισμός 4 2" xfId="52401"/>
    <cellStyle name="Υπολογισμός 4 2 2" xfId="52402"/>
    <cellStyle name="Υπολογισμός 4 2 2 2" xfId="52403"/>
    <cellStyle name="Υπολογισμός 4 2 2 2 2" xfId="52404"/>
    <cellStyle name="Υπολογισμός 4 2 2 3" xfId="52405"/>
    <cellStyle name="Υπολογισμός 4 2 2 3 2" xfId="52406"/>
    <cellStyle name="Υπολογισμός 4 2 2 4" xfId="52407"/>
    <cellStyle name="Υπολογισμός 4 2 3" xfId="52408"/>
    <cellStyle name="Υπολογισμός 4 2 3 2" xfId="52409"/>
    <cellStyle name="Υπολογισμός 4 2 4" xfId="52410"/>
    <cellStyle name="Υπολογισμός 4 2 4 2" xfId="52411"/>
    <cellStyle name="Υπολογισμός 4 2 5" xfId="52412"/>
    <cellStyle name="Υπολογισμός 4 2 5 2" xfId="52413"/>
    <cellStyle name="Υπολογισμός 4 2 6" xfId="52414"/>
    <cellStyle name="Υπολογισμός 4 3" xfId="52415"/>
    <cellStyle name="Υπολογισμός 4 3 2" xfId="52416"/>
    <cellStyle name="Υπολογισμός 4 3 2 2" xfId="52417"/>
    <cellStyle name="Υπολογισμός 4 3 2 2 2" xfId="52418"/>
    <cellStyle name="Υπολογισμός 4 3 2 3" xfId="52419"/>
    <cellStyle name="Υπολογισμός 4 3 2 3 2" xfId="52420"/>
    <cellStyle name="Υπολογισμός 4 3 2 4" xfId="52421"/>
    <cellStyle name="Υπολογισμός 4 3 3" xfId="52422"/>
    <cellStyle name="Υπολογισμός 4 3 3 2" xfId="52423"/>
    <cellStyle name="Υπολογισμός 4 3 4" xfId="52424"/>
    <cellStyle name="Υπολογισμός 4 3 4 2" xfId="52425"/>
    <cellStyle name="Υπολογισμός 4 3 5" xfId="52426"/>
    <cellStyle name="Υπολογισμός 4 3 5 2" xfId="52427"/>
    <cellStyle name="Υπολογισμός 4 3 6" xfId="52428"/>
    <cellStyle name="Υπολογισμός 4 3 7" xfId="52429"/>
    <cellStyle name="Υπολογισμός 4 3 8" xfId="52430"/>
    <cellStyle name="Υπολογισμός 4 4" xfId="52431"/>
    <cellStyle name="Υπολογισμός 4 4 2" xfId="52432"/>
    <cellStyle name="Υπολογισμός 4 4 2 2" xfId="52433"/>
    <cellStyle name="Υπολογισμός 4 4 3" xfId="52434"/>
    <cellStyle name="Υπολογισμός 4 4 3 2" xfId="52435"/>
    <cellStyle name="Υπολογισμός 4 4 4" xfId="52436"/>
    <cellStyle name="Υπολογισμός 4 4 5" xfId="52437"/>
    <cellStyle name="Υπολογισμός 4 4 6" xfId="52438"/>
    <cellStyle name="Υπολογισμός 4 5" xfId="52439"/>
    <cellStyle name="Υπολογισμός 4 5 2" xfId="52440"/>
    <cellStyle name="Υπολογισμός 4 5 2 2" xfId="52441"/>
    <cellStyle name="Υπολογισμός 4 5 3" xfId="52442"/>
    <cellStyle name="Υπολογισμός 4 5 3 2" xfId="52443"/>
    <cellStyle name="Υπολογισμός 4 5 4" xfId="52444"/>
    <cellStyle name="Υπολογισμός 4 5 5" xfId="52445"/>
    <cellStyle name="Υπολογισμός 4 5 6" xfId="52446"/>
    <cellStyle name="Υπολογισμός 4 6" xfId="52447"/>
    <cellStyle name="Υπολογισμός 4 6 2" xfId="52448"/>
    <cellStyle name="Υπολογισμός 4 6 2 2" xfId="52449"/>
    <cellStyle name="Υπολογισμός 4 6 3" xfId="52450"/>
    <cellStyle name="Υπολογισμός 4 6 3 2" xfId="52451"/>
    <cellStyle name="Υπολογισμός 4 6 4" xfId="52452"/>
    <cellStyle name="Υπολογισμός 4 6 5" xfId="52453"/>
    <cellStyle name="Υπολογισμός 4 6 6" xfId="52454"/>
    <cellStyle name="Υπολογισμός 4 7" xfId="52455"/>
    <cellStyle name="Υπολογισμός 4 7 2" xfId="52456"/>
    <cellStyle name="Υπολογισμός 4 7 3" xfId="52457"/>
    <cellStyle name="Υπολογισμός 4 7 4" xfId="52458"/>
    <cellStyle name="Υπολογισμός 4 8" xfId="52459"/>
    <cellStyle name="Υπολογισμός 4 8 2" xfId="52460"/>
    <cellStyle name="Υπολογισμός 4 9" xfId="52461"/>
    <cellStyle name="Υπολογισμός 4 9 2" xfId="52462"/>
    <cellStyle name="Υπολογισμός 5" xfId="52463"/>
    <cellStyle name="Υπολογισμός 5 10" xfId="52464"/>
    <cellStyle name="Υπολογισμός 5 11" xfId="52465"/>
    <cellStyle name="Υπολογισμός 5 2" xfId="52466"/>
    <cellStyle name="Υπολογισμός 5 2 2" xfId="52467"/>
    <cellStyle name="Υπολογισμός 5 2 2 2" xfId="52468"/>
    <cellStyle name="Υπολογισμός 5 2 2 2 2" xfId="52469"/>
    <cellStyle name="Υπολογισμός 5 2 2 3" xfId="52470"/>
    <cellStyle name="Υπολογισμός 5 2 2 3 2" xfId="52471"/>
    <cellStyle name="Υπολογισμός 5 2 2 4" xfId="52472"/>
    <cellStyle name="Υπολογισμός 5 2 3" xfId="52473"/>
    <cellStyle name="Υπολογισμός 5 2 3 2" xfId="52474"/>
    <cellStyle name="Υπολογισμός 5 2 4" xfId="52475"/>
    <cellStyle name="Υπολογισμός 5 2 4 2" xfId="52476"/>
    <cellStyle name="Υπολογισμός 5 2 5" xfId="52477"/>
    <cellStyle name="Υπολογισμός 5 2 5 2" xfId="52478"/>
    <cellStyle name="Υπολογισμός 5 2 6" xfId="52479"/>
    <cellStyle name="Υπολογισμός 5 3" xfId="52480"/>
    <cellStyle name="Υπολογισμός 5 3 2" xfId="52481"/>
    <cellStyle name="Υπολογισμός 5 3 2 2" xfId="52482"/>
    <cellStyle name="Υπολογισμός 5 3 2 2 2" xfId="52483"/>
    <cellStyle name="Υπολογισμός 5 3 2 3" xfId="52484"/>
    <cellStyle name="Υπολογισμός 5 3 2 3 2" xfId="52485"/>
    <cellStyle name="Υπολογισμός 5 3 2 4" xfId="52486"/>
    <cellStyle name="Υπολογισμός 5 3 3" xfId="52487"/>
    <cellStyle name="Υπολογισμός 5 3 3 2" xfId="52488"/>
    <cellStyle name="Υπολογισμός 5 3 4" xfId="52489"/>
    <cellStyle name="Υπολογισμός 5 3 4 2" xfId="52490"/>
    <cellStyle name="Υπολογισμός 5 3 5" xfId="52491"/>
    <cellStyle name="Υπολογισμός 5 3 5 2" xfId="52492"/>
    <cellStyle name="Υπολογισμός 5 3 6" xfId="52493"/>
    <cellStyle name="Υπολογισμός 5 3 7" xfId="52494"/>
    <cellStyle name="Υπολογισμός 5 3 8" xfId="52495"/>
    <cellStyle name="Υπολογισμός 5 4" xfId="52496"/>
    <cellStyle name="Υπολογισμός 5 4 2" xfId="52497"/>
    <cellStyle name="Υπολογισμός 5 4 2 2" xfId="52498"/>
    <cellStyle name="Υπολογισμός 5 4 3" xfId="52499"/>
    <cellStyle name="Υπολογισμός 5 4 3 2" xfId="52500"/>
    <cellStyle name="Υπολογισμός 5 4 4" xfId="52501"/>
    <cellStyle name="Υπολογισμός 5 4 5" xfId="52502"/>
    <cellStyle name="Υπολογισμός 5 4 6" xfId="52503"/>
    <cellStyle name="Υπολογισμός 5 5" xfId="52504"/>
    <cellStyle name="Υπολογισμός 5 5 2" xfId="52505"/>
    <cellStyle name="Υπολογισμός 5 5 2 2" xfId="52506"/>
    <cellStyle name="Υπολογισμός 5 5 3" xfId="52507"/>
    <cellStyle name="Υπολογισμός 5 5 3 2" xfId="52508"/>
    <cellStyle name="Υπολογισμός 5 5 4" xfId="52509"/>
    <cellStyle name="Υπολογισμός 5 5 5" xfId="52510"/>
    <cellStyle name="Υπολογισμός 5 5 6" xfId="52511"/>
    <cellStyle name="Υπολογισμός 5 6" xfId="52512"/>
    <cellStyle name="Υπολογισμός 5 6 2" xfId="52513"/>
    <cellStyle name="Υπολογισμός 5 6 2 2" xfId="52514"/>
    <cellStyle name="Υπολογισμός 5 6 3" xfId="52515"/>
    <cellStyle name="Υπολογισμός 5 6 3 2" xfId="52516"/>
    <cellStyle name="Υπολογισμός 5 6 4" xfId="52517"/>
    <cellStyle name="Υπολογισμός 5 6 5" xfId="52518"/>
    <cellStyle name="Υπολογισμός 5 6 6" xfId="52519"/>
    <cellStyle name="Υπολογισμός 5 7" xfId="52520"/>
    <cellStyle name="Υπολογισμός 5 7 2" xfId="52521"/>
    <cellStyle name="Υπολογισμός 5 7 3" xfId="52522"/>
    <cellStyle name="Υπολογισμός 5 7 4" xfId="52523"/>
    <cellStyle name="Υπολογισμός 5 8" xfId="52524"/>
    <cellStyle name="Υπολογισμός 5 8 2" xfId="52525"/>
    <cellStyle name="Υπολογισμός 5 9" xfId="52526"/>
    <cellStyle name="Υπολογισμός 5 9 2" xfId="52527"/>
    <cellStyle name="Υπολογισμός 6" xfId="52528"/>
    <cellStyle name="Υπολογισμός 6 10" xfId="52529"/>
    <cellStyle name="Υπολογισμός 6 11" xfId="52530"/>
    <cellStyle name="Υπολογισμός 6 2" xfId="52531"/>
    <cellStyle name="Υπολογισμός 6 2 2" xfId="52532"/>
    <cellStyle name="Υπολογισμός 6 2 2 2" xfId="52533"/>
    <cellStyle name="Υπολογισμός 6 2 2 2 2" xfId="52534"/>
    <cellStyle name="Υπολογισμός 6 2 2 3" xfId="52535"/>
    <cellStyle name="Υπολογισμός 6 2 2 3 2" xfId="52536"/>
    <cellStyle name="Υπολογισμός 6 2 2 4" xfId="52537"/>
    <cellStyle name="Υπολογισμός 6 2 3" xfId="52538"/>
    <cellStyle name="Υπολογισμός 6 2 3 2" xfId="52539"/>
    <cellStyle name="Υπολογισμός 6 2 4" xfId="52540"/>
    <cellStyle name="Υπολογισμός 6 2 4 2" xfId="52541"/>
    <cellStyle name="Υπολογισμός 6 2 5" xfId="52542"/>
    <cellStyle name="Υπολογισμός 6 2 5 2" xfId="52543"/>
    <cellStyle name="Υπολογισμός 6 2 6" xfId="52544"/>
    <cellStyle name="Υπολογισμός 6 3" xfId="52545"/>
    <cellStyle name="Υπολογισμός 6 3 2" xfId="52546"/>
    <cellStyle name="Υπολογισμός 6 3 2 2" xfId="52547"/>
    <cellStyle name="Υπολογισμός 6 3 2 2 2" xfId="52548"/>
    <cellStyle name="Υπολογισμός 6 3 2 3" xfId="52549"/>
    <cellStyle name="Υπολογισμός 6 3 2 3 2" xfId="52550"/>
    <cellStyle name="Υπολογισμός 6 3 2 4" xfId="52551"/>
    <cellStyle name="Υπολογισμός 6 3 3" xfId="52552"/>
    <cellStyle name="Υπολογισμός 6 3 3 2" xfId="52553"/>
    <cellStyle name="Υπολογισμός 6 3 4" xfId="52554"/>
    <cellStyle name="Υπολογισμός 6 3 4 2" xfId="52555"/>
    <cellStyle name="Υπολογισμός 6 3 5" xfId="52556"/>
    <cellStyle name="Υπολογισμός 6 3 5 2" xfId="52557"/>
    <cellStyle name="Υπολογισμός 6 3 6" xfId="52558"/>
    <cellStyle name="Υπολογισμός 6 3 7" xfId="52559"/>
    <cellStyle name="Υπολογισμός 6 3 8" xfId="52560"/>
    <cellStyle name="Υπολογισμός 6 4" xfId="52561"/>
    <cellStyle name="Υπολογισμός 6 4 2" xfId="52562"/>
    <cellStyle name="Υπολογισμός 6 4 2 2" xfId="52563"/>
    <cellStyle name="Υπολογισμός 6 4 3" xfId="52564"/>
    <cellStyle name="Υπολογισμός 6 4 3 2" xfId="52565"/>
    <cellStyle name="Υπολογισμός 6 4 4" xfId="52566"/>
    <cellStyle name="Υπολογισμός 6 4 5" xfId="52567"/>
    <cellStyle name="Υπολογισμός 6 4 6" xfId="52568"/>
    <cellStyle name="Υπολογισμός 6 5" xfId="52569"/>
    <cellStyle name="Υπολογισμός 6 5 2" xfId="52570"/>
    <cellStyle name="Υπολογισμός 6 5 2 2" xfId="52571"/>
    <cellStyle name="Υπολογισμός 6 5 3" xfId="52572"/>
    <cellStyle name="Υπολογισμός 6 5 3 2" xfId="52573"/>
    <cellStyle name="Υπολογισμός 6 5 4" xfId="52574"/>
    <cellStyle name="Υπολογισμός 6 5 5" xfId="52575"/>
    <cellStyle name="Υπολογισμός 6 5 6" xfId="52576"/>
    <cellStyle name="Υπολογισμός 6 6" xfId="52577"/>
    <cellStyle name="Υπολογισμός 6 6 2" xfId="52578"/>
    <cellStyle name="Υπολογισμός 6 6 2 2" xfId="52579"/>
    <cellStyle name="Υπολογισμός 6 6 3" xfId="52580"/>
    <cellStyle name="Υπολογισμός 6 6 3 2" xfId="52581"/>
    <cellStyle name="Υπολογισμός 6 6 4" xfId="52582"/>
    <cellStyle name="Υπολογισμός 6 6 5" xfId="52583"/>
    <cellStyle name="Υπολογισμός 6 6 6" xfId="52584"/>
    <cellStyle name="Υπολογισμός 6 7" xfId="52585"/>
    <cellStyle name="Υπολογισμός 6 7 2" xfId="52586"/>
    <cellStyle name="Υπολογισμός 6 7 3" xfId="52587"/>
    <cellStyle name="Υπολογισμός 6 7 4" xfId="52588"/>
    <cellStyle name="Υπολογισμός 6 8" xfId="52589"/>
    <cellStyle name="Υπολογισμός 6 8 2" xfId="52590"/>
    <cellStyle name="Υπολογισμός 6 9" xfId="52591"/>
    <cellStyle name="Υπολογισμός 6 9 2" xfId="52592"/>
    <cellStyle name="Υπολογισμός 7" xfId="52593"/>
    <cellStyle name="Υπολογισμός 7 10" xfId="52594"/>
    <cellStyle name="Υπολογισμός 7 11" xfId="52595"/>
    <cellStyle name="Υπολογισμός 7 2" xfId="52596"/>
    <cellStyle name="Υπολογισμός 7 2 2" xfId="52597"/>
    <cellStyle name="Υπολογισμός 7 2 2 2" xfId="52598"/>
    <cellStyle name="Υπολογισμός 7 2 2 2 2" xfId="52599"/>
    <cellStyle name="Υπολογισμός 7 2 2 3" xfId="52600"/>
    <cellStyle name="Υπολογισμός 7 2 2 3 2" xfId="52601"/>
    <cellStyle name="Υπολογισμός 7 2 2 4" xfId="52602"/>
    <cellStyle name="Υπολογισμός 7 2 3" xfId="52603"/>
    <cellStyle name="Υπολογισμός 7 2 3 2" xfId="52604"/>
    <cellStyle name="Υπολογισμός 7 2 4" xfId="52605"/>
    <cellStyle name="Υπολογισμός 7 2 4 2" xfId="52606"/>
    <cellStyle name="Υπολογισμός 7 2 5" xfId="52607"/>
    <cellStyle name="Υπολογισμός 7 2 5 2" xfId="52608"/>
    <cellStyle name="Υπολογισμός 7 2 6" xfId="52609"/>
    <cellStyle name="Υπολογισμός 7 3" xfId="52610"/>
    <cellStyle name="Υπολογισμός 7 3 2" xfId="52611"/>
    <cellStyle name="Υπολογισμός 7 3 2 2" xfId="52612"/>
    <cellStyle name="Υπολογισμός 7 3 2 2 2" xfId="52613"/>
    <cellStyle name="Υπολογισμός 7 3 2 3" xfId="52614"/>
    <cellStyle name="Υπολογισμός 7 3 2 3 2" xfId="52615"/>
    <cellStyle name="Υπολογισμός 7 3 2 4" xfId="52616"/>
    <cellStyle name="Υπολογισμός 7 3 3" xfId="52617"/>
    <cellStyle name="Υπολογισμός 7 3 3 2" xfId="52618"/>
    <cellStyle name="Υπολογισμός 7 3 4" xfId="52619"/>
    <cellStyle name="Υπολογισμός 7 3 4 2" xfId="52620"/>
    <cellStyle name="Υπολογισμός 7 3 5" xfId="52621"/>
    <cellStyle name="Υπολογισμός 7 3 5 2" xfId="52622"/>
    <cellStyle name="Υπολογισμός 7 3 6" xfId="52623"/>
    <cellStyle name="Υπολογισμός 7 3 7" xfId="52624"/>
    <cellStyle name="Υπολογισμός 7 3 8" xfId="52625"/>
    <cellStyle name="Υπολογισμός 7 4" xfId="52626"/>
    <cellStyle name="Υπολογισμός 7 4 2" xfId="52627"/>
    <cellStyle name="Υπολογισμός 7 4 2 2" xfId="52628"/>
    <cellStyle name="Υπολογισμός 7 4 3" xfId="52629"/>
    <cellStyle name="Υπολογισμός 7 4 3 2" xfId="52630"/>
    <cellStyle name="Υπολογισμός 7 4 4" xfId="52631"/>
    <cellStyle name="Υπολογισμός 7 4 5" xfId="52632"/>
    <cellStyle name="Υπολογισμός 7 4 6" xfId="52633"/>
    <cellStyle name="Υπολογισμός 7 5" xfId="52634"/>
    <cellStyle name="Υπολογισμός 7 5 2" xfId="52635"/>
    <cellStyle name="Υπολογισμός 7 5 2 2" xfId="52636"/>
    <cellStyle name="Υπολογισμός 7 5 3" xfId="52637"/>
    <cellStyle name="Υπολογισμός 7 5 3 2" xfId="52638"/>
    <cellStyle name="Υπολογισμός 7 5 4" xfId="52639"/>
    <cellStyle name="Υπολογισμός 7 5 5" xfId="52640"/>
    <cellStyle name="Υπολογισμός 7 5 6" xfId="52641"/>
    <cellStyle name="Υπολογισμός 7 6" xfId="52642"/>
    <cellStyle name="Υπολογισμός 7 6 2" xfId="52643"/>
    <cellStyle name="Υπολογισμός 7 6 2 2" xfId="52644"/>
    <cellStyle name="Υπολογισμός 7 6 3" xfId="52645"/>
    <cellStyle name="Υπολογισμός 7 6 3 2" xfId="52646"/>
    <cellStyle name="Υπολογισμός 7 6 4" xfId="52647"/>
    <cellStyle name="Υπολογισμός 7 6 5" xfId="52648"/>
    <cellStyle name="Υπολογισμός 7 6 6" xfId="52649"/>
    <cellStyle name="Υπολογισμός 7 7" xfId="52650"/>
    <cellStyle name="Υπολογισμός 7 7 2" xfId="52651"/>
    <cellStyle name="Υπολογισμός 7 7 3" xfId="52652"/>
    <cellStyle name="Υπολογισμός 7 7 4" xfId="52653"/>
    <cellStyle name="Υπολογισμός 7 8" xfId="52654"/>
    <cellStyle name="Υπολογισμός 7 8 2" xfId="52655"/>
    <cellStyle name="Υπολογισμός 7 9" xfId="52656"/>
    <cellStyle name="Υπολογισμός 7 9 2" xfId="52657"/>
    <cellStyle name="Υπολογισμός 8" xfId="52658"/>
    <cellStyle name="Υπολογισμός 8 10" xfId="52659"/>
    <cellStyle name="Υπολογισμός 8 11" xfId="52660"/>
    <cellStyle name="Υπολογισμός 8 2" xfId="52661"/>
    <cellStyle name="Υπολογισμός 8 2 2" xfId="52662"/>
    <cellStyle name="Υπολογισμός 8 2 2 2" xfId="52663"/>
    <cellStyle name="Υπολογισμός 8 2 2 2 2" xfId="52664"/>
    <cellStyle name="Υπολογισμός 8 2 2 3" xfId="52665"/>
    <cellStyle name="Υπολογισμός 8 2 2 3 2" xfId="52666"/>
    <cellStyle name="Υπολογισμός 8 2 2 4" xfId="52667"/>
    <cellStyle name="Υπολογισμός 8 2 3" xfId="52668"/>
    <cellStyle name="Υπολογισμός 8 2 3 2" xfId="52669"/>
    <cellStyle name="Υπολογισμός 8 2 4" xfId="52670"/>
    <cellStyle name="Υπολογισμός 8 2 4 2" xfId="52671"/>
    <cellStyle name="Υπολογισμός 8 2 5" xfId="52672"/>
    <cellStyle name="Υπολογισμός 8 2 5 2" xfId="52673"/>
    <cellStyle name="Υπολογισμός 8 2 6" xfId="52674"/>
    <cellStyle name="Υπολογισμός 8 3" xfId="52675"/>
    <cellStyle name="Υπολογισμός 8 3 2" xfId="52676"/>
    <cellStyle name="Υπολογισμός 8 3 2 2" xfId="52677"/>
    <cellStyle name="Υπολογισμός 8 3 2 2 2" xfId="52678"/>
    <cellStyle name="Υπολογισμός 8 3 2 3" xfId="52679"/>
    <cellStyle name="Υπολογισμός 8 3 2 3 2" xfId="52680"/>
    <cellStyle name="Υπολογισμός 8 3 2 4" xfId="52681"/>
    <cellStyle name="Υπολογισμός 8 3 3" xfId="52682"/>
    <cellStyle name="Υπολογισμός 8 3 3 2" xfId="52683"/>
    <cellStyle name="Υπολογισμός 8 3 4" xfId="52684"/>
    <cellStyle name="Υπολογισμός 8 3 4 2" xfId="52685"/>
    <cellStyle name="Υπολογισμός 8 3 5" xfId="52686"/>
    <cellStyle name="Υπολογισμός 8 3 5 2" xfId="52687"/>
    <cellStyle name="Υπολογισμός 8 3 6" xfId="52688"/>
    <cellStyle name="Υπολογισμός 8 3 7" xfId="52689"/>
    <cellStyle name="Υπολογισμός 8 3 8" xfId="52690"/>
    <cellStyle name="Υπολογισμός 8 4" xfId="52691"/>
    <cellStyle name="Υπολογισμός 8 4 2" xfId="52692"/>
    <cellStyle name="Υπολογισμός 8 4 2 2" xfId="52693"/>
    <cellStyle name="Υπολογισμός 8 4 3" xfId="52694"/>
    <cellStyle name="Υπολογισμός 8 4 3 2" xfId="52695"/>
    <cellStyle name="Υπολογισμός 8 4 4" xfId="52696"/>
    <cellStyle name="Υπολογισμός 8 4 5" xfId="52697"/>
    <cellStyle name="Υπολογισμός 8 4 6" xfId="52698"/>
    <cellStyle name="Υπολογισμός 8 5" xfId="52699"/>
    <cellStyle name="Υπολογισμός 8 5 2" xfId="52700"/>
    <cellStyle name="Υπολογισμός 8 5 2 2" xfId="52701"/>
    <cellStyle name="Υπολογισμός 8 5 3" xfId="52702"/>
    <cellStyle name="Υπολογισμός 8 5 3 2" xfId="52703"/>
    <cellStyle name="Υπολογισμός 8 5 4" xfId="52704"/>
    <cellStyle name="Υπολογισμός 8 5 5" xfId="52705"/>
    <cellStyle name="Υπολογισμός 8 5 6" xfId="52706"/>
    <cellStyle name="Υπολογισμός 8 6" xfId="52707"/>
    <cellStyle name="Υπολογισμός 8 6 2" xfId="52708"/>
    <cellStyle name="Υπολογισμός 8 6 2 2" xfId="52709"/>
    <cellStyle name="Υπολογισμός 8 6 3" xfId="52710"/>
    <cellStyle name="Υπολογισμός 8 6 3 2" xfId="52711"/>
    <cellStyle name="Υπολογισμός 8 6 4" xfId="52712"/>
    <cellStyle name="Υπολογισμός 8 6 5" xfId="52713"/>
    <cellStyle name="Υπολογισμός 8 6 6" xfId="52714"/>
    <cellStyle name="Υπολογισμός 8 7" xfId="52715"/>
    <cellStyle name="Υπολογισμός 8 7 2" xfId="52716"/>
    <cellStyle name="Υπολογισμός 8 7 3" xfId="52717"/>
    <cellStyle name="Υπολογισμός 8 7 4" xfId="52718"/>
    <cellStyle name="Υπολογισμός 8 8" xfId="52719"/>
    <cellStyle name="Υπολογισμός 8 8 2" xfId="52720"/>
    <cellStyle name="Υπολογισμός 8 9" xfId="52721"/>
    <cellStyle name="Υπολογισμός 8 9 2" xfId="52722"/>
    <cellStyle name="Υπολογισμός 9" xfId="52723"/>
    <cellStyle name="Υπολογισμός 9 10" xfId="52724"/>
    <cellStyle name="Υπολογισμός 9 11" xfId="52725"/>
    <cellStyle name="Υπολογισμός 9 2" xfId="52726"/>
    <cellStyle name="Υπολογισμός 9 2 2" xfId="52727"/>
    <cellStyle name="Υπολογισμός 9 2 2 2" xfId="52728"/>
    <cellStyle name="Υπολογισμός 9 2 2 2 2" xfId="52729"/>
    <cellStyle name="Υπολογισμός 9 2 2 3" xfId="52730"/>
    <cellStyle name="Υπολογισμός 9 2 2 3 2" xfId="52731"/>
    <cellStyle name="Υπολογισμός 9 2 2 4" xfId="52732"/>
    <cellStyle name="Υπολογισμός 9 2 3" xfId="52733"/>
    <cellStyle name="Υπολογισμός 9 2 3 2" xfId="52734"/>
    <cellStyle name="Υπολογισμός 9 2 4" xfId="52735"/>
    <cellStyle name="Υπολογισμός 9 2 4 2" xfId="52736"/>
    <cellStyle name="Υπολογισμός 9 2 5" xfId="52737"/>
    <cellStyle name="Υπολογισμός 9 2 5 2" xfId="52738"/>
    <cellStyle name="Υπολογισμός 9 2 6" xfId="52739"/>
    <cellStyle name="Υπολογισμός 9 3" xfId="52740"/>
    <cellStyle name="Υπολογισμός 9 3 2" xfId="52741"/>
    <cellStyle name="Υπολογισμός 9 3 2 2" xfId="52742"/>
    <cellStyle name="Υπολογισμός 9 3 2 2 2" xfId="52743"/>
    <cellStyle name="Υπολογισμός 9 3 2 3" xfId="52744"/>
    <cellStyle name="Υπολογισμός 9 3 2 3 2" xfId="52745"/>
    <cellStyle name="Υπολογισμός 9 3 2 4" xfId="52746"/>
    <cellStyle name="Υπολογισμός 9 3 3" xfId="52747"/>
    <cellStyle name="Υπολογισμός 9 3 3 2" xfId="52748"/>
    <cellStyle name="Υπολογισμός 9 3 4" xfId="52749"/>
    <cellStyle name="Υπολογισμός 9 3 4 2" xfId="52750"/>
    <cellStyle name="Υπολογισμός 9 3 5" xfId="52751"/>
    <cellStyle name="Υπολογισμός 9 3 5 2" xfId="52752"/>
    <cellStyle name="Υπολογισμός 9 3 6" xfId="52753"/>
    <cellStyle name="Υπολογισμός 9 3 7" xfId="52754"/>
    <cellStyle name="Υπολογισμός 9 3 8" xfId="52755"/>
    <cellStyle name="Υπολογισμός 9 4" xfId="52756"/>
    <cellStyle name="Υπολογισμός 9 4 2" xfId="52757"/>
    <cellStyle name="Υπολογισμός 9 4 2 2" xfId="52758"/>
    <cellStyle name="Υπολογισμός 9 4 3" xfId="52759"/>
    <cellStyle name="Υπολογισμός 9 4 3 2" xfId="52760"/>
    <cellStyle name="Υπολογισμός 9 4 4" xfId="52761"/>
    <cellStyle name="Υπολογισμός 9 4 5" xfId="52762"/>
    <cellStyle name="Υπολογισμός 9 4 6" xfId="52763"/>
    <cellStyle name="Υπολογισμός 9 5" xfId="52764"/>
    <cellStyle name="Υπολογισμός 9 5 2" xfId="52765"/>
    <cellStyle name="Υπολογισμός 9 5 2 2" xfId="52766"/>
    <cellStyle name="Υπολογισμός 9 5 3" xfId="52767"/>
    <cellStyle name="Υπολογισμός 9 5 3 2" xfId="52768"/>
    <cellStyle name="Υπολογισμός 9 5 4" xfId="52769"/>
    <cellStyle name="Υπολογισμός 9 5 5" xfId="52770"/>
    <cellStyle name="Υπολογισμός 9 5 6" xfId="52771"/>
    <cellStyle name="Υπολογισμός 9 6" xfId="52772"/>
    <cellStyle name="Υπολογισμός 9 6 2" xfId="52773"/>
    <cellStyle name="Υπολογισμός 9 6 2 2" xfId="52774"/>
    <cellStyle name="Υπολογισμός 9 6 3" xfId="52775"/>
    <cellStyle name="Υπολογισμός 9 6 3 2" xfId="52776"/>
    <cellStyle name="Υπολογισμός 9 6 4" xfId="52777"/>
    <cellStyle name="Υπολογισμός 9 6 5" xfId="52778"/>
    <cellStyle name="Υπολογισμός 9 6 6" xfId="52779"/>
    <cellStyle name="Υπολογισμός 9 7" xfId="52780"/>
    <cellStyle name="Υπολογισμός 9 7 2" xfId="52781"/>
    <cellStyle name="Υπολογισμός 9 7 3" xfId="52782"/>
    <cellStyle name="Υπολογισμός 9 7 4" xfId="52783"/>
    <cellStyle name="Υπολογισμός 9 8" xfId="52784"/>
    <cellStyle name="Υπολογισμός 9 8 2" xfId="52785"/>
    <cellStyle name="Υπολογισμός 9 9" xfId="52786"/>
    <cellStyle name="Υπολογισμός 9 9 2" xfId="52787"/>
    <cellStyle name="Гиперссылка" xfId="52788"/>
    <cellStyle name="ДАТА" xfId="52789"/>
    <cellStyle name="ДАТА 2" xfId="52790"/>
    <cellStyle name="ДАТА 2 2" xfId="52791"/>
    <cellStyle name="ДАТА 2 3" xfId="52792"/>
    <cellStyle name="ДАТА 2 4" xfId="52793"/>
    <cellStyle name="ДАТА 2 5" xfId="52794"/>
    <cellStyle name="ДАТА 3" xfId="52795"/>
    <cellStyle name="ДАТА 4" xfId="52796"/>
    <cellStyle name="ДАТА 5" xfId="52797"/>
    <cellStyle name="ДАТА 6" xfId="52798"/>
    <cellStyle name="ДАТА 7" xfId="52799"/>
    <cellStyle name="Денежный [0]_453" xfId="52800"/>
    <cellStyle name="Денежный_453" xfId="52801"/>
    <cellStyle name="ЗАГОЛОВОК1" xfId="52802"/>
    <cellStyle name="ЗАГОЛОВОК1 2" xfId="52803"/>
    <cellStyle name="ЗАГОЛОВОК1 2 2" xfId="52804"/>
    <cellStyle name="ЗАГОЛОВОК1 2 3" xfId="52805"/>
    <cellStyle name="ЗАГОЛОВОК1 2 4" xfId="52806"/>
    <cellStyle name="ЗАГОЛОВОК1 2 5" xfId="52807"/>
    <cellStyle name="ЗАГОЛОВОК1 3" xfId="52808"/>
    <cellStyle name="ЗАГОЛОВОК1 4" xfId="52809"/>
    <cellStyle name="ЗАГОЛОВОК1 5" xfId="52810"/>
    <cellStyle name="ЗАГОЛОВОК1 6" xfId="52811"/>
    <cellStyle name="ЗАГОЛОВОК1 7" xfId="52812"/>
    <cellStyle name="ЗАГОЛОВОК2" xfId="52813"/>
    <cellStyle name="ЗАГОЛОВОК2 2" xfId="52814"/>
    <cellStyle name="ЗАГОЛОВОК2 2 2" xfId="52815"/>
    <cellStyle name="ЗАГОЛОВОК2 2 3" xfId="52816"/>
    <cellStyle name="ЗАГОЛОВОК2 2 4" xfId="52817"/>
    <cellStyle name="ЗАГОЛОВОК2 2 5" xfId="52818"/>
    <cellStyle name="ЗАГОЛОВОК2 3" xfId="52819"/>
    <cellStyle name="ЗАГОЛОВОК2 4" xfId="52820"/>
    <cellStyle name="ЗАГОЛОВОК2 5" xfId="52821"/>
    <cellStyle name="ЗАГОЛОВОК2 6" xfId="52822"/>
    <cellStyle name="ЗАГОЛОВОК2 7" xfId="52823"/>
    <cellStyle name="ИТОГОВЫЙ" xfId="52824"/>
    <cellStyle name="ИТОГОВЫЙ 10" xfId="52825"/>
    <cellStyle name="ИТОГОВЫЙ 10 2" xfId="52826"/>
    <cellStyle name="ИТОГОВЫЙ 11" xfId="52827"/>
    <cellStyle name="ИТОГОВЫЙ 11 2" xfId="52828"/>
    <cellStyle name="ИТОГОВЫЙ 12" xfId="52829"/>
    <cellStyle name="ИТОГОВЫЙ 12 2" xfId="52830"/>
    <cellStyle name="ИТОГОВЫЙ 13" xfId="52831"/>
    <cellStyle name="ИТОГОВЫЙ 14" xfId="52832"/>
    <cellStyle name="ИТОГОВЫЙ 15" xfId="52833"/>
    <cellStyle name="ИТОГОВЫЙ 16" xfId="52834"/>
    <cellStyle name="ИТОГОВЫЙ 2" xfId="52835"/>
    <cellStyle name="ИТОГОВЫЙ 2 10" xfId="52836"/>
    <cellStyle name="ИТОГОВЫЙ 2 10 2" xfId="52837"/>
    <cellStyle name="ИТОГОВЫЙ 2 11" xfId="52838"/>
    <cellStyle name="ИТОГОВЫЙ 2 11 2" xfId="52839"/>
    <cellStyle name="ИТОГОВЫЙ 2 12" xfId="52840"/>
    <cellStyle name="ИТОГОВЫЙ 2 13" xfId="52841"/>
    <cellStyle name="ИТОГОВЫЙ 2 2" xfId="52842"/>
    <cellStyle name="ИТОГОВЫЙ 2 2 2" xfId="52843"/>
    <cellStyle name="ИТОГОВЫЙ 2 2 2 2" xfId="52844"/>
    <cellStyle name="ИТОГОВЫЙ 2 2 2 2 2" xfId="52845"/>
    <cellStyle name="ИТОГОВЫЙ 2 2 2 3" xfId="52846"/>
    <cellStyle name="ИТОГОВЫЙ 2 2 2 3 2" xfId="52847"/>
    <cellStyle name="ИТОГОВЫЙ 2 2 2 4" xfId="52848"/>
    <cellStyle name="ИТОГОВЫЙ 2 2 3" xfId="52849"/>
    <cellStyle name="ИТОГОВЫЙ 2 2 3 2" xfId="52850"/>
    <cellStyle name="ИТОГОВЫЙ 2 2 3 2 2" xfId="52851"/>
    <cellStyle name="ИТОГОВЫЙ 2 2 3 3" xfId="52852"/>
    <cellStyle name="ИТОГОВЫЙ 2 2 3 3 2" xfId="52853"/>
    <cellStyle name="ИТОГОВЫЙ 2 2 3 4" xfId="52854"/>
    <cellStyle name="ИТОГОВЫЙ 2 2 4" xfId="52855"/>
    <cellStyle name="ИТОГОВЫЙ 2 2 4 2" xfId="52856"/>
    <cellStyle name="ИТОГОВЫЙ 2 2 5" xfId="52857"/>
    <cellStyle name="ИТОГОВЫЙ 2 2 5 2" xfId="52858"/>
    <cellStyle name="ИТОГОВЫЙ 2 2 6" xfId="52859"/>
    <cellStyle name="ИТОГОВЫЙ 2 2 6 2" xfId="52860"/>
    <cellStyle name="ИТОГОВЫЙ 2 2 7" xfId="52861"/>
    <cellStyle name="ИТОГОВЫЙ 2 2 7 2" xfId="52862"/>
    <cellStyle name="ИТОГОВЫЙ 2 2 8" xfId="52863"/>
    <cellStyle name="ИТОГОВЫЙ 2 2 8 2" xfId="52864"/>
    <cellStyle name="ИТОГОВЫЙ 2 2 9" xfId="52865"/>
    <cellStyle name="ИТОГОВЫЙ 2 3" xfId="52866"/>
    <cellStyle name="ИТОГОВЫЙ 2 3 2" xfId="52867"/>
    <cellStyle name="ИТОГОВЫЙ 2 3 2 2" xfId="52868"/>
    <cellStyle name="ИТОГОВЫЙ 2 3 2 2 2" xfId="52869"/>
    <cellStyle name="ИТОГОВЫЙ 2 3 2 3" xfId="52870"/>
    <cellStyle name="ИТОГОВЫЙ 2 3 2 3 2" xfId="52871"/>
    <cellStyle name="ИТОГОВЫЙ 2 3 2 4" xfId="52872"/>
    <cellStyle name="ИТОГОВЫЙ 2 3 3" xfId="52873"/>
    <cellStyle name="ИТОГОВЫЙ 2 3 3 2" xfId="52874"/>
    <cellStyle name="ИТОГОВЫЙ 2 3 4" xfId="52875"/>
    <cellStyle name="ИТОГОВЫЙ 2 3 4 2" xfId="52876"/>
    <cellStyle name="ИТОГОВЫЙ 2 3 5" xfId="52877"/>
    <cellStyle name="ИТОГОВЫЙ 2 3 5 2" xfId="52878"/>
    <cellStyle name="ИТОГОВЫЙ 2 3 6" xfId="52879"/>
    <cellStyle name="ИТОГОВЫЙ 2 3 6 2" xfId="52880"/>
    <cellStyle name="ИТОГОВЫЙ 2 3 7" xfId="52881"/>
    <cellStyle name="ИТОГОВЫЙ 2 4" xfId="52882"/>
    <cellStyle name="ИТОГОВЫЙ 2 4 2" xfId="52883"/>
    <cellStyle name="ИТОГОВЫЙ 2 4 2 2" xfId="52884"/>
    <cellStyle name="ИТОГОВЫЙ 2 4 2 2 2" xfId="52885"/>
    <cellStyle name="ИТОГОВЫЙ 2 4 2 3" xfId="52886"/>
    <cellStyle name="ИТОГОВЫЙ 2 4 2 3 2" xfId="52887"/>
    <cellStyle name="ИТОГОВЫЙ 2 4 2 4" xfId="52888"/>
    <cellStyle name="ИТОГОВЫЙ 2 4 3" xfId="52889"/>
    <cellStyle name="ИТОГОВЫЙ 2 4 3 2" xfId="52890"/>
    <cellStyle name="ИТОГОВЫЙ 2 4 4" xfId="52891"/>
    <cellStyle name="ИТОГОВЫЙ 2 4 4 2" xfId="52892"/>
    <cellStyle name="ИТОГОВЫЙ 2 4 5" xfId="52893"/>
    <cellStyle name="ИТОГОВЫЙ 2 4 5 2" xfId="52894"/>
    <cellStyle name="ИТОГОВЫЙ 2 4 6" xfId="52895"/>
    <cellStyle name="ИТОГОВЫЙ 2 4 6 2" xfId="52896"/>
    <cellStyle name="ИТОГОВЫЙ 2 4 7" xfId="52897"/>
    <cellStyle name="ИТОГОВЫЙ 2 5" xfId="52898"/>
    <cellStyle name="ИТОГОВЫЙ 2 5 2" xfId="52899"/>
    <cellStyle name="ИТОГОВЫЙ 2 5 2 2" xfId="52900"/>
    <cellStyle name="ИТОГОВЫЙ 2 5 3" xfId="52901"/>
    <cellStyle name="ИТОГОВЫЙ 2 5 3 2" xfId="52902"/>
    <cellStyle name="ИТОГОВЫЙ 2 5 4" xfId="52903"/>
    <cellStyle name="ИТОГОВЫЙ 2 6" xfId="52904"/>
    <cellStyle name="ИТОГОВЫЙ 2 6 2" xfId="52905"/>
    <cellStyle name="ИТОГОВЫЙ 2 6 2 2" xfId="52906"/>
    <cellStyle name="ИТОГОВЫЙ 2 6 3" xfId="52907"/>
    <cellStyle name="ИТОГОВЫЙ 2 6 3 2" xfId="52908"/>
    <cellStyle name="ИТОГОВЫЙ 2 6 4" xfId="52909"/>
    <cellStyle name="ИТОГОВЫЙ 2 7" xfId="52910"/>
    <cellStyle name="ИТОГОВЫЙ 2 7 2" xfId="52911"/>
    <cellStyle name="ИТОГОВЫЙ 2 8" xfId="52912"/>
    <cellStyle name="ИТОГОВЫЙ 2 8 2" xfId="52913"/>
    <cellStyle name="ИТОГОВЫЙ 2 9" xfId="52914"/>
    <cellStyle name="ИТОГОВЫЙ 2 9 2" xfId="52915"/>
    <cellStyle name="ИТОГОВЫЙ 3" xfId="52916"/>
    <cellStyle name="ИТОГОВЫЙ 3 2" xfId="52917"/>
    <cellStyle name="ИТОГОВЫЙ 3 2 2" xfId="52918"/>
    <cellStyle name="ИТОГОВЫЙ 3 2 2 2" xfId="52919"/>
    <cellStyle name="ИТОГОВЫЙ 3 2 3" xfId="52920"/>
    <cellStyle name="ИТОГОВЫЙ 3 2 3 2" xfId="52921"/>
    <cellStyle name="ИТОГОВЫЙ 3 2 4" xfId="52922"/>
    <cellStyle name="ИТОГОВЫЙ 3 3" xfId="52923"/>
    <cellStyle name="ИТОГОВЫЙ 3 3 2" xfId="52924"/>
    <cellStyle name="ИТОГОВЫЙ 3 3 2 2" xfId="52925"/>
    <cellStyle name="ИТОГОВЫЙ 3 3 3" xfId="52926"/>
    <cellStyle name="ИТОГОВЫЙ 3 3 3 2" xfId="52927"/>
    <cellStyle name="ИТОГОВЫЙ 3 3 4" xfId="52928"/>
    <cellStyle name="ИТОГОВЫЙ 3 4" xfId="52929"/>
    <cellStyle name="ИТОГОВЫЙ 3 4 2" xfId="52930"/>
    <cellStyle name="ИТОГОВЫЙ 3 5" xfId="52931"/>
    <cellStyle name="ИТОГОВЫЙ 3 5 2" xfId="52932"/>
    <cellStyle name="ИТОГОВЫЙ 3 6" xfId="52933"/>
    <cellStyle name="ИТОГОВЫЙ 3 6 2" xfId="52934"/>
    <cellStyle name="ИТОГОВЫЙ 3 7" xfId="52935"/>
    <cellStyle name="ИТОГОВЫЙ 3 7 2" xfId="52936"/>
    <cellStyle name="ИТОГОВЫЙ 3 8" xfId="52937"/>
    <cellStyle name="ИТОГОВЫЙ 3 8 2" xfId="52938"/>
    <cellStyle name="ИТОГОВЫЙ 3 9" xfId="52939"/>
    <cellStyle name="ИТОГОВЫЙ 4" xfId="52940"/>
    <cellStyle name="ИТОГОВЫЙ 4 2" xfId="52941"/>
    <cellStyle name="ИТОГОВЫЙ 4 2 2" xfId="52942"/>
    <cellStyle name="ИТОГОВЫЙ 4 2 2 2" xfId="52943"/>
    <cellStyle name="ИТОГОВЫЙ 4 2 3" xfId="52944"/>
    <cellStyle name="ИТОГОВЫЙ 4 2 3 2" xfId="52945"/>
    <cellStyle name="ИТОГОВЫЙ 4 2 4" xfId="52946"/>
    <cellStyle name="ИТОГОВЫЙ 4 3" xfId="52947"/>
    <cellStyle name="ИТОГОВЫЙ 4 3 2" xfId="52948"/>
    <cellStyle name="ИТОГОВЫЙ 4 4" xfId="52949"/>
    <cellStyle name="ИТОГОВЫЙ 4 4 2" xfId="52950"/>
    <cellStyle name="ИТОГОВЫЙ 4 5" xfId="52951"/>
    <cellStyle name="ИТОГОВЫЙ 4 5 2" xfId="52952"/>
    <cellStyle name="ИТОГОВЫЙ 4 6" xfId="52953"/>
    <cellStyle name="ИТОГОВЫЙ 4 6 2" xfId="52954"/>
    <cellStyle name="ИТОГОВЫЙ 4 7" xfId="52955"/>
    <cellStyle name="ИТОГОВЫЙ 5" xfId="52956"/>
    <cellStyle name="ИТОГОВЫЙ 5 2" xfId="52957"/>
    <cellStyle name="ИТОГОВЫЙ 5 2 2" xfId="52958"/>
    <cellStyle name="ИТОГОВЫЙ 5 2 2 2" xfId="52959"/>
    <cellStyle name="ИТОГОВЫЙ 5 2 3" xfId="52960"/>
    <cellStyle name="ИТОГОВЫЙ 5 2 3 2" xfId="52961"/>
    <cellStyle name="ИТОГОВЫЙ 5 2 4" xfId="52962"/>
    <cellStyle name="ИТОГОВЫЙ 5 3" xfId="52963"/>
    <cellStyle name="ИТОГОВЫЙ 5 3 2" xfId="52964"/>
    <cellStyle name="ИТОГОВЫЙ 5 4" xfId="52965"/>
    <cellStyle name="ИТОГОВЫЙ 5 4 2" xfId="52966"/>
    <cellStyle name="ИТОГОВЫЙ 5 5" xfId="52967"/>
    <cellStyle name="ИТОГОВЫЙ 5 5 2" xfId="52968"/>
    <cellStyle name="ИТОГОВЫЙ 5 6" xfId="52969"/>
    <cellStyle name="ИТОГОВЫЙ 5 6 2" xfId="52970"/>
    <cellStyle name="ИТОГОВЫЙ 5 7" xfId="52971"/>
    <cellStyle name="ИТОГОВЫЙ 6" xfId="52972"/>
    <cellStyle name="ИТОГОВЫЙ 6 2" xfId="52973"/>
    <cellStyle name="ИТОГОВЫЙ 6 2 2" xfId="52974"/>
    <cellStyle name="ИТОГОВЫЙ 6 3" xfId="52975"/>
    <cellStyle name="ИТОГОВЫЙ 6 3 2" xfId="52976"/>
    <cellStyle name="ИТОГОВЫЙ 6 4" xfId="52977"/>
    <cellStyle name="ИТОГОВЫЙ 7" xfId="52978"/>
    <cellStyle name="ИТОГОВЫЙ 7 2" xfId="52979"/>
    <cellStyle name="ИТОГОВЫЙ 7 2 2" xfId="52980"/>
    <cellStyle name="ИТОГОВЫЙ 7 3" xfId="52981"/>
    <cellStyle name="ИТОГОВЫЙ 7 3 2" xfId="52982"/>
    <cellStyle name="ИТОГОВЫЙ 7 4" xfId="52983"/>
    <cellStyle name="ИТОГОВЫЙ 8" xfId="52984"/>
    <cellStyle name="ИТОГОВЫЙ 8 2" xfId="52985"/>
    <cellStyle name="ИТОГОВЫЙ 9" xfId="52986"/>
    <cellStyle name="ИТОГОВЫЙ 9 2" xfId="52987"/>
    <cellStyle name="Обычный_02-682" xfId="52988"/>
    <cellStyle name="Открывавшаяся гиперссылка" xfId="52989"/>
    <cellStyle name="ПРОЦЕНТНЫЙ_BOPENGC" xfId="52990"/>
    <cellStyle name="ТЕКСТ" xfId="52991"/>
    <cellStyle name="ТЕКСТ 2" xfId="52992"/>
    <cellStyle name="ТЕКСТ 2 2" xfId="52993"/>
    <cellStyle name="ТЕКСТ 2 3" xfId="52994"/>
    <cellStyle name="ТЕКСТ 2 4" xfId="52995"/>
    <cellStyle name="ТЕКСТ 2 5" xfId="52996"/>
    <cellStyle name="ТЕКСТ 3" xfId="52997"/>
    <cellStyle name="ТЕКСТ 4" xfId="52998"/>
    <cellStyle name="ТЕКСТ 5" xfId="52999"/>
    <cellStyle name="ТЕКСТ 6" xfId="53000"/>
    <cellStyle name="ТЕКСТ 7" xfId="53001"/>
    <cellStyle name="Тысячи [0]_Dk98" xfId="53002"/>
    <cellStyle name="Тысячи_Dk98" xfId="53003"/>
    <cellStyle name="УровеньСтолб_1_Структура державного боргу" xfId="53004"/>
    <cellStyle name="УровеньСтрок_1_Структура державного боргу" xfId="53005"/>
    <cellStyle name="ФИКСИРОВАННЫЙ" xfId="53006"/>
    <cellStyle name="Финансовый [0]_453" xfId="53007"/>
    <cellStyle name="Финансовый_1 квартал-уточ.платежі" xfId="53008"/>
    <cellStyle name="標準_TonREAL" xfId="5300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56" Type="http://schemas.openxmlformats.org/officeDocument/2006/relationships/externalLink" Target="externalLinks/externalLink33.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s>
</file>

<file path=xl/drawings/drawing1.xml><?xml version="1.0" encoding="utf-8"?>
<xdr:wsDr xmlns:xdr="http://schemas.openxmlformats.org/drawingml/2006/spreadsheetDrawing" xmlns:a="http://schemas.openxmlformats.org/drawingml/2006/main">
  <xdr:twoCellAnchor>
    <xdr:from>
      <xdr:col>2</xdr:col>
      <xdr:colOff>657225</xdr:colOff>
      <xdr:row>46</xdr:row>
      <xdr:rowOff>104775</xdr:rowOff>
    </xdr:from>
    <xdr:to>
      <xdr:col>2</xdr:col>
      <xdr:colOff>962025</xdr:colOff>
      <xdr:row>47</xdr:row>
      <xdr:rowOff>381000</xdr:rowOff>
    </xdr:to>
    <xdr:sp macro="" textlink="">
      <xdr:nvSpPr>
        <xdr:cNvPr id="2" name="1 - Δεξιό άγκιστρο"/>
        <xdr:cNvSpPr/>
      </xdr:nvSpPr>
      <xdr:spPr>
        <a:xfrm>
          <a:off x="5010150" y="10344150"/>
          <a:ext cx="304800"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l-G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8.152\Users\vvasilop\AppData\Local\Microsoft\Windows\Temporary%20Internet%20Files\Content.Outlook\LSOGHIUL\afr\LIQUID\1998\Review\SCEN-97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C/A/DATA/LCA/REAL/CONT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E/afr/DATA/CIV/RED/2000/RED-tabl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C/Applications/Microsoft%20Office%202011/Office/Startup/Excel/MON/1999/sept19/mnit08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21.8.152\E\C\C\Users\geoffreygottlieb\Downloads\Fpsfwn03p\mcd\DATA\DA\ARM\Reports\Staff%20Reports\Recent%20Economic%20Development\ArmRed02\ArmRed02_Tables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C/Applications/Microsoft%20Office%202011/Office/Startup/Excel/Bgr/GEN/BG%20SINAW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E/afr/NGA%20local/scenario%20III/STA-ins/NGCP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imf.org/DATA/C2/BRB/Sector%20Data/Real/current%20data%20files/DATA/US/ARM/REP/97ARMRED/TABLES/EDSSARMRED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C/My%20Documents/Mission%20to%20Burkina/bfabop_bakup%20to%20redesig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21.8.152\Users\vvasilop\AppData\Local\Microsoft\Windows\Temporary%20Internet%20Files\Content.Outlook\LSOGHIUL\af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8.152\Users\vvasilop\AppData\Local\Microsoft\Windows\Temporary%20Internet%20Files\Content.Outlook\LSOGHIUL\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Q/DATA/GR/Old%20FR%20Directory/Quota%20Information/secretariat/11REV%20CQ.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Users/geoffreygottlieb/Downloads/FPSGWN03P/WHD/DNCFP/Recursos/Proyrena/Anual/2002/Alt4_Proy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E/afr/Documents%20and%20Settings/MCUC/My%20Local%20Documents/COG/2002/frame/SR_01/cghub.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Users/geoffreygottlieb/Downloads/Fpsgwn03p/afr/IMF/Nigeria/Statistics/Bloomberg_Nigeria_D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mfdata\econ\DATA\EU\Reports\June%202002\Supplement\Figure%201%20Supplement%20financial%20market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Users/geoffreygottlieb/Downloads/Fpsgwn03p/afr/DATA/SYC/Current/Scmon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R/DATA/MLI/Current/MLI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1.8.152\Users\vvasilop\AppData\Local\Microsoft\Windows\Temporary%20Internet%20Files\Content.Outlook\LSOGHIUL\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Users/geoffreygottlieb/Downloads/Data1/pdr/WINDOWS/TEMP/CRI-BOP-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Users/geoffreygottlieb/Downloads/Data1/pdr/DATA/CA/CRI/EXTERNAL/Output/CRI-BOP-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Users/geoffreygottlieb/Downloads/Data1/pdr/DATA/CA/CRI/Dbase/Dinput/CRI-INPUT-ABO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Users/geoffreygottlieb/Downloads/Data1/pdr/DATA/CA/CRI/EXTERNAL/Output/Other-2002/CRI-INPUT-ABOP-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afr\DATA\CIV\RED\2000\RED-tabl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72.21.8.152\Users\vvasilop\AppData\Local\Microsoft\Windows\Temporary%20Internet%20Files\Content.Outlook\LSOGHIUL\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WIN/TEMP/weo%20extra%20vulnerabil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A/WIN/Temporary%20Internet%20Files/OLK7022/bfam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Users/geoffreygottlieb/Downloads/FPSGWN03P/AFR/WIN/TEMP/aimf/Bfatofn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E/afr/WIN/Temporary%20Internet%20Files/OLKD2B0/Civfis_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E/afr/WIN/TEMP/BOP97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MHMA_D/&#922;&#913;&#932;&#913;&#929;&#932;&#921;&#931;&#919;%20-%20&#917;&#922;&#932;&#917;&#923;&#917;&#931;&#919;%20&#928;.&#933;/2022/&#917;&#947;&#954;&#973;&#954;&#955;&#953;&#959;&#962;%20&#954;&#945;&#964;&#940;&#961;&#964;&#953;&#963;&#951;&#962;%202022/&#928;&#945;&#961;&#940;&#961;&#964;&#951;&#956;&#945;%20&#914;/&#964;&#949;&#955;&#953;&#954;&#959;&#943;%20&#960;&#943;&#957;&#945;&#954;&#949;&#962;/E/C/E/DOC/UB/EST/98VISIT.MAY/SR/BOPMI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C"/>
      <sheetName val="ΛΙΣΤΑ 2"/>
      <sheetName val="ΛΙΣΤΑ 1"/>
      <sheetName val="seignior"/>
      <sheetName val="data"/>
      <sheetName val="COP FED"/>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B11">
            <v>1985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ow r="2">
          <cell r="A2" t="str">
            <v>Table 4. Outstanding Fund Credit by Region 1/</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adMe"/>
      <sheetName val="MA Balance"/>
      <sheetName val="MAreserves"/>
      <sheetName val="DMB-T4"/>
      <sheetName val="T 5. MA Forwards etc."/>
      <sheetName val="T. 6 Sberbank, Vneshtorg, VEB"/>
      <sheetName val="T 8. FX items"/>
      <sheetName val="T 7. Prud. Ind."/>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IVATE_OLD"/>
      <sheetName val="monsurv-bc"/>
      <sheetName val="2"/>
      <sheetName val="dep fonct"/>
      <sheetName val="SUMMARY"/>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Fund_Credit"/>
      <sheetName val="monsurv-bc"/>
      <sheetName val="PRIVATE_OLD"/>
      <sheetName val="ex rate"/>
      <sheetName val="seignior"/>
      <sheetName val="BoP_OUT_Medium"/>
      <sheetName val="BoP_OUT_Long"/>
      <sheetName val="IMF_Assistance"/>
      <sheetName val="large_projects"/>
      <sheetName val="DebtService_to_budget"/>
      <sheetName val="Terms_of_Trade"/>
      <sheetName val="Workspace_contents"/>
      <sheetName val="Indic"/>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monimp"/>
      <sheetName val="interv"/>
      <sheetName val="fiscout"/>
      <sheetName val="REER"/>
      <sheetName val="summary bop"/>
      <sheetName val="seignior"/>
      <sheetName val="Fund_Credit"/>
      <sheetName val="monsurv-bc"/>
      <sheetName val="IDA-tab7"/>
      <sheetName val="BoP_OUT_Medium"/>
      <sheetName val="BoP_OUT_Long"/>
      <sheetName val="IMF_Assistance"/>
      <sheetName val="large_projects"/>
      <sheetName val="DebtService_to_budget"/>
      <sheetName val="Terms_of_Trade"/>
      <sheetName val="Workspace_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IINDEX"/>
      <sheetName val="CPICOMP"/>
      <sheetName val="INSINDEX"/>
      <sheetName val="INSPERCHG"/>
      <sheetName val="dep fonct"/>
      <sheetName val="plantres"/>
      <sheetName val="ex rate"/>
      <sheetName val="dep_fonct"/>
      <sheetName val="IDA-tab7"/>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OP8196F"/>
      <sheetName val="A &amp; Bseries"/>
      <sheetName val="CUR-CUP"/>
      <sheetName val="Cseries"/>
      <sheetName val="Sheet2"/>
      <sheetName val="ajustment"/>
      <sheetName val="11 rev 94 "/>
      <sheetName val="t1"/>
      <sheetName val="totem-pole"/>
      <sheetName val="table4A-B"/>
      <sheetName val="comparison"/>
      <sheetName val="5 EQS"/>
      <sheetName val="ifs_chgs"/>
      <sheetName val="data 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P FED"/>
      <sheetName val="C"/>
      <sheetName val="Fto. a partir del impuesto"/>
      <sheetName val="Datos"/>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Table 5"/>
      <sheetName val="REER"/>
      <sheetName val="dep fonct"/>
      <sheetName val="CPIINDEX"/>
      <sheetName val="2"/>
      <sheetName val="PRIVATE_OLD"/>
      <sheetName val="Fto__a_partir_del_impuesto"/>
      <sheetName val="COP_FED"/>
      <sheetName val="22_PCIAS"/>
      <sheetName val="Tesoro_Nacional"/>
      <sheetName val="Fondo_ATN"/>
      <sheetName val="Coop__Eléct_"/>
      <sheetName val="C_F_E_E_"/>
      <sheetName val="Table_5"/>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11 rev 94 "/>
      <sheetName val="SR Table 2"/>
      <sheetName val="excise"/>
      <sheetName val="WEOQ4"/>
      <sheetName val="Table 5"/>
      <sheetName val="interv"/>
      <sheetName val="dep fonct"/>
      <sheetName val="2"/>
      <sheetName val="Indic"/>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11_rev_94_"/>
      <sheetName val="SR_Table_2"/>
      <sheetName val="Table_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ow r="4">
          <cell r="A4">
            <v>0</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aw_1"/>
      <sheetName val="Nigeria_Val"/>
      <sheetName val="Raw_2"/>
      <sheetName val="SpotExchangeRates"/>
      <sheetName val="StockMarketIndices"/>
      <sheetName val="raw"/>
      <sheetName val="Nominal"/>
      <sheetName val="EERProfile"/>
      <sheetName val="BDDBIL"/>
      <sheetName val="BNCBIL"/>
      <sheetName val="OUT_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ntrolSheet"/>
      <sheetName val="1"/>
      <sheetName val="monthly"/>
      <sheetName val="STIR"/>
      <sheetName val="Bloomberg"/>
      <sheetName val="daily"/>
      <sheetName val="2 old"/>
      <sheetName val="1 old"/>
      <sheetName val="2 old+CI+PMI"/>
      <sheetName val="2_old"/>
      <sheetName val="1_old"/>
      <sheetName val="2_old+CI+P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 val="Table 2_F_"/>
      <sheetName val="Table 2_E_"/>
      <sheetName val="Table 3_F_"/>
      <sheetName val="Table 3_E_ "/>
      <sheetName val="5_"/>
      <sheetName val="13_"/>
      <sheetName val="Table_2[F]"/>
      <sheetName val="Table_2[E]"/>
      <sheetName val="Table_3[F]"/>
      <sheetName val="Table_3[E]_"/>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SRV"/>
      <sheetName val="Contents"/>
      <sheetName val="IN"/>
      <sheetName val="OUT"/>
      <sheetName val="CBS"/>
      <sheetName val="DMB"/>
      <sheetName val="Comparing AFR &amp; SRF data"/>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s>
    <sheetDataSet>
      <sheetData sheetId="0" refreshError="1"/>
      <sheetData sheetId="1" refreshError="1"/>
      <sheetData sheetId="2"/>
      <sheetData sheetId="3"/>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OP"/>
      <sheetName val="CONTENTS"/>
      <sheetName val="Gas 2004"/>
      <sheetName val="IN"/>
      <sheetName val="IN-HUB"/>
      <sheetName val="OUT-HUB"/>
      <sheetName val="Impact CI"/>
      <sheetName val="Assum"/>
      <sheetName val="X"/>
      <sheetName val="M"/>
      <sheetName val="SRT"/>
      <sheetName val="K"/>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Source Data (Current)"/>
      <sheetName val="Complete Data Set (Annual)"/>
      <sheetName val=""/>
      <sheetName val="GAS March 05"/>
      <sheetName val="T3SR_bop"/>
      <sheetName val="GAS Dec04"/>
      <sheetName val="2"/>
    </sheetNames>
    <sheetDataSet>
      <sheetData sheetId="0"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#NULL!</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#NULL!</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#NULL!</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 val="COP FED"/>
      <sheetName val="Table 5"/>
      <sheetName val="a"/>
      <sheetName val="Ex rate bloom"/>
      <sheetName val="ex_rate"/>
      <sheetName val="1_MacInd"/>
      <sheetName val="MacInd_data"/>
      <sheetName val="2_Cpifigure"/>
      <sheetName val="_wage"/>
      <sheetName val="3_Ext_(2)"/>
      <sheetName val="4_Fis"/>
      <sheetName val="Fisdat_"/>
      <sheetName val="5_MonDev"/>
      <sheetName val="6_IntRate"/>
      <sheetName val="8_Exch"/>
      <sheetName val="7_Fin&amp;Bk"/>
      <sheetName val="COP_FED"/>
      <sheetName val="CPIINDEX"/>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MSRV"/>
      <sheetName val="Table 5"/>
      <sheetName val="2"/>
      <sheetName val="ex rate"/>
      <sheetName val="CPIINDEX"/>
      <sheetName val="interv"/>
      <sheetName val="C"/>
      <sheetName val="Basic_Data"/>
      <sheetName val="Table_5"/>
      <sheetName val="ex_rate"/>
      <sheetName val="Ex_rate_bloom"/>
      <sheetName val="Ex rate bloo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J(Priv.Cap)"/>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J(Priv.Cap)"/>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M"/>
      <sheetName val="X"/>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M"/>
      <sheetName val="X"/>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M"/>
      <sheetName val="Assump"/>
      <sheetName val="Last"/>
      <sheetName val="wage growth"/>
      <sheetName val="Gin"/>
      <sheetName val="Din"/>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CPIINDEX"/>
      <sheetName val="seignior"/>
      <sheetName val="aq"/>
      <sheetName val="Table 5"/>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cell>
        </row>
        <row r="83">
          <cell r="C83" t="str">
            <v xml:space="preserve">Memorandum items </v>
          </cell>
        </row>
        <row r="84">
          <cell r="C84" t="str">
            <v>Total Consumption per capita</v>
          </cell>
        </row>
        <row r="85">
          <cell r="C85" t="str">
            <v>Private Consumption per capita</v>
          </cell>
        </row>
        <row r="86">
          <cell r="C86" t="str">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cell>
          <cell r="C378" t="str">
            <v>Debt relief</v>
          </cell>
        </row>
        <row r="379">
          <cell r="C379" t="str">
            <v/>
          </cell>
          <cell r="D379" t="str">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cell>
        </row>
        <row r="416">
          <cell r="C416" t="str">
            <v xml:space="preserve">       Private sector</v>
          </cell>
        </row>
        <row r="417">
          <cell r="D417" t="str">
            <v/>
          </cell>
        </row>
        <row r="418">
          <cell r="C418" t="str">
            <v>Gross domestic income (GDI) = GDP + NFI +NUT (OM)</v>
          </cell>
        </row>
        <row r="419">
          <cell r="C419" t="str">
            <v>Gross National Savings (GNS) = GDI - C (OM)</v>
          </cell>
        </row>
        <row r="420">
          <cell r="C420" t="str">
            <v xml:space="preserve">  Public sector </v>
          </cell>
          <cell r="D420" t="str">
            <v/>
          </cell>
        </row>
        <row r="421">
          <cell r="C421" t="str">
            <v xml:space="preserve">  Private sector</v>
          </cell>
          <cell r="D421" t="str">
            <v/>
          </cell>
        </row>
        <row r="423">
          <cell r="C423" t="str">
            <v>Gross Domestic Savings (GDS) = GDP - C</v>
          </cell>
        </row>
        <row r="424">
          <cell r="C424" t="str">
            <v xml:space="preserve">  Public sector </v>
          </cell>
          <cell r="D424" t="str">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cell>
        </row>
        <row r="447">
          <cell r="C447" t="str">
            <v>External sector</v>
          </cell>
        </row>
        <row r="448">
          <cell r="C448" t="str">
            <v>Horizontal Check</v>
          </cell>
        </row>
        <row r="450">
          <cell r="C450" t="str">
            <v>X. CONSISTENCY CHECK TABLE - Blue checks correspond to WEO</v>
          </cell>
        </row>
        <row r="452">
          <cell r="D452" t="str">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cell>
        </row>
        <row r="519">
          <cell r="B519" t="str">
            <v>I.1+I.2</v>
          </cell>
        </row>
        <row r="524">
          <cell r="D524" t="str">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 val="IDA_tab7"/>
      <sheetName val="REER"/>
      <sheetName val="Table 5"/>
      <sheetName val="CPIINDEX"/>
      <sheetName val="C"/>
      <sheetName val="interv"/>
      <sheetName val="monsurv-bc"/>
      <sheetName val="T10_HIPC_Ratios"/>
      <sheetName val="T9_Assistance"/>
      <sheetName val="T1_BoP_OUT_Long"/>
      <sheetName val="T3_Key_Ratios"/>
      <sheetName val="T3B_New_Key_Ratios"/>
      <sheetName val="T6_IMF_Assistance"/>
      <sheetName val="T6_IMF_Assistance_old"/>
      <sheetName val="Debt_Serv_2"/>
      <sheetName val="Tx__NPV&amp;DS"/>
      <sheetName val="Stress_Chart_4_old"/>
      <sheetName val="DebtService_Long"/>
      <sheetName val="Table_5"/>
    </sheetNames>
    <sheetDataSet>
      <sheetData sheetId="0" refreshError="1"/>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
      <sheetName val="A"/>
      <sheetName val="AQ"/>
      <sheetName val="DQ"/>
      <sheetName val="ControlSheet"/>
      <sheetName val="FS"/>
      <sheetName val="Monthly"/>
      <sheetName val="MEI, SEI and EFV"/>
      <sheetName val="pensions (pr2000)"/>
      <sheetName val="Interest"/>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anTres"/>
      <sheetName val="ToC"/>
      <sheetName val="Links-In"/>
      <sheetName val="Links-Out"/>
      <sheetName val="FRTOFe"/>
      <sheetName val="TOFE"/>
      <sheetName val="Debt service to the Fund"/>
      <sheetName val="TOFERED"/>
      <sheetName val="TOFoldSR"/>
      <sheetName val="Quarterly TOFE"/>
      <sheetName val="SOCEXHIPC"/>
      <sheetName val="Health and Education"/>
      <sheetName val="Detailed Expenditure"/>
      <sheetName val="RED18"/>
      <sheetName val="ExpRED"/>
      <sheetName val="Dette Interieure"/>
      <sheetName val="Revenue"/>
      <sheetName val="RevRED"/>
      <sheetName val="Detailed revenue"/>
      <sheetName val="TECW"/>
      <sheetName val="recettes 98"/>
      <sheetName val="TARIF98"/>
      <sheetName val="TARIF99"/>
      <sheetName val="TAFIF20"/>
      <sheetName val="DGD"/>
      <sheetName val="DGI"/>
      <sheetName val="Tresor"/>
      <sheetName val="Recovery"/>
      <sheetName val="HE&amp;EDII"/>
      <sheetName val="Arrears"/>
      <sheetName val="Debt"/>
      <sheetName val="Debt service"/>
      <sheetName val="Disbursements"/>
      <sheetName val="Disbursements (Proj)"/>
      <sheetName val="ReveII "/>
      <sheetName val="CheckTOF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
      <sheetName val="C"/>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Normal="100" workbookViewId="0">
      <pane ySplit="3" topLeftCell="A4" activePane="bottomLeft" state="frozen"/>
      <selection pane="bottomLeft" sqref="A1:XFD1048576"/>
    </sheetView>
  </sheetViews>
  <sheetFormatPr defaultColWidth="9.140625" defaultRowHeight="16.5"/>
  <cols>
    <col min="1" max="1" width="6.85546875" style="2" customWidth="1"/>
    <col min="2" max="2" width="32.28515625" style="990" customWidth="1"/>
    <col min="3" max="3" width="61.85546875" style="17" customWidth="1"/>
    <col min="4" max="4" width="18.85546875" style="1" bestFit="1" customWidth="1"/>
    <col min="5" max="16384" width="9.140625" style="2"/>
  </cols>
  <sheetData>
    <row r="1" spans="1:4" ht="17.25" customHeight="1">
      <c r="A1" s="1409" t="s">
        <v>1179</v>
      </c>
      <c r="B1" s="1409"/>
      <c r="C1" s="1409"/>
      <c r="D1" s="1409"/>
    </row>
    <row r="2" spans="1:4" ht="30.75" customHeight="1">
      <c r="B2" s="985"/>
      <c r="C2" s="12"/>
      <c r="D2" s="986" t="s">
        <v>1180</v>
      </c>
    </row>
    <row r="3" spans="1:4" s="11" customFormat="1">
      <c r="A3" s="18" t="s">
        <v>47</v>
      </c>
      <c r="B3" s="18" t="s">
        <v>69</v>
      </c>
      <c r="C3" s="976" t="s">
        <v>48</v>
      </c>
      <c r="D3" s="987" t="s">
        <v>1092</v>
      </c>
    </row>
    <row r="4" spans="1:4">
      <c r="A4" s="20" t="s">
        <v>1225</v>
      </c>
      <c r="B4" s="21">
        <v>21</v>
      </c>
      <c r="C4" s="22" t="s">
        <v>49</v>
      </c>
      <c r="D4" s="225"/>
    </row>
    <row r="5" spans="1:4">
      <c r="A5" s="20" t="s">
        <v>1226</v>
      </c>
      <c r="B5" s="21">
        <v>22</v>
      </c>
      <c r="C5" s="22" t="s">
        <v>50</v>
      </c>
      <c r="D5" s="225"/>
    </row>
    <row r="6" spans="1:4">
      <c r="A6" s="20" t="s">
        <v>1227</v>
      </c>
      <c r="B6" s="21">
        <v>23</v>
      </c>
      <c r="C6" s="22" t="s">
        <v>51</v>
      </c>
      <c r="D6" s="225"/>
    </row>
    <row r="7" spans="1:4">
      <c r="A7" s="20" t="s">
        <v>1228</v>
      </c>
      <c r="B7" s="21">
        <v>24</v>
      </c>
      <c r="C7" s="22" t="s">
        <v>53</v>
      </c>
      <c r="D7" s="225"/>
    </row>
    <row r="8" spans="1:4">
      <c r="A8" s="20" t="s">
        <v>1229</v>
      </c>
      <c r="B8" s="21">
        <v>25</v>
      </c>
      <c r="C8" s="22" t="s">
        <v>54</v>
      </c>
      <c r="D8" s="225"/>
    </row>
    <row r="9" spans="1:4">
      <c r="A9" s="20" t="s">
        <v>1230</v>
      </c>
      <c r="B9" s="21">
        <v>26</v>
      </c>
      <c r="C9" s="22" t="s">
        <v>1005</v>
      </c>
      <c r="D9" s="225"/>
    </row>
    <row r="10" spans="1:4">
      <c r="A10" s="20" t="s">
        <v>1231</v>
      </c>
      <c r="B10" s="21">
        <v>27</v>
      </c>
      <c r="C10" s="22" t="s">
        <v>56</v>
      </c>
      <c r="D10" s="225"/>
    </row>
    <row r="11" spans="1:4">
      <c r="A11" s="20" t="s">
        <v>1232</v>
      </c>
      <c r="B11" s="21">
        <v>29</v>
      </c>
      <c r="C11" s="22" t="s">
        <v>57</v>
      </c>
      <c r="D11" s="225"/>
    </row>
    <row r="12" spans="1:4">
      <c r="A12" s="20" t="s">
        <v>1233</v>
      </c>
      <c r="B12" s="21">
        <v>31</v>
      </c>
      <c r="C12" s="22" t="s">
        <v>1234</v>
      </c>
      <c r="D12" s="225"/>
    </row>
    <row r="13" spans="1:4" ht="17.25" thickBot="1">
      <c r="A13" s="20" t="s">
        <v>1235</v>
      </c>
      <c r="B13" s="21">
        <v>33</v>
      </c>
      <c r="C13" s="22" t="s">
        <v>58</v>
      </c>
      <c r="D13" s="225"/>
    </row>
    <row r="14" spans="1:4" ht="18" thickTop="1" thickBot="1">
      <c r="A14" s="30" t="s">
        <v>42</v>
      </c>
      <c r="B14" s="31" t="s">
        <v>40</v>
      </c>
      <c r="C14" s="233"/>
      <c r="D14" s="234">
        <f>SUM(D4:D13)</f>
        <v>0</v>
      </c>
    </row>
    <row r="15" spans="1:4" ht="18" thickTop="1" thickBot="1">
      <c r="A15" s="30" t="s">
        <v>43</v>
      </c>
      <c r="B15" s="31" t="s">
        <v>41</v>
      </c>
      <c r="C15" s="233"/>
      <c r="D15" s="234">
        <f>D14-D9</f>
        <v>0</v>
      </c>
    </row>
    <row r="16" spans="1:4" ht="17.25" thickTop="1">
      <c r="A16" s="20" t="s">
        <v>1236</v>
      </c>
      <c r="B16" s="21">
        <v>41</v>
      </c>
      <c r="C16" s="22" t="s">
        <v>60</v>
      </c>
      <c r="D16" s="225"/>
    </row>
    <row r="17" spans="1:4">
      <c r="A17" s="20" t="s">
        <v>1237</v>
      </c>
      <c r="B17" s="21">
        <v>43</v>
      </c>
      <c r="C17" s="22" t="s">
        <v>61</v>
      </c>
      <c r="D17" s="225"/>
    </row>
    <row r="18" spans="1:4">
      <c r="A18" s="20" t="s">
        <v>1238</v>
      </c>
      <c r="B18" s="21">
        <v>44</v>
      </c>
      <c r="C18" s="22" t="s">
        <v>62</v>
      </c>
      <c r="D18" s="225"/>
    </row>
    <row r="19" spans="1:4">
      <c r="A19" s="20" t="s">
        <v>1239</v>
      </c>
      <c r="B19" s="21">
        <v>45</v>
      </c>
      <c r="C19" s="22" t="s">
        <v>80</v>
      </c>
      <c r="D19" s="225"/>
    </row>
    <row r="20" spans="1:4">
      <c r="A20" s="20" t="s">
        <v>1240</v>
      </c>
      <c r="B20" s="21">
        <v>49</v>
      </c>
      <c r="C20" s="22" t="s">
        <v>59</v>
      </c>
      <c r="D20" s="225"/>
    </row>
    <row r="21" spans="1:4">
      <c r="A21" s="20" t="s">
        <v>1241</v>
      </c>
      <c r="B21" s="21">
        <v>51</v>
      </c>
      <c r="C21" s="22" t="s">
        <v>60</v>
      </c>
      <c r="D21" s="225"/>
    </row>
    <row r="22" spans="1:4">
      <c r="A22" s="20" t="s">
        <v>1242</v>
      </c>
      <c r="B22" s="21">
        <v>52</v>
      </c>
      <c r="C22" s="22" t="s">
        <v>63</v>
      </c>
      <c r="D22" s="225"/>
    </row>
    <row r="23" spans="1:4">
      <c r="A23" s="20" t="s">
        <v>1243</v>
      </c>
      <c r="B23" s="21">
        <v>53</v>
      </c>
      <c r="C23" s="22" t="s">
        <v>64</v>
      </c>
      <c r="D23" s="225"/>
    </row>
    <row r="24" spans="1:4">
      <c r="A24" s="20" t="s">
        <v>1244</v>
      </c>
      <c r="B24" s="21">
        <v>54</v>
      </c>
      <c r="C24" s="22" t="s">
        <v>65</v>
      </c>
      <c r="D24" s="225"/>
    </row>
    <row r="25" spans="1:4" ht="17.25" thickBot="1">
      <c r="A25" s="20" t="s">
        <v>1245</v>
      </c>
      <c r="B25" s="21">
        <v>57</v>
      </c>
      <c r="C25" s="22" t="s">
        <v>66</v>
      </c>
      <c r="D25" s="225"/>
    </row>
    <row r="26" spans="1:4" ht="48" customHeight="1" thickTop="1" thickBot="1">
      <c r="A26" s="31" t="s">
        <v>126</v>
      </c>
      <c r="B26" s="224" t="s">
        <v>70</v>
      </c>
      <c r="C26" s="233"/>
      <c r="D26" s="234">
        <f>D14+SUM(D16:D25)</f>
        <v>0</v>
      </c>
    </row>
    <row r="27" spans="1:4" ht="9.75" customHeight="1" thickTop="1">
      <c r="A27" s="985"/>
      <c r="B27" s="985"/>
      <c r="C27" s="13"/>
      <c r="D27" s="230"/>
    </row>
    <row r="28" spans="1:4" ht="17.25" customHeight="1">
      <c r="A28" s="988"/>
      <c r="B28" s="988" t="s">
        <v>28</v>
      </c>
      <c r="C28" s="235"/>
      <c r="D28" s="236"/>
    </row>
    <row r="29" spans="1:4" ht="45.75" customHeight="1">
      <c r="A29" s="20"/>
      <c r="B29" s="21" t="s">
        <v>29</v>
      </c>
      <c r="C29" s="989" t="s">
        <v>1246</v>
      </c>
      <c r="D29" s="225"/>
    </row>
  </sheetData>
  <mergeCells count="1">
    <mergeCell ref="A1:D1"/>
  </mergeCells>
  <pageMargins left="0.43307086614173229" right="0.31496062992125984" top="0.15748031496062992" bottom="0.15748031496062992" header="0.11811023622047245" footer="0.11811023622047245"/>
  <pageSetup paperSize="9" scale="47" orientation="portrait" r:id="rId1"/>
  <rowBreaks count="1" manualBreakCount="1">
    <brk id="49" max="16383" man="1"/>
  </rowBreaks>
</worksheet>
</file>

<file path=xl/worksheets/sheet10.xml><?xml version="1.0" encoding="utf-8"?>
<worksheet xmlns="http://schemas.openxmlformats.org/spreadsheetml/2006/main" xmlns:r="http://schemas.openxmlformats.org/officeDocument/2006/relationships">
  <dimension ref="A2:DH186"/>
  <sheetViews>
    <sheetView view="pageBreakPreview" topLeftCell="A100" zoomScale="90" zoomScaleNormal="100" zoomScaleSheetLayoutView="90" workbookViewId="0">
      <selection activeCell="A112" sqref="A112:XFD112"/>
    </sheetView>
  </sheetViews>
  <sheetFormatPr defaultColWidth="24.28515625" defaultRowHeight="12.75"/>
  <cols>
    <col min="1" max="1" width="24.5703125" style="448" customWidth="1"/>
    <col min="2" max="2" width="69.85546875" style="448" customWidth="1"/>
    <col min="3" max="3" width="19" style="448" customWidth="1"/>
    <col min="4" max="4" width="20.5703125" style="448" customWidth="1"/>
    <col min="5" max="5" width="19" style="448" customWidth="1"/>
    <col min="6" max="6" width="19.85546875" style="448" customWidth="1"/>
    <col min="7" max="9" width="21.85546875" style="448" customWidth="1"/>
    <col min="10" max="30" width="24.28515625" style="274"/>
    <col min="31" max="102" width="24.28515625" style="449"/>
    <col min="103" max="16384" width="24.28515625" style="448"/>
  </cols>
  <sheetData>
    <row r="2" spans="1:112" ht="33" customHeight="1">
      <c r="A2" s="1484" t="s">
        <v>1408</v>
      </c>
      <c r="B2" s="1484"/>
      <c r="C2" s="1484"/>
      <c r="D2" s="1484"/>
      <c r="E2" s="1484"/>
      <c r="F2" s="1484"/>
      <c r="G2" s="1484"/>
      <c r="H2" s="1484"/>
      <c r="I2" s="1484"/>
    </row>
    <row r="3" spans="1:112" s="471" customFormat="1" ht="18">
      <c r="A3" s="400"/>
      <c r="B3" s="400"/>
      <c r="C3" s="400"/>
      <c r="D3" s="400"/>
      <c r="E3" s="400"/>
      <c r="F3" s="400"/>
      <c r="G3" s="400"/>
      <c r="H3" s="400"/>
      <c r="I3" s="400"/>
      <c r="J3" s="274"/>
      <c r="K3" s="274"/>
      <c r="L3" s="274"/>
      <c r="M3" s="274"/>
      <c r="N3" s="274"/>
      <c r="O3" s="274"/>
      <c r="P3" s="274"/>
      <c r="Q3" s="274"/>
      <c r="R3" s="274"/>
      <c r="S3" s="274"/>
      <c r="T3" s="274"/>
      <c r="U3" s="274"/>
      <c r="V3" s="274"/>
      <c r="W3" s="274"/>
      <c r="X3" s="274"/>
      <c r="Y3" s="274"/>
      <c r="Z3" s="274"/>
      <c r="AA3" s="274"/>
      <c r="AB3" s="274"/>
      <c r="AC3" s="274"/>
      <c r="AD3" s="274"/>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49"/>
      <c r="CW3" s="449"/>
      <c r="CX3" s="449"/>
      <c r="CY3" s="449"/>
      <c r="CZ3" s="449"/>
      <c r="DA3" s="449"/>
      <c r="DB3" s="449"/>
      <c r="DC3" s="449"/>
      <c r="DD3" s="449"/>
      <c r="DE3" s="449"/>
      <c r="DF3" s="449"/>
      <c r="DG3" s="449"/>
      <c r="DH3" s="449"/>
    </row>
    <row r="4" spans="1:112">
      <c r="A4" s="471" t="s">
        <v>282</v>
      </c>
      <c r="B4" s="1172"/>
      <c r="C4" s="471"/>
      <c r="D4" s="471"/>
      <c r="E4" s="471"/>
      <c r="F4" s="471"/>
      <c r="G4" s="471"/>
      <c r="H4" s="471"/>
      <c r="I4" s="471"/>
    </row>
    <row r="5" spans="1:112">
      <c r="A5" s="471" t="s">
        <v>283</v>
      </c>
      <c r="B5" s="1172"/>
      <c r="C5" s="471"/>
      <c r="D5" s="471"/>
      <c r="E5" s="471"/>
      <c r="F5" s="471"/>
      <c r="G5" s="471"/>
      <c r="H5" s="471"/>
      <c r="I5" s="471"/>
    </row>
    <row r="6" spans="1:112">
      <c r="A6" s="471" t="s">
        <v>284</v>
      </c>
      <c r="B6" s="1172"/>
      <c r="C6" s="471"/>
      <c r="D6" s="471"/>
      <c r="E6" s="471"/>
      <c r="F6" s="471"/>
      <c r="G6" s="471"/>
      <c r="H6" s="471"/>
      <c r="I6" s="471"/>
    </row>
    <row r="7" spans="1:112">
      <c r="A7" s="471" t="s">
        <v>285</v>
      </c>
      <c r="B7" s="1172"/>
      <c r="C7" s="471"/>
      <c r="D7" s="471"/>
      <c r="E7" s="471"/>
      <c r="F7" s="471"/>
      <c r="G7" s="471"/>
      <c r="H7" s="471"/>
      <c r="I7" s="471"/>
    </row>
    <row r="8" spans="1:112">
      <c r="A8" s="471" t="s">
        <v>286</v>
      </c>
      <c r="B8" s="1172"/>
      <c r="C8" s="471"/>
      <c r="D8" s="471"/>
      <c r="E8" s="471"/>
      <c r="F8" s="471"/>
      <c r="G8" s="471"/>
      <c r="H8" s="471"/>
      <c r="I8" s="471"/>
    </row>
    <row r="9" spans="1:112" ht="6.75" customHeight="1">
      <c r="A9" s="471"/>
      <c r="B9" s="471"/>
      <c r="C9" s="471"/>
      <c r="D9" s="471"/>
      <c r="E9" s="471"/>
      <c r="F9" s="471"/>
      <c r="G9" s="471"/>
      <c r="H9" s="471"/>
      <c r="I9" s="471"/>
    </row>
    <row r="10" spans="1:112" ht="15.75" thickBot="1">
      <c r="A10" s="391" t="s">
        <v>95</v>
      </c>
      <c r="C10" s="565"/>
      <c r="D10" s="565"/>
      <c r="E10" s="565"/>
      <c r="F10" s="565"/>
      <c r="G10" s="565"/>
      <c r="H10" s="565"/>
      <c r="I10" s="398" t="s">
        <v>287</v>
      </c>
    </row>
    <row r="11" spans="1:112" ht="90" thickTop="1">
      <c r="A11" s="320" t="s">
        <v>288</v>
      </c>
      <c r="B11" s="319" t="s">
        <v>289</v>
      </c>
      <c r="C11" s="319" t="s">
        <v>1191</v>
      </c>
      <c r="D11" s="319" t="s">
        <v>1192</v>
      </c>
      <c r="E11" s="319" t="s">
        <v>1193</v>
      </c>
      <c r="F11" s="319" t="s">
        <v>1194</v>
      </c>
      <c r="G11" s="319" t="s">
        <v>1195</v>
      </c>
      <c r="H11" s="959" t="s">
        <v>1196</v>
      </c>
      <c r="I11" s="318" t="s">
        <v>1197</v>
      </c>
    </row>
    <row r="12" spans="1:112" s="491" customFormat="1">
      <c r="A12" s="551">
        <v>0</v>
      </c>
      <c r="B12" s="550" t="s">
        <v>290</v>
      </c>
      <c r="C12" s="549"/>
      <c r="D12" s="549"/>
      <c r="E12" s="549"/>
      <c r="F12" s="549"/>
      <c r="G12" s="549"/>
      <c r="H12" s="549"/>
      <c r="I12" s="548"/>
      <c r="J12" s="274"/>
      <c r="K12" s="274"/>
      <c r="L12" s="274"/>
      <c r="M12" s="274"/>
      <c r="N12" s="274"/>
      <c r="O12" s="274"/>
      <c r="P12" s="274"/>
      <c r="Q12" s="274"/>
      <c r="R12" s="274"/>
      <c r="S12" s="274"/>
      <c r="T12" s="274"/>
      <c r="U12" s="274"/>
      <c r="V12" s="274"/>
      <c r="W12" s="274"/>
      <c r="X12" s="274"/>
      <c r="Y12" s="274"/>
      <c r="Z12" s="274"/>
      <c r="AA12" s="274"/>
      <c r="AB12" s="274"/>
      <c r="AC12" s="274"/>
      <c r="AD12" s="274"/>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49"/>
      <c r="CN12" s="449"/>
      <c r="CO12" s="449"/>
      <c r="CP12" s="449"/>
      <c r="CQ12" s="449"/>
      <c r="CR12" s="449"/>
      <c r="CS12" s="449"/>
      <c r="CT12" s="449"/>
      <c r="CU12" s="449"/>
      <c r="CV12" s="449"/>
      <c r="CW12" s="449"/>
      <c r="CX12" s="449"/>
    </row>
    <row r="13" spans="1:112">
      <c r="A13" s="541">
        <v>100</v>
      </c>
      <c r="B13" s="540" t="s">
        <v>911</v>
      </c>
      <c r="C13" s="539"/>
      <c r="D13" s="539"/>
      <c r="E13" s="539"/>
      <c r="F13" s="539"/>
      <c r="G13" s="539"/>
      <c r="H13" s="539"/>
      <c r="I13" s="538"/>
    </row>
    <row r="14" spans="1:112" s="491" customFormat="1">
      <c r="A14" s="551">
        <v>1000</v>
      </c>
      <c r="B14" s="550" t="s">
        <v>291</v>
      </c>
      <c r="C14" s="549"/>
      <c r="D14" s="549"/>
      <c r="E14" s="549"/>
      <c r="F14" s="549"/>
      <c r="G14" s="549"/>
      <c r="H14" s="549"/>
      <c r="I14" s="548"/>
      <c r="J14" s="274"/>
      <c r="K14" s="274"/>
      <c r="L14" s="274"/>
      <c r="M14" s="274"/>
      <c r="N14" s="274"/>
      <c r="O14" s="274"/>
      <c r="P14" s="274"/>
      <c r="Q14" s="274"/>
      <c r="R14" s="274"/>
      <c r="S14" s="274"/>
      <c r="T14" s="274"/>
      <c r="U14" s="274"/>
      <c r="V14" s="274"/>
      <c r="W14" s="274"/>
      <c r="X14" s="274"/>
      <c r="Y14" s="274"/>
      <c r="Z14" s="274"/>
      <c r="AA14" s="274"/>
      <c r="AB14" s="274"/>
      <c r="AC14" s="274"/>
      <c r="AD14" s="274"/>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49"/>
      <c r="CW14" s="449"/>
      <c r="CX14" s="449"/>
    </row>
    <row r="15" spans="1:112">
      <c r="A15" s="541">
        <v>1100</v>
      </c>
      <c r="B15" s="540" t="s">
        <v>292</v>
      </c>
      <c r="C15" s="539"/>
      <c r="D15" s="539"/>
      <c r="E15" s="539"/>
      <c r="F15" s="539"/>
      <c r="G15" s="539"/>
      <c r="H15" s="539"/>
      <c r="I15" s="538"/>
    </row>
    <row r="16" spans="1:112" s="491" customFormat="1">
      <c r="A16" s="551">
        <v>2000</v>
      </c>
      <c r="B16" s="550" t="s">
        <v>878</v>
      </c>
      <c r="C16" s="549"/>
      <c r="D16" s="549"/>
      <c r="E16" s="549"/>
      <c r="F16" s="549"/>
      <c r="G16" s="549"/>
      <c r="H16" s="549"/>
      <c r="I16" s="548"/>
      <c r="J16" s="274"/>
      <c r="K16" s="274"/>
      <c r="L16" s="274"/>
      <c r="M16" s="274"/>
      <c r="N16" s="274"/>
      <c r="O16" s="274"/>
      <c r="P16" s="274"/>
      <c r="Q16" s="274"/>
      <c r="R16" s="274"/>
      <c r="S16" s="274"/>
      <c r="T16" s="274"/>
      <c r="U16" s="274"/>
      <c r="V16" s="274"/>
      <c r="W16" s="274"/>
      <c r="X16" s="274"/>
      <c r="Y16" s="274"/>
      <c r="Z16" s="274"/>
      <c r="AA16" s="274"/>
      <c r="AB16" s="274"/>
      <c r="AC16" s="274"/>
      <c r="AD16" s="274"/>
      <c r="AE16" s="449"/>
      <c r="AF16" s="449"/>
      <c r="AG16" s="449"/>
      <c r="AH16" s="449"/>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c r="BT16" s="449"/>
      <c r="BU16" s="449"/>
      <c r="BV16" s="449"/>
      <c r="BW16" s="449"/>
      <c r="BX16" s="449"/>
      <c r="BY16" s="449"/>
      <c r="BZ16" s="449"/>
      <c r="CA16" s="449"/>
      <c r="CB16" s="449"/>
      <c r="CC16" s="449"/>
      <c r="CD16" s="449"/>
      <c r="CE16" s="449"/>
      <c r="CF16" s="449"/>
      <c r="CG16" s="449"/>
      <c r="CH16" s="449"/>
      <c r="CI16" s="449"/>
      <c r="CJ16" s="449"/>
      <c r="CK16" s="449"/>
      <c r="CL16" s="449"/>
      <c r="CM16" s="449"/>
      <c r="CN16" s="449"/>
      <c r="CO16" s="449"/>
      <c r="CP16" s="449"/>
      <c r="CQ16" s="449"/>
      <c r="CR16" s="449"/>
      <c r="CS16" s="449"/>
      <c r="CT16" s="449"/>
      <c r="CU16" s="449"/>
      <c r="CV16" s="449"/>
      <c r="CW16" s="449"/>
      <c r="CX16" s="449"/>
    </row>
    <row r="17" spans="1:102" s="491" customFormat="1">
      <c r="A17" s="564" t="s">
        <v>294</v>
      </c>
      <c r="B17" s="546" t="s">
        <v>295</v>
      </c>
      <c r="C17" s="549"/>
      <c r="D17" s="549"/>
      <c r="E17" s="549"/>
      <c r="F17" s="549"/>
      <c r="G17" s="549"/>
      <c r="H17" s="549"/>
      <c r="I17" s="548"/>
      <c r="J17" s="274"/>
      <c r="K17" s="274"/>
      <c r="L17" s="274"/>
      <c r="M17" s="274"/>
      <c r="N17" s="274"/>
      <c r="O17" s="274"/>
      <c r="P17" s="274"/>
      <c r="Q17" s="274"/>
      <c r="R17" s="274"/>
      <c r="S17" s="274"/>
      <c r="T17" s="274"/>
      <c r="U17" s="274"/>
      <c r="V17" s="274"/>
      <c r="W17" s="274"/>
      <c r="X17" s="274"/>
      <c r="Y17" s="274"/>
      <c r="Z17" s="274"/>
      <c r="AA17" s="274"/>
      <c r="AB17" s="274"/>
      <c r="AC17" s="274"/>
      <c r="AD17" s="274"/>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49"/>
      <c r="CN17" s="449"/>
      <c r="CO17" s="449"/>
      <c r="CP17" s="449"/>
      <c r="CQ17" s="449"/>
      <c r="CR17" s="449"/>
      <c r="CS17" s="449"/>
      <c r="CT17" s="449"/>
      <c r="CU17" s="449"/>
      <c r="CV17" s="449"/>
      <c r="CW17" s="449"/>
      <c r="CX17" s="449"/>
    </row>
    <row r="18" spans="1:102" s="491" customFormat="1">
      <c r="A18" s="564" t="s">
        <v>296</v>
      </c>
      <c r="B18" s="546" t="s">
        <v>297</v>
      </c>
      <c r="C18" s="549"/>
      <c r="D18" s="549"/>
      <c r="E18" s="549"/>
      <c r="F18" s="549"/>
      <c r="G18" s="549"/>
      <c r="H18" s="549"/>
      <c r="I18" s="548"/>
      <c r="J18" s="274"/>
      <c r="K18" s="274"/>
      <c r="L18" s="274"/>
      <c r="M18" s="274"/>
      <c r="N18" s="274"/>
      <c r="O18" s="274"/>
      <c r="P18" s="274"/>
      <c r="Q18" s="274"/>
      <c r="R18" s="274"/>
      <c r="S18" s="274"/>
      <c r="T18" s="274"/>
      <c r="U18" s="274"/>
      <c r="V18" s="274"/>
      <c r="W18" s="274"/>
      <c r="X18" s="274"/>
      <c r="Y18" s="274"/>
      <c r="Z18" s="274"/>
      <c r="AA18" s="274"/>
      <c r="AB18" s="274"/>
      <c r="AC18" s="274"/>
      <c r="AD18" s="274"/>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49"/>
      <c r="CW18" s="449"/>
      <c r="CX18" s="449"/>
    </row>
    <row r="19" spans="1:102" s="491" customFormat="1">
      <c r="A19" s="551">
        <v>3000</v>
      </c>
      <c r="B19" s="550" t="s">
        <v>298</v>
      </c>
      <c r="C19" s="549"/>
      <c r="D19" s="549"/>
      <c r="E19" s="549"/>
      <c r="F19" s="549"/>
      <c r="G19" s="549"/>
      <c r="H19" s="549"/>
      <c r="I19" s="548"/>
      <c r="J19" s="274"/>
      <c r="K19" s="274"/>
      <c r="L19" s="274"/>
      <c r="M19" s="274"/>
      <c r="N19" s="274"/>
      <c r="O19" s="274"/>
      <c r="P19" s="274"/>
      <c r="Q19" s="274"/>
      <c r="R19" s="274"/>
      <c r="S19" s="274"/>
      <c r="T19" s="274"/>
      <c r="U19" s="274"/>
      <c r="V19" s="274"/>
      <c r="W19" s="274"/>
      <c r="X19" s="274"/>
      <c r="Y19" s="274"/>
      <c r="Z19" s="274"/>
      <c r="AA19" s="274"/>
      <c r="AB19" s="274"/>
      <c r="AC19" s="274"/>
      <c r="AD19" s="274"/>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49"/>
      <c r="BJ19" s="449"/>
      <c r="BK19" s="449"/>
      <c r="BL19" s="449"/>
      <c r="BM19" s="449"/>
      <c r="BN19" s="449"/>
      <c r="BO19" s="449"/>
      <c r="BP19" s="449"/>
      <c r="BQ19" s="449"/>
      <c r="BR19" s="449"/>
      <c r="BS19" s="449"/>
      <c r="BT19" s="449"/>
      <c r="BU19" s="449"/>
      <c r="BV19" s="449"/>
      <c r="BW19" s="449"/>
      <c r="BX19" s="449"/>
      <c r="BY19" s="449"/>
      <c r="BZ19" s="449"/>
      <c r="CA19" s="449"/>
      <c r="CB19" s="449"/>
      <c r="CC19" s="449"/>
      <c r="CD19" s="449"/>
      <c r="CE19" s="449"/>
      <c r="CF19" s="449"/>
      <c r="CG19" s="449"/>
      <c r="CH19" s="449"/>
      <c r="CI19" s="449"/>
      <c r="CJ19" s="449"/>
      <c r="CK19" s="449"/>
      <c r="CL19" s="449"/>
      <c r="CM19" s="449"/>
      <c r="CN19" s="449"/>
      <c r="CO19" s="449"/>
      <c r="CP19" s="449"/>
      <c r="CQ19" s="449"/>
      <c r="CR19" s="449"/>
      <c r="CS19" s="449"/>
      <c r="CT19" s="449"/>
      <c r="CU19" s="449"/>
      <c r="CV19" s="449"/>
      <c r="CW19" s="449"/>
      <c r="CX19" s="449"/>
    </row>
    <row r="20" spans="1:102">
      <c r="A20" s="547">
        <v>3350</v>
      </c>
      <c r="B20" s="546" t="s">
        <v>916</v>
      </c>
      <c r="C20" s="539"/>
      <c r="D20" s="539"/>
      <c r="E20" s="539"/>
      <c r="F20" s="539"/>
      <c r="G20" s="539"/>
      <c r="H20" s="539"/>
      <c r="I20" s="538"/>
    </row>
    <row r="21" spans="1:102" ht="24">
      <c r="A21" s="545"/>
      <c r="B21" s="544" t="s">
        <v>300</v>
      </c>
      <c r="C21" s="543"/>
      <c r="D21" s="543"/>
      <c r="E21" s="543"/>
      <c r="F21" s="543"/>
      <c r="G21" s="543"/>
      <c r="H21" s="543"/>
      <c r="I21" s="542"/>
    </row>
    <row r="22" spans="1:102">
      <c r="A22" s="545"/>
      <c r="B22" s="544" t="s">
        <v>301</v>
      </c>
      <c r="C22" s="543"/>
      <c r="D22" s="543"/>
      <c r="E22" s="543"/>
      <c r="F22" s="543"/>
      <c r="G22" s="543"/>
      <c r="H22" s="543"/>
      <c r="I22" s="542"/>
    </row>
    <row r="23" spans="1:102">
      <c r="A23" s="545"/>
      <c r="B23" s="544" t="s">
        <v>302</v>
      </c>
      <c r="C23" s="543"/>
      <c r="D23" s="543"/>
      <c r="E23" s="543"/>
      <c r="F23" s="543"/>
      <c r="G23" s="543"/>
      <c r="H23" s="543"/>
      <c r="I23" s="542"/>
    </row>
    <row r="24" spans="1:102">
      <c r="A24" s="547" t="s">
        <v>1177</v>
      </c>
      <c r="B24" s="546" t="s">
        <v>303</v>
      </c>
      <c r="C24" s="539"/>
      <c r="D24" s="539"/>
      <c r="E24" s="539"/>
      <c r="F24" s="539"/>
      <c r="G24" s="539"/>
      <c r="H24" s="539"/>
      <c r="I24" s="538"/>
    </row>
    <row r="25" spans="1:102">
      <c r="A25" s="547" t="s">
        <v>1178</v>
      </c>
      <c r="B25" s="561" t="s">
        <v>304</v>
      </c>
      <c r="C25" s="539"/>
      <c r="D25" s="539"/>
      <c r="E25" s="539"/>
      <c r="F25" s="539"/>
      <c r="G25" s="539"/>
      <c r="H25" s="539"/>
      <c r="I25" s="538"/>
    </row>
    <row r="26" spans="1:102" s="491" customFormat="1">
      <c r="A26" s="551">
        <v>4000</v>
      </c>
      <c r="B26" s="550" t="s">
        <v>915</v>
      </c>
      <c r="C26" s="549"/>
      <c r="D26" s="549"/>
      <c r="E26" s="549"/>
      <c r="F26" s="549"/>
      <c r="G26" s="549"/>
      <c r="H26" s="549"/>
      <c r="I26" s="548"/>
      <c r="J26" s="274"/>
      <c r="K26" s="274"/>
      <c r="L26" s="274"/>
      <c r="M26" s="274"/>
      <c r="N26" s="274"/>
      <c r="O26" s="274"/>
      <c r="P26" s="274"/>
      <c r="Q26" s="274"/>
      <c r="R26" s="274"/>
      <c r="S26" s="274"/>
      <c r="T26" s="274"/>
      <c r="U26" s="274"/>
      <c r="V26" s="274"/>
      <c r="W26" s="274"/>
      <c r="X26" s="274"/>
      <c r="Y26" s="274"/>
      <c r="Z26" s="274"/>
      <c r="AA26" s="274"/>
      <c r="AB26" s="274"/>
      <c r="AC26" s="274"/>
      <c r="AD26" s="274"/>
      <c r="AE26" s="449"/>
      <c r="AF26" s="449"/>
      <c r="AG26" s="449"/>
      <c r="AH26" s="449"/>
      <c r="AI26" s="449"/>
      <c r="AJ26" s="449"/>
      <c r="AK26" s="449"/>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c r="BI26" s="449"/>
      <c r="BJ26" s="449"/>
      <c r="BK26" s="449"/>
      <c r="BL26" s="449"/>
      <c r="BM26" s="449"/>
      <c r="BN26" s="449"/>
      <c r="BO26" s="449"/>
      <c r="BP26" s="449"/>
      <c r="BQ26" s="449"/>
      <c r="BR26" s="449"/>
      <c r="BS26" s="449"/>
      <c r="BT26" s="449"/>
      <c r="BU26" s="449"/>
      <c r="BV26" s="449"/>
      <c r="BW26" s="449"/>
      <c r="BX26" s="449"/>
      <c r="BY26" s="449"/>
      <c r="BZ26" s="449"/>
      <c r="CA26" s="449"/>
      <c r="CB26" s="449"/>
      <c r="CC26" s="449"/>
      <c r="CD26" s="449"/>
      <c r="CE26" s="449"/>
      <c r="CF26" s="449"/>
      <c r="CG26" s="449"/>
      <c r="CH26" s="449"/>
      <c r="CI26" s="449"/>
      <c r="CJ26" s="449"/>
      <c r="CK26" s="449"/>
      <c r="CL26" s="449"/>
      <c r="CM26" s="449"/>
      <c r="CN26" s="449"/>
      <c r="CO26" s="449"/>
      <c r="CP26" s="449"/>
      <c r="CQ26" s="449"/>
      <c r="CR26" s="449"/>
      <c r="CS26" s="449"/>
      <c r="CT26" s="449"/>
      <c r="CU26" s="449"/>
      <c r="CV26" s="449"/>
      <c r="CW26" s="449"/>
      <c r="CX26" s="449"/>
    </row>
    <row r="27" spans="1:102" s="491" customFormat="1">
      <c r="A27" s="551">
        <v>5000</v>
      </c>
      <c r="B27" s="550" t="s">
        <v>917</v>
      </c>
      <c r="C27" s="549"/>
      <c r="D27" s="549"/>
      <c r="E27" s="549"/>
      <c r="F27" s="549"/>
      <c r="G27" s="549"/>
      <c r="H27" s="549"/>
      <c r="I27" s="548"/>
      <c r="J27" s="274"/>
      <c r="K27" s="274"/>
      <c r="L27" s="274"/>
      <c r="M27" s="274"/>
      <c r="N27" s="274"/>
      <c r="O27" s="274"/>
      <c r="P27" s="274"/>
      <c r="Q27" s="274"/>
      <c r="R27" s="274"/>
      <c r="S27" s="274"/>
      <c r="T27" s="274"/>
      <c r="U27" s="274"/>
      <c r="V27" s="274"/>
      <c r="W27" s="274"/>
      <c r="X27" s="274"/>
      <c r="Y27" s="274"/>
      <c r="Z27" s="274"/>
      <c r="AA27" s="274"/>
      <c r="AB27" s="274"/>
      <c r="AC27" s="274"/>
      <c r="AD27" s="274"/>
      <c r="AE27" s="449"/>
      <c r="AF27" s="449"/>
      <c r="AG27" s="449"/>
      <c r="AH27" s="449"/>
      <c r="AI27" s="449"/>
      <c r="AJ27" s="449"/>
      <c r="AK27" s="449"/>
      <c r="AL27" s="449"/>
      <c r="AM27" s="449"/>
      <c r="AN27" s="449"/>
      <c r="AO27" s="449"/>
      <c r="AP27" s="449"/>
      <c r="AQ27" s="449"/>
      <c r="AR27" s="449"/>
      <c r="AS27" s="449"/>
      <c r="AT27" s="449"/>
      <c r="AU27" s="449"/>
      <c r="AV27" s="449"/>
      <c r="AW27" s="449"/>
      <c r="AX27" s="449"/>
      <c r="AY27" s="449"/>
      <c r="AZ27" s="449"/>
      <c r="BA27" s="449"/>
      <c r="BB27" s="449"/>
      <c r="BC27" s="449"/>
      <c r="BD27" s="449"/>
      <c r="BE27" s="449"/>
      <c r="BF27" s="449"/>
      <c r="BG27" s="449"/>
      <c r="BH27" s="449"/>
      <c r="BI27" s="449"/>
      <c r="BJ27" s="449"/>
      <c r="BK27" s="449"/>
      <c r="BL27" s="449"/>
      <c r="BM27" s="449"/>
      <c r="BN27" s="449"/>
      <c r="BO27" s="449"/>
      <c r="BP27" s="449"/>
      <c r="BQ27" s="449"/>
      <c r="BR27" s="449"/>
      <c r="BS27" s="449"/>
      <c r="BT27" s="449"/>
      <c r="BU27" s="449"/>
      <c r="BV27" s="449"/>
      <c r="BW27" s="449"/>
      <c r="BX27" s="449"/>
      <c r="BY27" s="449"/>
      <c r="BZ27" s="449"/>
      <c r="CA27" s="449"/>
      <c r="CB27" s="449"/>
      <c r="CC27" s="449"/>
      <c r="CD27" s="449"/>
      <c r="CE27" s="449"/>
      <c r="CF27" s="449"/>
      <c r="CG27" s="449"/>
      <c r="CH27" s="449"/>
      <c r="CI27" s="449"/>
      <c r="CJ27" s="449"/>
      <c r="CK27" s="449"/>
      <c r="CL27" s="449"/>
      <c r="CM27" s="449"/>
      <c r="CN27" s="449"/>
      <c r="CO27" s="449"/>
      <c r="CP27" s="449"/>
      <c r="CQ27" s="449"/>
      <c r="CR27" s="449"/>
      <c r="CS27" s="449"/>
      <c r="CT27" s="449"/>
      <c r="CU27" s="449"/>
      <c r="CV27" s="449"/>
      <c r="CW27" s="449"/>
      <c r="CX27" s="449"/>
    </row>
    <row r="28" spans="1:102">
      <c r="A28" s="541">
        <v>5200</v>
      </c>
      <c r="B28" s="540" t="s">
        <v>305</v>
      </c>
      <c r="C28" s="539"/>
      <c r="D28" s="539"/>
      <c r="E28" s="539"/>
      <c r="F28" s="539"/>
      <c r="G28" s="539"/>
      <c r="H28" s="539"/>
      <c r="I28" s="538"/>
    </row>
    <row r="29" spans="1:102" s="491" customFormat="1">
      <c r="A29" s="551">
        <v>6000</v>
      </c>
      <c r="B29" s="550" t="s">
        <v>914</v>
      </c>
      <c r="C29" s="549"/>
      <c r="D29" s="549"/>
      <c r="E29" s="549"/>
      <c r="F29" s="549"/>
      <c r="G29" s="549"/>
      <c r="H29" s="549"/>
      <c r="I29" s="548"/>
      <c r="J29" s="274"/>
      <c r="K29" s="274"/>
      <c r="L29" s="274"/>
      <c r="M29" s="274"/>
      <c r="N29" s="274"/>
      <c r="O29" s="274"/>
      <c r="P29" s="274"/>
      <c r="Q29" s="274"/>
      <c r="R29" s="274"/>
      <c r="S29" s="274"/>
      <c r="T29" s="274"/>
      <c r="U29" s="274"/>
      <c r="V29" s="274"/>
      <c r="W29" s="274"/>
      <c r="X29" s="274"/>
      <c r="Y29" s="274"/>
      <c r="Z29" s="274"/>
      <c r="AA29" s="274"/>
      <c r="AB29" s="274"/>
      <c r="AC29" s="274"/>
      <c r="AD29" s="274"/>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c r="CF29" s="449"/>
      <c r="CG29" s="449"/>
      <c r="CH29" s="449"/>
      <c r="CI29" s="449"/>
      <c r="CJ29" s="449"/>
      <c r="CK29" s="449"/>
      <c r="CL29" s="449"/>
      <c r="CM29" s="449"/>
      <c r="CN29" s="449"/>
      <c r="CO29" s="449"/>
      <c r="CP29" s="449"/>
      <c r="CQ29" s="449"/>
      <c r="CR29" s="449"/>
      <c r="CS29" s="449"/>
      <c r="CT29" s="449"/>
      <c r="CU29" s="449"/>
      <c r="CV29" s="449"/>
      <c r="CW29" s="449"/>
      <c r="CX29" s="449"/>
    </row>
    <row r="30" spans="1:102">
      <c r="A30" s="541">
        <v>6100</v>
      </c>
      <c r="B30" s="540" t="s">
        <v>912</v>
      </c>
      <c r="C30" s="539"/>
      <c r="D30" s="539"/>
      <c r="E30" s="539"/>
      <c r="F30" s="539"/>
      <c r="G30" s="539"/>
      <c r="H30" s="539"/>
      <c r="I30" s="538"/>
    </row>
    <row r="31" spans="1:102">
      <c r="A31" s="547">
        <v>6110</v>
      </c>
      <c r="B31" s="546" t="s">
        <v>911</v>
      </c>
      <c r="C31" s="539"/>
      <c r="D31" s="539"/>
      <c r="E31" s="539"/>
      <c r="F31" s="539"/>
      <c r="G31" s="539"/>
      <c r="H31" s="539"/>
      <c r="I31" s="538"/>
    </row>
    <row r="32" spans="1:102" ht="24">
      <c r="A32" s="547">
        <v>6118</v>
      </c>
      <c r="B32" s="546" t="s">
        <v>306</v>
      </c>
      <c r="C32" s="539"/>
      <c r="D32" s="539"/>
      <c r="E32" s="539"/>
      <c r="F32" s="539"/>
      <c r="G32" s="539"/>
      <c r="H32" s="539"/>
      <c r="I32" s="538"/>
    </row>
    <row r="33" spans="1:102">
      <c r="A33" s="547">
        <v>6435</v>
      </c>
      <c r="B33" s="546" t="s">
        <v>910</v>
      </c>
      <c r="C33" s="539"/>
      <c r="D33" s="539"/>
      <c r="E33" s="539"/>
      <c r="F33" s="539"/>
      <c r="G33" s="539"/>
      <c r="H33" s="539"/>
      <c r="I33" s="538"/>
    </row>
    <row r="34" spans="1:102" ht="24">
      <c r="A34" s="545"/>
      <c r="B34" s="544" t="s">
        <v>300</v>
      </c>
      <c r="C34" s="543"/>
      <c r="D34" s="543"/>
      <c r="E34" s="543"/>
      <c r="F34" s="543"/>
      <c r="G34" s="543"/>
      <c r="H34" s="543"/>
      <c r="I34" s="542"/>
    </row>
    <row r="35" spans="1:102">
      <c r="A35" s="545"/>
      <c r="B35" s="544" t="s">
        <v>301</v>
      </c>
      <c r="C35" s="543"/>
      <c r="D35" s="543"/>
      <c r="E35" s="543"/>
      <c r="F35" s="543"/>
      <c r="G35" s="543"/>
      <c r="H35" s="543"/>
      <c r="I35" s="542"/>
    </row>
    <row r="36" spans="1:102">
      <c r="A36" s="545"/>
      <c r="B36" s="544" t="s">
        <v>302</v>
      </c>
      <c r="C36" s="543"/>
      <c r="D36" s="543"/>
      <c r="E36" s="543"/>
      <c r="F36" s="543"/>
      <c r="G36" s="543"/>
      <c r="H36" s="543"/>
      <c r="I36" s="542"/>
    </row>
    <row r="37" spans="1:102">
      <c r="A37" s="547">
        <v>6451</v>
      </c>
      <c r="B37" s="546" t="s">
        <v>303</v>
      </c>
      <c r="C37" s="539"/>
      <c r="D37" s="539"/>
      <c r="E37" s="539"/>
      <c r="F37" s="539"/>
      <c r="G37" s="539"/>
      <c r="H37" s="539"/>
      <c r="I37" s="538"/>
    </row>
    <row r="38" spans="1:102" s="491" customFormat="1">
      <c r="A38" s="551">
        <v>7000</v>
      </c>
      <c r="B38" s="550" t="s">
        <v>913</v>
      </c>
      <c r="C38" s="563"/>
      <c r="D38" s="563"/>
      <c r="E38" s="563"/>
      <c r="F38" s="563"/>
      <c r="G38" s="563"/>
      <c r="H38" s="563"/>
      <c r="I38" s="562"/>
      <c r="J38" s="274"/>
      <c r="K38" s="274"/>
      <c r="L38" s="274"/>
      <c r="M38" s="274"/>
      <c r="N38" s="274"/>
      <c r="O38" s="274"/>
      <c r="P38" s="274"/>
      <c r="Q38" s="274"/>
      <c r="R38" s="274"/>
      <c r="S38" s="274"/>
      <c r="T38" s="274"/>
      <c r="U38" s="274"/>
      <c r="V38" s="274"/>
      <c r="W38" s="274"/>
      <c r="X38" s="274"/>
      <c r="Y38" s="274"/>
      <c r="Z38" s="274"/>
      <c r="AA38" s="274"/>
      <c r="AB38" s="274"/>
      <c r="AC38" s="274"/>
      <c r="AD38" s="274"/>
      <c r="AE38" s="449"/>
      <c r="AF38" s="449"/>
      <c r="AG38" s="449"/>
      <c r="AH38" s="449"/>
      <c r="AI38" s="449"/>
      <c r="AJ38" s="449"/>
      <c r="AK38" s="449"/>
      <c r="AL38" s="449"/>
      <c r="AM38" s="449"/>
      <c r="AN38" s="449"/>
      <c r="AO38" s="449"/>
      <c r="AP38" s="449"/>
      <c r="AQ38" s="449"/>
      <c r="AR38" s="449"/>
      <c r="AS38" s="449"/>
      <c r="AT38" s="449"/>
      <c r="AU38" s="449"/>
      <c r="AV38" s="449"/>
      <c r="AW38" s="449"/>
      <c r="AX38" s="449"/>
      <c r="AY38" s="449"/>
      <c r="AZ38" s="449"/>
      <c r="BA38" s="449"/>
      <c r="BB38" s="449"/>
      <c r="BC38" s="449"/>
      <c r="BD38" s="449"/>
      <c r="BE38" s="449"/>
      <c r="BF38" s="449"/>
      <c r="BG38" s="449"/>
      <c r="BH38" s="449"/>
      <c r="BI38" s="449"/>
      <c r="BJ38" s="449"/>
      <c r="BK38" s="449"/>
      <c r="BL38" s="449"/>
      <c r="BM38" s="449"/>
      <c r="BN38" s="449"/>
      <c r="BO38" s="449"/>
      <c r="BP38" s="449"/>
      <c r="BQ38" s="449"/>
      <c r="BR38" s="449"/>
      <c r="BS38" s="449"/>
      <c r="BT38" s="449"/>
      <c r="BU38" s="449"/>
      <c r="BV38" s="449"/>
      <c r="BW38" s="449"/>
      <c r="BX38" s="449"/>
      <c r="BY38" s="449"/>
      <c r="BZ38" s="449"/>
      <c r="CA38" s="449"/>
      <c r="CB38" s="449"/>
      <c r="CC38" s="449"/>
      <c r="CD38" s="449"/>
      <c r="CE38" s="449"/>
      <c r="CF38" s="449"/>
      <c r="CG38" s="449"/>
      <c r="CH38" s="449"/>
      <c r="CI38" s="449"/>
      <c r="CJ38" s="449"/>
      <c r="CK38" s="449"/>
      <c r="CL38" s="449"/>
      <c r="CM38" s="449"/>
      <c r="CN38" s="449"/>
      <c r="CO38" s="449"/>
      <c r="CP38" s="449"/>
      <c r="CQ38" s="449"/>
      <c r="CR38" s="449"/>
      <c r="CS38" s="449"/>
      <c r="CT38" s="449"/>
      <c r="CU38" s="449"/>
      <c r="CV38" s="449"/>
      <c r="CW38" s="449"/>
      <c r="CX38" s="449"/>
    </row>
    <row r="39" spans="1:102">
      <c r="A39" s="541">
        <v>7100</v>
      </c>
      <c r="B39" s="540" t="s">
        <v>307</v>
      </c>
      <c r="C39" s="557"/>
      <c r="D39" s="557"/>
      <c r="E39" s="557"/>
      <c r="F39" s="557"/>
      <c r="G39" s="557"/>
      <c r="H39" s="557"/>
      <c r="I39" s="556"/>
    </row>
    <row r="40" spans="1:102">
      <c r="A40" s="541">
        <v>7200</v>
      </c>
      <c r="B40" s="540" t="s">
        <v>308</v>
      </c>
      <c r="C40" s="557"/>
      <c r="D40" s="557"/>
      <c r="E40" s="557"/>
      <c r="F40" s="557"/>
      <c r="G40" s="557"/>
      <c r="H40" s="557"/>
      <c r="I40" s="556"/>
    </row>
    <row r="41" spans="1:102" s="491" customFormat="1">
      <c r="A41" s="551">
        <v>8000</v>
      </c>
      <c r="B41" s="550" t="s">
        <v>918</v>
      </c>
      <c r="C41" s="549"/>
      <c r="D41" s="549"/>
      <c r="E41" s="549"/>
      <c r="F41" s="549"/>
      <c r="G41" s="549"/>
      <c r="H41" s="549"/>
      <c r="I41" s="548"/>
      <c r="J41" s="274"/>
      <c r="K41" s="274"/>
      <c r="L41" s="274"/>
      <c r="M41" s="274"/>
      <c r="N41" s="274"/>
      <c r="O41" s="274"/>
      <c r="P41" s="274"/>
      <c r="Q41" s="274"/>
      <c r="R41" s="274"/>
      <c r="S41" s="274"/>
      <c r="T41" s="274"/>
      <c r="U41" s="274"/>
      <c r="V41" s="274"/>
      <c r="W41" s="274"/>
      <c r="X41" s="274"/>
      <c r="Y41" s="274"/>
      <c r="Z41" s="274"/>
      <c r="AA41" s="274"/>
      <c r="AB41" s="274"/>
      <c r="AC41" s="274"/>
      <c r="AD41" s="274"/>
      <c r="AE41" s="449"/>
      <c r="AF41" s="449"/>
      <c r="AG41" s="449"/>
      <c r="AH41" s="449"/>
      <c r="AI41" s="449"/>
      <c r="AJ41" s="449"/>
      <c r="AK41" s="449"/>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49"/>
      <c r="BH41" s="449"/>
      <c r="BI41" s="449"/>
      <c r="BJ41" s="449"/>
      <c r="BK41" s="449"/>
      <c r="BL41" s="449"/>
      <c r="BM41" s="449"/>
      <c r="BN41" s="449"/>
      <c r="BO41" s="449"/>
      <c r="BP41" s="449"/>
      <c r="BQ41" s="449"/>
      <c r="BR41" s="449"/>
      <c r="BS41" s="449"/>
      <c r="BT41" s="449"/>
      <c r="BU41" s="449"/>
      <c r="BV41" s="449"/>
      <c r="BW41" s="449"/>
      <c r="BX41" s="449"/>
      <c r="BY41" s="449"/>
      <c r="BZ41" s="449"/>
      <c r="CA41" s="449"/>
      <c r="CB41" s="449"/>
      <c r="CC41" s="449"/>
      <c r="CD41" s="449"/>
      <c r="CE41" s="449"/>
      <c r="CF41" s="449"/>
      <c r="CG41" s="449"/>
      <c r="CH41" s="449"/>
      <c r="CI41" s="449"/>
      <c r="CJ41" s="449"/>
      <c r="CK41" s="449"/>
      <c r="CL41" s="449"/>
      <c r="CM41" s="449"/>
      <c r="CN41" s="449"/>
      <c r="CO41" s="449"/>
      <c r="CP41" s="449"/>
      <c r="CQ41" s="449"/>
      <c r="CR41" s="449"/>
      <c r="CS41" s="449"/>
      <c r="CT41" s="449"/>
      <c r="CU41" s="449"/>
      <c r="CV41" s="449"/>
      <c r="CW41" s="449"/>
      <c r="CX41" s="449"/>
    </row>
    <row r="42" spans="1:102">
      <c r="A42" s="541">
        <v>8100</v>
      </c>
      <c r="B42" s="540" t="s">
        <v>912</v>
      </c>
      <c r="C42" s="539"/>
      <c r="D42" s="539"/>
      <c r="E42" s="539"/>
      <c r="F42" s="539"/>
      <c r="G42" s="539"/>
      <c r="H42" s="539"/>
      <c r="I42" s="538"/>
    </row>
    <row r="43" spans="1:102">
      <c r="A43" s="547">
        <v>8110</v>
      </c>
      <c r="B43" s="546" t="s">
        <v>911</v>
      </c>
      <c r="C43" s="539"/>
      <c r="D43" s="539"/>
      <c r="E43" s="539"/>
      <c r="F43" s="539"/>
      <c r="G43" s="539"/>
      <c r="H43" s="539"/>
      <c r="I43" s="538"/>
    </row>
    <row r="44" spans="1:102">
      <c r="A44" s="545">
        <v>8435</v>
      </c>
      <c r="B44" s="561" t="s">
        <v>910</v>
      </c>
      <c r="C44" s="539"/>
      <c r="D44" s="539"/>
      <c r="E44" s="539"/>
      <c r="F44" s="539"/>
      <c r="G44" s="539"/>
      <c r="H44" s="539"/>
      <c r="I44" s="538"/>
    </row>
    <row r="45" spans="1:102" ht="24">
      <c r="A45" s="545"/>
      <c r="B45" s="544" t="s">
        <v>300</v>
      </c>
      <c r="C45" s="543"/>
      <c r="D45" s="543"/>
      <c r="E45" s="543"/>
      <c r="F45" s="543"/>
      <c r="G45" s="543"/>
      <c r="H45" s="543"/>
      <c r="I45" s="542"/>
    </row>
    <row r="46" spans="1:102">
      <c r="A46" s="545"/>
      <c r="B46" s="544" t="s">
        <v>301</v>
      </c>
      <c r="C46" s="543"/>
      <c r="D46" s="543"/>
      <c r="E46" s="543"/>
      <c r="F46" s="543"/>
      <c r="G46" s="543"/>
      <c r="H46" s="543"/>
      <c r="I46" s="542"/>
    </row>
    <row r="47" spans="1:102">
      <c r="A47" s="545"/>
      <c r="B47" s="544" t="s">
        <v>302</v>
      </c>
      <c r="C47" s="543"/>
      <c r="D47" s="543"/>
      <c r="E47" s="543"/>
      <c r="F47" s="543"/>
      <c r="G47" s="543"/>
      <c r="H47" s="543"/>
      <c r="I47" s="542"/>
    </row>
    <row r="48" spans="1:102">
      <c r="A48" s="545">
        <v>8451</v>
      </c>
      <c r="B48" s="561" t="s">
        <v>303</v>
      </c>
      <c r="C48" s="539"/>
      <c r="D48" s="539"/>
      <c r="E48" s="539"/>
      <c r="F48" s="539"/>
      <c r="G48" s="539"/>
      <c r="H48" s="539"/>
      <c r="I48" s="538"/>
    </row>
    <row r="49" spans="1:102">
      <c r="A49" s="541">
        <v>8700</v>
      </c>
      <c r="B49" s="540" t="s">
        <v>699</v>
      </c>
      <c r="C49" s="539"/>
      <c r="D49" s="539"/>
      <c r="E49" s="539"/>
      <c r="F49" s="539"/>
      <c r="G49" s="539"/>
      <c r="H49" s="539"/>
      <c r="I49" s="538"/>
    </row>
    <row r="50" spans="1:102">
      <c r="A50" s="547">
        <v>8710</v>
      </c>
      <c r="B50" s="546" t="s">
        <v>307</v>
      </c>
      <c r="C50" s="539"/>
      <c r="D50" s="539"/>
      <c r="E50" s="539"/>
      <c r="F50" s="539"/>
      <c r="G50" s="539"/>
      <c r="H50" s="539"/>
      <c r="I50" s="538"/>
    </row>
    <row r="51" spans="1:102">
      <c r="A51" s="547">
        <v>8720</v>
      </c>
      <c r="B51" s="546" t="s">
        <v>309</v>
      </c>
      <c r="C51" s="539"/>
      <c r="D51" s="539"/>
      <c r="E51" s="539"/>
      <c r="F51" s="539"/>
      <c r="G51" s="539"/>
      <c r="H51" s="539"/>
      <c r="I51" s="538"/>
    </row>
    <row r="52" spans="1:102" s="491" customFormat="1">
      <c r="A52" s="551">
        <v>9000</v>
      </c>
      <c r="B52" s="550" t="s">
        <v>919</v>
      </c>
      <c r="C52" s="549"/>
      <c r="D52" s="549"/>
      <c r="E52" s="549"/>
      <c r="F52" s="549"/>
      <c r="G52" s="549"/>
      <c r="H52" s="549"/>
      <c r="I52" s="548"/>
      <c r="J52" s="274"/>
      <c r="K52" s="274"/>
      <c r="L52" s="274"/>
      <c r="M52" s="274"/>
      <c r="N52" s="274"/>
      <c r="O52" s="274"/>
      <c r="P52" s="274"/>
      <c r="Q52" s="274"/>
      <c r="R52" s="274"/>
      <c r="S52" s="274"/>
      <c r="T52" s="274"/>
      <c r="U52" s="274"/>
      <c r="V52" s="274"/>
      <c r="W52" s="274"/>
      <c r="X52" s="274"/>
      <c r="Y52" s="274"/>
      <c r="Z52" s="274"/>
      <c r="AA52" s="274"/>
      <c r="AB52" s="274"/>
      <c r="AC52" s="274"/>
      <c r="AD52" s="274"/>
      <c r="AE52" s="449"/>
      <c r="AF52" s="449"/>
      <c r="AG52" s="449"/>
      <c r="AH52" s="449"/>
      <c r="AI52" s="449"/>
      <c r="AJ52" s="449"/>
      <c r="AK52" s="449"/>
      <c r="AL52" s="449"/>
      <c r="AM52" s="449"/>
      <c r="AN52" s="449"/>
      <c r="AO52" s="449"/>
      <c r="AP52" s="449"/>
      <c r="AQ52" s="449"/>
      <c r="AR52" s="449"/>
      <c r="AS52" s="449"/>
      <c r="AT52" s="449"/>
      <c r="AU52" s="449"/>
      <c r="AV52" s="449"/>
      <c r="AW52" s="449"/>
      <c r="AX52" s="449"/>
      <c r="AY52" s="449"/>
      <c r="AZ52" s="449"/>
      <c r="BA52" s="449"/>
      <c r="BB52" s="449"/>
      <c r="BC52" s="449"/>
      <c r="BD52" s="449"/>
      <c r="BE52" s="449"/>
      <c r="BF52" s="449"/>
      <c r="BG52" s="449"/>
      <c r="BH52" s="449"/>
      <c r="BI52" s="449"/>
      <c r="BJ52" s="449"/>
      <c r="BK52" s="449"/>
      <c r="BL52" s="449"/>
      <c r="BM52" s="449"/>
      <c r="BN52" s="449"/>
      <c r="BO52" s="449"/>
      <c r="BP52" s="449"/>
      <c r="BQ52" s="449"/>
      <c r="BR52" s="449"/>
      <c r="BS52" s="449"/>
      <c r="BT52" s="449"/>
      <c r="BU52" s="449"/>
      <c r="BV52" s="449"/>
      <c r="BW52" s="449"/>
      <c r="BX52" s="449"/>
      <c r="BY52" s="449"/>
      <c r="BZ52" s="449"/>
      <c r="CA52" s="449"/>
      <c r="CB52" s="449"/>
      <c r="CC52" s="449"/>
      <c r="CD52" s="449"/>
      <c r="CE52" s="449"/>
      <c r="CF52" s="449"/>
      <c r="CG52" s="449"/>
      <c r="CH52" s="449"/>
      <c r="CI52" s="449"/>
      <c r="CJ52" s="449"/>
      <c r="CK52" s="449"/>
      <c r="CL52" s="449"/>
      <c r="CM52" s="449"/>
      <c r="CN52" s="449"/>
      <c r="CO52" s="449"/>
      <c r="CP52" s="449"/>
      <c r="CQ52" s="449"/>
      <c r="CR52" s="449"/>
      <c r="CS52" s="449"/>
      <c r="CT52" s="449"/>
      <c r="CU52" s="449"/>
      <c r="CV52" s="449"/>
      <c r="CW52" s="449"/>
      <c r="CX52" s="449"/>
    </row>
    <row r="53" spans="1:102">
      <c r="A53" s="541" t="s">
        <v>310</v>
      </c>
      <c r="B53" s="540" t="s">
        <v>920</v>
      </c>
      <c r="C53" s="539"/>
      <c r="D53" s="539"/>
      <c r="E53" s="539"/>
      <c r="F53" s="539"/>
      <c r="G53" s="539"/>
      <c r="H53" s="539"/>
      <c r="I53" s="538"/>
    </row>
    <row r="54" spans="1:102">
      <c r="A54" s="541" t="s">
        <v>311</v>
      </c>
      <c r="B54" s="540" t="s">
        <v>941</v>
      </c>
      <c r="C54" s="539"/>
      <c r="D54" s="539"/>
      <c r="E54" s="539"/>
      <c r="F54" s="539"/>
      <c r="G54" s="539"/>
      <c r="H54" s="539"/>
      <c r="I54" s="538"/>
    </row>
    <row r="55" spans="1:102" ht="24">
      <c r="A55" s="541" t="s">
        <v>313</v>
      </c>
      <c r="B55" s="540" t="s">
        <v>921</v>
      </c>
      <c r="C55" s="539"/>
      <c r="D55" s="539"/>
      <c r="E55" s="539"/>
      <c r="F55" s="539"/>
      <c r="G55" s="539"/>
      <c r="H55" s="539"/>
      <c r="I55" s="538"/>
    </row>
    <row r="56" spans="1:102">
      <c r="A56" s="541">
        <v>9700</v>
      </c>
      <c r="B56" s="540" t="s">
        <v>942</v>
      </c>
      <c r="C56" s="539"/>
      <c r="D56" s="539"/>
      <c r="E56" s="539"/>
      <c r="F56" s="539"/>
      <c r="G56" s="539"/>
      <c r="H56" s="539"/>
      <c r="I56" s="538"/>
    </row>
    <row r="57" spans="1:102">
      <c r="A57" s="541">
        <v>9900</v>
      </c>
      <c r="B57" s="540" t="s">
        <v>922</v>
      </c>
      <c r="C57" s="539"/>
      <c r="D57" s="539"/>
      <c r="E57" s="539"/>
      <c r="F57" s="539"/>
      <c r="G57" s="539"/>
      <c r="H57" s="539"/>
      <c r="I57" s="538"/>
    </row>
    <row r="58" spans="1:102" s="491" customFormat="1" ht="24.75" thickBot="1">
      <c r="A58" s="532" t="s">
        <v>95</v>
      </c>
      <c r="B58" s="531" t="s">
        <v>315</v>
      </c>
      <c r="C58" s="530">
        <f t="shared" ref="C58:I58" si="0">+C12+C14+C16+C19+C26+C27+C29+C38+C41+C52</f>
        <v>0</v>
      </c>
      <c r="D58" s="530">
        <f t="shared" si="0"/>
        <v>0</v>
      </c>
      <c r="E58" s="530">
        <f t="shared" si="0"/>
        <v>0</v>
      </c>
      <c r="F58" s="530">
        <f t="shared" si="0"/>
        <v>0</v>
      </c>
      <c r="G58" s="530">
        <f t="shared" si="0"/>
        <v>0</v>
      </c>
      <c r="H58" s="530">
        <f t="shared" si="0"/>
        <v>0</v>
      </c>
      <c r="I58" s="530">
        <f t="shared" si="0"/>
        <v>0</v>
      </c>
      <c r="J58" s="274"/>
      <c r="K58" s="274"/>
      <c r="L58" s="274"/>
      <c r="M58" s="274"/>
      <c r="N58" s="274"/>
      <c r="O58" s="274"/>
      <c r="P58" s="274"/>
      <c r="Q58" s="274"/>
      <c r="R58" s="274"/>
      <c r="S58" s="274"/>
      <c r="T58" s="274"/>
      <c r="U58" s="274"/>
      <c r="V58" s="274"/>
      <c r="W58" s="274"/>
      <c r="X58" s="274"/>
      <c r="Y58" s="274"/>
      <c r="Z58" s="274"/>
      <c r="AA58" s="274"/>
      <c r="AB58" s="274"/>
      <c r="AC58" s="274"/>
      <c r="AD58" s="274"/>
      <c r="AE58" s="449"/>
      <c r="AF58" s="449"/>
      <c r="AG58" s="449"/>
      <c r="AH58" s="449"/>
      <c r="AI58" s="449"/>
      <c r="AJ58" s="449"/>
      <c r="AK58" s="449"/>
      <c r="AL58" s="449"/>
      <c r="AM58" s="449"/>
      <c r="AN58" s="449"/>
      <c r="AO58" s="449"/>
      <c r="AP58" s="449"/>
      <c r="AQ58" s="449"/>
      <c r="AR58" s="449"/>
      <c r="AS58" s="449"/>
      <c r="AT58" s="449"/>
      <c r="AU58" s="449"/>
      <c r="AV58" s="449"/>
      <c r="AW58" s="449"/>
      <c r="AX58" s="449"/>
      <c r="AY58" s="449"/>
      <c r="AZ58" s="449"/>
      <c r="BA58" s="449"/>
      <c r="BB58" s="449"/>
      <c r="BC58" s="449"/>
      <c r="BD58" s="449"/>
      <c r="BE58" s="449"/>
      <c r="BF58" s="449"/>
      <c r="BG58" s="449"/>
      <c r="BH58" s="449"/>
      <c r="BI58" s="449"/>
      <c r="BJ58" s="449"/>
      <c r="BK58" s="449"/>
      <c r="BL58" s="449"/>
      <c r="BM58" s="449"/>
      <c r="BN58" s="449"/>
      <c r="BO58" s="449"/>
      <c r="BP58" s="449"/>
      <c r="BQ58" s="449"/>
      <c r="BR58" s="449"/>
      <c r="BS58" s="449"/>
      <c r="BT58" s="449"/>
      <c r="BU58" s="449"/>
      <c r="BV58" s="449"/>
      <c r="BW58" s="449"/>
      <c r="BX58" s="449"/>
      <c r="BY58" s="449"/>
      <c r="BZ58" s="449"/>
      <c r="CA58" s="449"/>
      <c r="CB58" s="449"/>
      <c r="CC58" s="449"/>
      <c r="CD58" s="449"/>
      <c r="CE58" s="449"/>
      <c r="CF58" s="449"/>
      <c r="CG58" s="449"/>
      <c r="CH58" s="449"/>
      <c r="CI58" s="449"/>
      <c r="CJ58" s="449"/>
      <c r="CK58" s="449"/>
      <c r="CL58" s="449"/>
      <c r="CM58" s="449"/>
      <c r="CN58" s="449"/>
      <c r="CO58" s="449"/>
      <c r="CP58" s="449"/>
      <c r="CQ58" s="449"/>
      <c r="CR58" s="449"/>
      <c r="CS58" s="449"/>
      <c r="CT58" s="449"/>
      <c r="CU58" s="449"/>
      <c r="CV58" s="449"/>
      <c r="CW58" s="449"/>
      <c r="CX58" s="449"/>
    </row>
    <row r="59" spans="1:102" s="238" customFormat="1" ht="16.5" thickTop="1">
      <c r="A59" s="678" t="s">
        <v>1158</v>
      </c>
      <c r="C59" s="393"/>
      <c r="D59" s="392"/>
      <c r="E59" s="392"/>
      <c r="F59" s="392"/>
      <c r="G59" s="392"/>
      <c r="H59" s="392"/>
      <c r="I59" s="392"/>
      <c r="J59" s="240"/>
      <c r="K59" s="240"/>
      <c r="L59" s="240"/>
      <c r="M59" s="240"/>
      <c r="N59" s="240"/>
      <c r="O59" s="240"/>
      <c r="P59" s="240"/>
      <c r="Q59" s="240"/>
      <c r="R59" s="240"/>
      <c r="S59" s="240"/>
      <c r="T59" s="240"/>
      <c r="U59" s="240"/>
      <c r="V59" s="240"/>
      <c r="W59" s="240"/>
      <c r="X59" s="240"/>
      <c r="Y59" s="240"/>
      <c r="Z59" s="240"/>
      <c r="AA59" s="240"/>
      <c r="AB59" s="240"/>
      <c r="AC59" s="240"/>
      <c r="AD59" s="240"/>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row>
    <row r="60" spans="1:102" ht="15.75">
      <c r="A60" s="678" t="s">
        <v>1162</v>
      </c>
      <c r="B60" s="393"/>
      <c r="C60" s="560"/>
      <c r="D60" s="560"/>
      <c r="E60" s="560"/>
      <c r="F60" s="560"/>
      <c r="G60" s="560"/>
      <c r="H60" s="560"/>
      <c r="I60" s="560"/>
    </row>
    <row r="61" spans="1:102">
      <c r="A61" s="394"/>
      <c r="B61" s="393"/>
      <c r="C61" s="560"/>
      <c r="D61" s="560"/>
      <c r="E61" s="560"/>
      <c r="F61" s="560"/>
      <c r="G61" s="560"/>
      <c r="H61" s="560"/>
      <c r="I61" s="560"/>
    </row>
    <row r="62" spans="1:102">
      <c r="A62" s="394"/>
      <c r="B62" s="393"/>
      <c r="C62" s="560"/>
      <c r="D62" s="560"/>
      <c r="E62" s="560"/>
      <c r="F62" s="560"/>
      <c r="G62" s="560"/>
      <c r="H62" s="560"/>
      <c r="I62" s="560"/>
    </row>
    <row r="63" spans="1:102" ht="15.75" thickBot="1">
      <c r="A63" s="391" t="s">
        <v>98</v>
      </c>
      <c r="B63" s="390"/>
      <c r="C63" s="559"/>
      <c r="D63" s="559"/>
      <c r="E63" s="559"/>
      <c r="F63" s="559"/>
      <c r="G63" s="559"/>
      <c r="H63" s="559"/>
      <c r="I63" s="559"/>
    </row>
    <row r="64" spans="1:102" ht="90" thickTop="1">
      <c r="A64" s="320" t="s">
        <v>288</v>
      </c>
      <c r="B64" s="319" t="s">
        <v>289</v>
      </c>
      <c r="C64" s="319" t="s">
        <v>1191</v>
      </c>
      <c r="D64" s="319" t="s">
        <v>1192</v>
      </c>
      <c r="E64" s="319" t="s">
        <v>1193</v>
      </c>
      <c r="F64" s="319" t="s">
        <v>1194</v>
      </c>
      <c r="G64" s="319" t="s">
        <v>1195</v>
      </c>
      <c r="H64" s="959" t="s">
        <v>1198</v>
      </c>
      <c r="I64" s="318" t="s">
        <v>1197</v>
      </c>
    </row>
    <row r="65" spans="1:102" s="491" customFormat="1">
      <c r="A65" s="551">
        <v>0</v>
      </c>
      <c r="B65" s="550" t="s">
        <v>923</v>
      </c>
      <c r="C65" s="549"/>
      <c r="D65" s="549"/>
      <c r="E65" s="549"/>
      <c r="F65" s="549"/>
      <c r="G65" s="549"/>
      <c r="H65" s="549"/>
      <c r="I65" s="548"/>
      <c r="J65" s="274"/>
      <c r="K65" s="274"/>
      <c r="L65" s="274"/>
      <c r="M65" s="274"/>
      <c r="N65" s="274"/>
      <c r="O65" s="274"/>
      <c r="P65" s="274"/>
      <c r="Q65" s="274"/>
      <c r="R65" s="274"/>
      <c r="S65" s="274"/>
      <c r="T65" s="274"/>
      <c r="U65" s="274"/>
      <c r="V65" s="274"/>
      <c r="W65" s="274"/>
      <c r="X65" s="274"/>
      <c r="Y65" s="274"/>
      <c r="Z65" s="274"/>
      <c r="AA65" s="274"/>
      <c r="AB65" s="274"/>
      <c r="AC65" s="274"/>
      <c r="AD65" s="274"/>
      <c r="AE65" s="449"/>
      <c r="AF65" s="449"/>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49"/>
      <c r="BF65" s="449"/>
      <c r="BG65" s="449"/>
      <c r="BH65" s="449"/>
      <c r="BI65" s="449"/>
      <c r="BJ65" s="449"/>
      <c r="BK65" s="449"/>
      <c r="BL65" s="449"/>
      <c r="BM65" s="449"/>
      <c r="BN65" s="449"/>
      <c r="BO65" s="449"/>
      <c r="BP65" s="449"/>
      <c r="BQ65" s="449"/>
      <c r="BR65" s="449"/>
      <c r="BS65" s="449"/>
      <c r="BT65" s="449"/>
      <c r="BU65" s="449"/>
      <c r="BV65" s="449"/>
      <c r="BW65" s="449"/>
      <c r="BX65" s="449"/>
      <c r="BY65" s="449"/>
      <c r="BZ65" s="449"/>
      <c r="CA65" s="449"/>
      <c r="CB65" s="449"/>
      <c r="CC65" s="449"/>
      <c r="CD65" s="449"/>
      <c r="CE65" s="449"/>
      <c r="CF65" s="449"/>
      <c r="CG65" s="449"/>
      <c r="CH65" s="449"/>
      <c r="CI65" s="449"/>
      <c r="CJ65" s="449"/>
      <c r="CK65" s="449"/>
      <c r="CL65" s="449"/>
      <c r="CM65" s="449"/>
      <c r="CN65" s="449"/>
      <c r="CO65" s="449"/>
      <c r="CP65" s="449"/>
      <c r="CQ65" s="449"/>
      <c r="CR65" s="449"/>
      <c r="CS65" s="449"/>
      <c r="CT65" s="449"/>
      <c r="CU65" s="449"/>
      <c r="CV65" s="449"/>
      <c r="CW65" s="449"/>
      <c r="CX65" s="449"/>
    </row>
    <row r="66" spans="1:102">
      <c r="A66" s="541" t="s">
        <v>316</v>
      </c>
      <c r="B66" s="540" t="s">
        <v>924</v>
      </c>
      <c r="C66" s="539"/>
      <c r="D66" s="539"/>
      <c r="E66" s="539"/>
      <c r="F66" s="539"/>
      <c r="G66" s="539"/>
      <c r="H66" s="539"/>
      <c r="I66" s="538"/>
    </row>
    <row r="67" spans="1:102">
      <c r="A67" s="547">
        <v>210</v>
      </c>
      <c r="B67" s="546" t="s">
        <v>715</v>
      </c>
      <c r="C67" s="539"/>
      <c r="D67" s="539"/>
      <c r="E67" s="539"/>
      <c r="F67" s="539"/>
      <c r="G67" s="539"/>
      <c r="H67" s="539"/>
      <c r="I67" s="538"/>
    </row>
    <row r="68" spans="1:102">
      <c r="A68" s="547">
        <v>260</v>
      </c>
      <c r="B68" s="546" t="s">
        <v>716</v>
      </c>
      <c r="C68" s="539"/>
      <c r="D68" s="539"/>
      <c r="E68" s="539"/>
      <c r="F68" s="539"/>
      <c r="G68" s="539"/>
      <c r="H68" s="539"/>
      <c r="I68" s="538"/>
    </row>
    <row r="69" spans="1:102">
      <c r="A69" s="541">
        <v>400</v>
      </c>
      <c r="B69" s="540" t="s">
        <v>725</v>
      </c>
      <c r="C69" s="539"/>
      <c r="D69" s="539"/>
      <c r="E69" s="539"/>
      <c r="F69" s="539"/>
      <c r="G69" s="539"/>
      <c r="H69" s="539"/>
      <c r="I69" s="538"/>
    </row>
    <row r="70" spans="1:102">
      <c r="A70" s="541">
        <v>560</v>
      </c>
      <c r="B70" s="540" t="s">
        <v>925</v>
      </c>
      <c r="C70" s="539"/>
      <c r="D70" s="539"/>
      <c r="E70" s="539"/>
      <c r="F70" s="539"/>
      <c r="G70" s="539"/>
      <c r="H70" s="539"/>
      <c r="I70" s="538"/>
    </row>
    <row r="71" spans="1:102">
      <c r="A71" s="541">
        <v>600</v>
      </c>
      <c r="B71" s="540" t="s">
        <v>733</v>
      </c>
      <c r="C71" s="539"/>
      <c r="D71" s="539"/>
      <c r="E71" s="539"/>
      <c r="F71" s="539"/>
      <c r="G71" s="539"/>
      <c r="H71" s="539"/>
      <c r="I71" s="538"/>
    </row>
    <row r="72" spans="1:102">
      <c r="A72" s="547">
        <v>610</v>
      </c>
      <c r="B72" s="546" t="s">
        <v>317</v>
      </c>
      <c r="C72" s="539"/>
      <c r="D72" s="539"/>
      <c r="E72" s="539"/>
      <c r="F72" s="539"/>
      <c r="G72" s="539"/>
      <c r="H72" s="539"/>
      <c r="I72" s="538"/>
    </row>
    <row r="73" spans="1:102">
      <c r="A73" s="547">
        <v>620</v>
      </c>
      <c r="B73" s="546" t="s">
        <v>318</v>
      </c>
      <c r="C73" s="539"/>
      <c r="D73" s="539"/>
      <c r="E73" s="539"/>
      <c r="F73" s="539"/>
      <c r="G73" s="539"/>
      <c r="H73" s="539"/>
      <c r="I73" s="538"/>
    </row>
    <row r="74" spans="1:102">
      <c r="A74" s="547">
        <v>670</v>
      </c>
      <c r="B74" s="546" t="s">
        <v>319</v>
      </c>
      <c r="C74" s="539"/>
      <c r="D74" s="539"/>
      <c r="E74" s="539"/>
      <c r="F74" s="539"/>
      <c r="G74" s="539"/>
      <c r="H74" s="539"/>
      <c r="I74" s="538"/>
    </row>
    <row r="75" spans="1:102">
      <c r="A75" s="547">
        <v>680</v>
      </c>
      <c r="B75" s="546" t="s">
        <v>320</v>
      </c>
      <c r="C75" s="539"/>
      <c r="D75" s="539"/>
      <c r="E75" s="539"/>
      <c r="F75" s="539"/>
      <c r="G75" s="539"/>
      <c r="H75" s="539"/>
      <c r="I75" s="538"/>
    </row>
    <row r="76" spans="1:102">
      <c r="A76" s="541">
        <v>700</v>
      </c>
      <c r="B76" s="540" t="s">
        <v>738</v>
      </c>
      <c r="C76" s="539"/>
      <c r="D76" s="539"/>
      <c r="E76" s="539"/>
      <c r="F76" s="539"/>
      <c r="G76" s="539"/>
      <c r="H76" s="539"/>
      <c r="I76" s="538"/>
    </row>
    <row r="77" spans="1:102">
      <c r="A77" s="541">
        <v>800</v>
      </c>
      <c r="B77" s="540" t="s">
        <v>926</v>
      </c>
      <c r="C77" s="539"/>
      <c r="D77" s="539"/>
      <c r="E77" s="539"/>
      <c r="F77" s="539"/>
      <c r="G77" s="539"/>
      <c r="H77" s="539"/>
      <c r="I77" s="538"/>
    </row>
    <row r="78" spans="1:102">
      <c r="A78" s="547">
        <v>850</v>
      </c>
      <c r="B78" s="546" t="s">
        <v>927</v>
      </c>
      <c r="C78" s="539"/>
      <c r="D78" s="539"/>
      <c r="E78" s="539"/>
      <c r="F78" s="539"/>
      <c r="G78" s="539"/>
      <c r="H78" s="539"/>
      <c r="I78" s="538"/>
    </row>
    <row r="79" spans="1:102">
      <c r="A79" s="547" t="s">
        <v>748</v>
      </c>
      <c r="B79" s="546" t="s">
        <v>928</v>
      </c>
      <c r="C79" s="539"/>
      <c r="D79" s="539"/>
      <c r="E79" s="539"/>
      <c r="F79" s="539"/>
      <c r="G79" s="539"/>
      <c r="H79" s="539"/>
      <c r="I79" s="538"/>
    </row>
    <row r="80" spans="1:102" s="491" customFormat="1">
      <c r="A80" s="551">
        <v>1000</v>
      </c>
      <c r="B80" s="550" t="s">
        <v>929</v>
      </c>
      <c r="C80" s="549"/>
      <c r="D80" s="549"/>
      <c r="E80" s="549"/>
      <c r="F80" s="549"/>
      <c r="G80" s="549"/>
      <c r="H80" s="549"/>
      <c r="I80" s="548"/>
      <c r="J80" s="274"/>
      <c r="K80" s="274"/>
      <c r="L80" s="274"/>
      <c r="M80" s="274"/>
      <c r="N80" s="274"/>
      <c r="O80" s="274"/>
      <c r="P80" s="274"/>
      <c r="Q80" s="274"/>
      <c r="R80" s="274"/>
      <c r="S80" s="274"/>
      <c r="T80" s="274"/>
      <c r="U80" s="274"/>
      <c r="V80" s="274"/>
      <c r="W80" s="274"/>
      <c r="X80" s="274"/>
      <c r="Y80" s="274"/>
      <c r="Z80" s="274"/>
      <c r="AA80" s="274"/>
      <c r="AB80" s="274"/>
      <c r="AC80" s="274"/>
      <c r="AD80" s="274"/>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449"/>
      <c r="BA80" s="449"/>
      <c r="BB80" s="449"/>
      <c r="BC80" s="449"/>
      <c r="BD80" s="449"/>
      <c r="BE80" s="449"/>
      <c r="BF80" s="449"/>
      <c r="BG80" s="449"/>
      <c r="BH80" s="449"/>
      <c r="BI80" s="449"/>
      <c r="BJ80" s="449"/>
      <c r="BK80" s="449"/>
      <c r="BL80" s="449"/>
      <c r="BM80" s="449"/>
      <c r="BN80" s="449"/>
      <c r="BO80" s="449"/>
      <c r="BP80" s="449"/>
      <c r="BQ80" s="449"/>
      <c r="BR80" s="449"/>
      <c r="BS80" s="449"/>
      <c r="BT80" s="449"/>
      <c r="BU80" s="449"/>
      <c r="BV80" s="449"/>
      <c r="BW80" s="449"/>
      <c r="BX80" s="449"/>
      <c r="BY80" s="449"/>
      <c r="BZ80" s="449"/>
      <c r="CA80" s="449"/>
      <c r="CB80" s="449"/>
      <c r="CC80" s="449"/>
      <c r="CD80" s="449"/>
      <c r="CE80" s="449"/>
      <c r="CF80" s="449"/>
      <c r="CG80" s="449"/>
      <c r="CH80" s="449"/>
      <c r="CI80" s="449"/>
      <c r="CJ80" s="449"/>
      <c r="CK80" s="449"/>
      <c r="CL80" s="449"/>
      <c r="CM80" s="449"/>
      <c r="CN80" s="449"/>
      <c r="CO80" s="449"/>
      <c r="CP80" s="449"/>
      <c r="CQ80" s="449"/>
      <c r="CR80" s="449"/>
      <c r="CS80" s="449"/>
      <c r="CT80" s="449"/>
      <c r="CU80" s="449"/>
      <c r="CV80" s="449"/>
      <c r="CW80" s="449"/>
      <c r="CX80" s="449"/>
    </row>
    <row r="81" spans="1:102" s="491" customFormat="1">
      <c r="A81" s="551">
        <v>2000</v>
      </c>
      <c r="B81" s="550" t="s">
        <v>930</v>
      </c>
      <c r="C81" s="549"/>
      <c r="D81" s="549"/>
      <c r="E81" s="549"/>
      <c r="F81" s="549"/>
      <c r="G81" s="549"/>
      <c r="H81" s="549"/>
      <c r="I81" s="548"/>
      <c r="J81" s="274"/>
      <c r="K81" s="274"/>
      <c r="L81" s="274"/>
      <c r="M81" s="274"/>
      <c r="N81" s="274"/>
      <c r="O81" s="274"/>
      <c r="P81" s="274"/>
      <c r="Q81" s="274"/>
      <c r="R81" s="274"/>
      <c r="S81" s="274"/>
      <c r="T81" s="274"/>
      <c r="U81" s="274"/>
      <c r="V81" s="274"/>
      <c r="W81" s="274"/>
      <c r="X81" s="274"/>
      <c r="Y81" s="274"/>
      <c r="Z81" s="274"/>
      <c r="AA81" s="274"/>
      <c r="AB81" s="274"/>
      <c r="AC81" s="274"/>
      <c r="AD81" s="274"/>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449"/>
      <c r="BA81" s="449"/>
      <c r="BB81" s="449"/>
      <c r="BC81" s="449"/>
      <c r="BD81" s="449"/>
      <c r="BE81" s="449"/>
      <c r="BF81" s="449"/>
      <c r="BG81" s="449"/>
      <c r="BH81" s="449"/>
      <c r="BI81" s="449"/>
      <c r="BJ81" s="449"/>
      <c r="BK81" s="449"/>
      <c r="BL81" s="449"/>
      <c r="BM81" s="449"/>
      <c r="BN81" s="449"/>
      <c r="BO81" s="449"/>
      <c r="BP81" s="449"/>
      <c r="BQ81" s="449"/>
      <c r="BR81" s="449"/>
      <c r="BS81" s="449"/>
      <c r="BT81" s="449"/>
      <c r="BU81" s="449"/>
      <c r="BV81" s="449"/>
      <c r="BW81" s="449"/>
      <c r="BX81" s="449"/>
      <c r="BY81" s="449"/>
      <c r="BZ81" s="449"/>
      <c r="CA81" s="449"/>
      <c r="CB81" s="449"/>
      <c r="CC81" s="449"/>
      <c r="CD81" s="449"/>
      <c r="CE81" s="449"/>
      <c r="CF81" s="449"/>
      <c r="CG81" s="449"/>
      <c r="CH81" s="449"/>
      <c r="CI81" s="449"/>
      <c r="CJ81" s="449"/>
      <c r="CK81" s="449"/>
      <c r="CL81" s="449"/>
      <c r="CM81" s="449"/>
      <c r="CN81" s="449"/>
      <c r="CO81" s="449"/>
      <c r="CP81" s="449"/>
      <c r="CQ81" s="449"/>
      <c r="CR81" s="449"/>
      <c r="CS81" s="449"/>
      <c r="CT81" s="449"/>
      <c r="CU81" s="449"/>
      <c r="CV81" s="449"/>
      <c r="CW81" s="449"/>
      <c r="CX81" s="449"/>
    </row>
    <row r="82" spans="1:102" s="491" customFormat="1">
      <c r="A82" s="551">
        <v>3000</v>
      </c>
      <c r="B82" s="550" t="s">
        <v>931</v>
      </c>
      <c r="C82" s="549"/>
      <c r="D82" s="549"/>
      <c r="E82" s="549"/>
      <c r="F82" s="549"/>
      <c r="G82" s="549"/>
      <c r="H82" s="549"/>
      <c r="I82" s="548"/>
      <c r="J82" s="274"/>
      <c r="K82" s="274"/>
      <c r="L82" s="274"/>
      <c r="M82" s="274"/>
      <c r="N82" s="274"/>
      <c r="O82" s="274"/>
      <c r="P82" s="274"/>
      <c r="Q82" s="274"/>
      <c r="R82" s="274"/>
      <c r="S82" s="274"/>
      <c r="T82" s="274"/>
      <c r="U82" s="274"/>
      <c r="V82" s="274"/>
      <c r="W82" s="274"/>
      <c r="X82" s="274"/>
      <c r="Y82" s="274"/>
      <c r="Z82" s="274"/>
      <c r="AA82" s="274"/>
      <c r="AB82" s="274"/>
      <c r="AC82" s="274"/>
      <c r="AD82" s="274"/>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449"/>
      <c r="BA82" s="449"/>
      <c r="BB82" s="449"/>
      <c r="BC82" s="449"/>
      <c r="BD82" s="449"/>
      <c r="BE82" s="449"/>
      <c r="BF82" s="449"/>
      <c r="BG82" s="449"/>
      <c r="BH82" s="449"/>
      <c r="BI82" s="449"/>
      <c r="BJ82" s="449"/>
      <c r="BK82" s="449"/>
      <c r="BL82" s="449"/>
      <c r="BM82" s="449"/>
      <c r="BN82" s="449"/>
      <c r="BO82" s="449"/>
      <c r="BP82" s="449"/>
      <c r="BQ82" s="449"/>
      <c r="BR82" s="449"/>
      <c r="BS82" s="449"/>
      <c r="BT82" s="449"/>
      <c r="BU82" s="449"/>
      <c r="BV82" s="449"/>
      <c r="BW82" s="449"/>
      <c r="BX82" s="449"/>
      <c r="BY82" s="449"/>
      <c r="BZ82" s="449"/>
      <c r="CA82" s="449"/>
      <c r="CB82" s="449"/>
      <c r="CC82" s="449"/>
      <c r="CD82" s="449"/>
      <c r="CE82" s="449"/>
      <c r="CF82" s="449"/>
      <c r="CG82" s="449"/>
      <c r="CH82" s="449"/>
      <c r="CI82" s="449"/>
      <c r="CJ82" s="449"/>
      <c r="CK82" s="449"/>
      <c r="CL82" s="449"/>
      <c r="CM82" s="449"/>
      <c r="CN82" s="449"/>
      <c r="CO82" s="449"/>
      <c r="CP82" s="449"/>
      <c r="CQ82" s="449"/>
      <c r="CR82" s="449"/>
      <c r="CS82" s="449"/>
      <c r="CT82" s="449"/>
      <c r="CU82" s="449"/>
      <c r="CV82" s="449"/>
      <c r="CW82" s="449"/>
      <c r="CX82" s="449"/>
    </row>
    <row r="83" spans="1:102" s="491" customFormat="1" ht="24">
      <c r="A83" s="551">
        <v>4000</v>
      </c>
      <c r="B83" s="550" t="s">
        <v>932</v>
      </c>
      <c r="C83" s="549"/>
      <c r="D83" s="549"/>
      <c r="E83" s="549"/>
      <c r="F83" s="549"/>
      <c r="G83" s="549"/>
      <c r="H83" s="549"/>
      <c r="I83" s="548"/>
      <c r="J83" s="274"/>
      <c r="K83" s="274"/>
      <c r="L83" s="274"/>
      <c r="M83" s="274"/>
      <c r="N83" s="274"/>
      <c r="O83" s="274"/>
      <c r="P83" s="274"/>
      <c r="Q83" s="274"/>
      <c r="R83" s="274"/>
      <c r="S83" s="274"/>
      <c r="T83" s="274"/>
      <c r="U83" s="274"/>
      <c r="V83" s="274"/>
      <c r="W83" s="274"/>
      <c r="X83" s="274"/>
      <c r="Y83" s="274"/>
      <c r="Z83" s="274"/>
      <c r="AA83" s="274"/>
      <c r="AB83" s="274"/>
      <c r="AC83" s="274"/>
      <c r="AD83" s="274"/>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449"/>
      <c r="BA83" s="449"/>
      <c r="BB83" s="449"/>
      <c r="BC83" s="449"/>
      <c r="BD83" s="449"/>
      <c r="BE83" s="449"/>
      <c r="BF83" s="449"/>
      <c r="BG83" s="449"/>
      <c r="BH83" s="449"/>
      <c r="BI83" s="449"/>
      <c r="BJ83" s="449"/>
      <c r="BK83" s="449"/>
      <c r="BL83" s="449"/>
      <c r="BM83" s="449"/>
      <c r="BN83" s="449"/>
      <c r="BO83" s="449"/>
      <c r="BP83" s="449"/>
      <c r="BQ83" s="449"/>
      <c r="BR83" s="449"/>
      <c r="BS83" s="449"/>
      <c r="BT83" s="449"/>
      <c r="BU83" s="449"/>
      <c r="BV83" s="449"/>
      <c r="BW83" s="449"/>
      <c r="BX83" s="449"/>
      <c r="BY83" s="449"/>
      <c r="BZ83" s="449"/>
      <c r="CA83" s="449"/>
      <c r="CB83" s="449"/>
      <c r="CC83" s="449"/>
      <c r="CD83" s="449"/>
      <c r="CE83" s="449"/>
      <c r="CF83" s="449"/>
      <c r="CG83" s="449"/>
      <c r="CH83" s="449"/>
      <c r="CI83" s="449"/>
      <c r="CJ83" s="449"/>
      <c r="CK83" s="449"/>
      <c r="CL83" s="449"/>
      <c r="CM83" s="449"/>
      <c r="CN83" s="449"/>
      <c r="CO83" s="449"/>
      <c r="CP83" s="449"/>
      <c r="CQ83" s="449"/>
      <c r="CR83" s="449"/>
      <c r="CS83" s="449"/>
      <c r="CT83" s="449"/>
      <c r="CU83" s="449"/>
      <c r="CV83" s="449"/>
      <c r="CW83" s="449"/>
      <c r="CX83" s="449"/>
    </row>
    <row r="84" spans="1:102" s="491" customFormat="1">
      <c r="A84" s="551">
        <v>6000</v>
      </c>
      <c r="B84" s="550" t="s">
        <v>933</v>
      </c>
      <c r="C84" s="549"/>
      <c r="D84" s="549"/>
      <c r="E84" s="549"/>
      <c r="F84" s="549"/>
      <c r="G84" s="549"/>
      <c r="H84" s="549"/>
      <c r="I84" s="548"/>
      <c r="J84" s="274"/>
      <c r="K84" s="274"/>
      <c r="L84" s="274"/>
      <c r="M84" s="274"/>
      <c r="N84" s="274"/>
      <c r="O84" s="274"/>
      <c r="P84" s="274"/>
      <c r="Q84" s="274"/>
      <c r="R84" s="274"/>
      <c r="S84" s="274"/>
      <c r="T84" s="274"/>
      <c r="U84" s="274"/>
      <c r="V84" s="274"/>
      <c r="W84" s="274"/>
      <c r="X84" s="274"/>
      <c r="Y84" s="274"/>
      <c r="Z84" s="274"/>
      <c r="AA84" s="274"/>
      <c r="AB84" s="274"/>
      <c r="AC84" s="274"/>
      <c r="AD84" s="274"/>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449"/>
      <c r="BA84" s="449"/>
      <c r="BB84" s="449"/>
      <c r="BC84" s="449"/>
      <c r="BD84" s="449"/>
      <c r="BE84" s="449"/>
      <c r="BF84" s="449"/>
      <c r="BG84" s="449"/>
      <c r="BH84" s="449"/>
      <c r="BI84" s="449"/>
      <c r="BJ84" s="449"/>
      <c r="BK84" s="449"/>
      <c r="BL84" s="449"/>
      <c r="BM84" s="449"/>
      <c r="BN84" s="449"/>
      <c r="BO84" s="449"/>
      <c r="BP84" s="449"/>
      <c r="BQ84" s="449"/>
      <c r="BR84" s="449"/>
      <c r="BS84" s="449"/>
      <c r="BT84" s="449"/>
      <c r="BU84" s="449"/>
      <c r="BV84" s="449"/>
      <c r="BW84" s="449"/>
      <c r="BX84" s="449"/>
      <c r="BY84" s="449"/>
      <c r="BZ84" s="449"/>
      <c r="CA84" s="449"/>
      <c r="CB84" s="449"/>
      <c r="CC84" s="449"/>
      <c r="CD84" s="449"/>
      <c r="CE84" s="449"/>
      <c r="CF84" s="449"/>
      <c r="CG84" s="449"/>
      <c r="CH84" s="449"/>
      <c r="CI84" s="449"/>
      <c r="CJ84" s="449"/>
      <c r="CK84" s="449"/>
      <c r="CL84" s="449"/>
      <c r="CM84" s="449"/>
      <c r="CN84" s="449"/>
      <c r="CO84" s="449"/>
      <c r="CP84" s="449"/>
      <c r="CQ84" s="449"/>
      <c r="CR84" s="449"/>
      <c r="CS84" s="449"/>
      <c r="CT84" s="449"/>
      <c r="CU84" s="449"/>
      <c r="CV84" s="449"/>
      <c r="CW84" s="449"/>
      <c r="CX84" s="449"/>
    </row>
    <row r="85" spans="1:102">
      <c r="A85" s="541">
        <v>6100</v>
      </c>
      <c r="B85" s="540" t="s">
        <v>934</v>
      </c>
      <c r="C85" s="539"/>
      <c r="D85" s="539"/>
      <c r="E85" s="539"/>
      <c r="F85" s="539"/>
      <c r="G85" s="539"/>
      <c r="H85" s="539"/>
      <c r="I85" s="538"/>
    </row>
    <row r="86" spans="1:102">
      <c r="A86" s="547">
        <v>6110</v>
      </c>
      <c r="B86" s="546" t="s">
        <v>55</v>
      </c>
      <c r="C86" s="539"/>
      <c r="D86" s="539"/>
      <c r="E86" s="539"/>
      <c r="F86" s="539"/>
      <c r="G86" s="539"/>
      <c r="H86" s="539"/>
      <c r="I86" s="538"/>
    </row>
    <row r="87" spans="1:102">
      <c r="A87" s="547">
        <v>6120</v>
      </c>
      <c r="B87" s="558" t="s">
        <v>907</v>
      </c>
      <c r="C87" s="557"/>
      <c r="D87" s="557"/>
      <c r="E87" s="557"/>
      <c r="F87" s="557"/>
      <c r="G87" s="557"/>
      <c r="H87" s="557"/>
      <c r="I87" s="556"/>
    </row>
    <row r="88" spans="1:102" ht="13.5" thickBot="1">
      <c r="A88" s="555">
        <v>6200</v>
      </c>
      <c r="B88" s="554" t="s">
        <v>908</v>
      </c>
      <c r="C88" s="553"/>
      <c r="D88" s="553"/>
      <c r="E88" s="553"/>
      <c r="F88" s="553"/>
      <c r="G88" s="553"/>
      <c r="H88" s="553"/>
      <c r="I88" s="552"/>
    </row>
    <row r="89" spans="1:102" s="491" customFormat="1" ht="13.5" thickTop="1">
      <c r="A89" s="388">
        <v>7000</v>
      </c>
      <c r="B89" s="387" t="s">
        <v>935</v>
      </c>
      <c r="C89" s="386"/>
      <c r="D89" s="386"/>
      <c r="E89" s="386"/>
      <c r="F89" s="386"/>
      <c r="G89" s="386"/>
      <c r="H89" s="386"/>
      <c r="I89" s="385"/>
      <c r="J89" s="274"/>
      <c r="K89" s="274"/>
      <c r="L89" s="274"/>
      <c r="M89" s="274"/>
      <c r="N89" s="274"/>
      <c r="O89" s="274"/>
      <c r="P89" s="274"/>
      <c r="Q89" s="274"/>
      <c r="R89" s="274"/>
      <c r="S89" s="274"/>
      <c r="T89" s="274"/>
      <c r="U89" s="274"/>
      <c r="V89" s="274"/>
      <c r="W89" s="274"/>
      <c r="X89" s="274"/>
      <c r="Y89" s="274"/>
      <c r="Z89" s="274"/>
      <c r="AA89" s="274"/>
      <c r="AB89" s="274"/>
      <c r="AC89" s="274"/>
      <c r="AD89" s="274"/>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49"/>
      <c r="CW89" s="449"/>
      <c r="CX89" s="449"/>
    </row>
    <row r="90" spans="1:102" s="491" customFormat="1">
      <c r="A90" s="551">
        <v>9000</v>
      </c>
      <c r="B90" s="550" t="s">
        <v>936</v>
      </c>
      <c r="C90" s="549"/>
      <c r="D90" s="549"/>
      <c r="E90" s="549"/>
      <c r="F90" s="549"/>
      <c r="G90" s="549"/>
      <c r="H90" s="549"/>
      <c r="I90" s="548"/>
      <c r="J90" s="274"/>
      <c r="K90" s="274"/>
      <c r="L90" s="274"/>
      <c r="M90" s="274"/>
      <c r="N90" s="274"/>
      <c r="O90" s="274"/>
      <c r="P90" s="274"/>
      <c r="Q90" s="274"/>
      <c r="R90" s="274"/>
      <c r="S90" s="274"/>
      <c r="T90" s="274"/>
      <c r="U90" s="274"/>
      <c r="V90" s="274"/>
      <c r="W90" s="274"/>
      <c r="X90" s="274"/>
      <c r="Y90" s="274"/>
      <c r="Z90" s="274"/>
      <c r="AA90" s="274"/>
      <c r="AB90" s="274"/>
      <c r="AC90" s="274"/>
      <c r="AD90" s="274"/>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449"/>
      <c r="BG90" s="449"/>
      <c r="BH90" s="449"/>
      <c r="BI90" s="449"/>
      <c r="BJ90" s="449"/>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c r="CW90" s="449"/>
      <c r="CX90" s="449"/>
    </row>
    <row r="91" spans="1:102">
      <c r="A91" s="541" t="s">
        <v>310</v>
      </c>
      <c r="B91" s="540" t="s">
        <v>909</v>
      </c>
      <c r="C91" s="539"/>
      <c r="D91" s="539"/>
      <c r="E91" s="539"/>
      <c r="F91" s="539"/>
      <c r="G91" s="539"/>
      <c r="H91" s="539"/>
      <c r="I91" s="538"/>
    </row>
    <row r="92" spans="1:102" ht="24">
      <c r="A92" s="547" t="s">
        <v>322</v>
      </c>
      <c r="B92" s="546" t="s">
        <v>323</v>
      </c>
      <c r="C92" s="539"/>
      <c r="D92" s="513"/>
      <c r="E92" s="539"/>
      <c r="F92" s="539"/>
      <c r="G92" s="539"/>
      <c r="H92" s="539"/>
      <c r="I92" s="538"/>
    </row>
    <row r="93" spans="1:102">
      <c r="A93" s="547" t="s">
        <v>324</v>
      </c>
      <c r="B93" s="546" t="s">
        <v>937</v>
      </c>
      <c r="C93" s="539"/>
      <c r="D93" s="539"/>
      <c r="E93" s="539"/>
      <c r="F93" s="539"/>
      <c r="G93" s="539"/>
      <c r="H93" s="539"/>
      <c r="I93" s="538"/>
    </row>
    <row r="94" spans="1:102">
      <c r="A94" s="541" t="s">
        <v>311</v>
      </c>
      <c r="B94" s="540" t="s">
        <v>938</v>
      </c>
      <c r="C94" s="539"/>
      <c r="D94" s="539"/>
      <c r="E94" s="539"/>
      <c r="F94" s="539"/>
      <c r="G94" s="539"/>
      <c r="H94" s="539"/>
      <c r="I94" s="538"/>
    </row>
    <row r="95" spans="1:102" ht="24">
      <c r="A95" s="547" t="s">
        <v>325</v>
      </c>
      <c r="B95" s="546" t="s">
        <v>323</v>
      </c>
      <c r="C95" s="539"/>
      <c r="D95" s="539"/>
      <c r="E95" s="539"/>
      <c r="F95" s="539"/>
      <c r="G95" s="539"/>
      <c r="H95" s="539"/>
      <c r="I95" s="538"/>
    </row>
    <row r="96" spans="1:102">
      <c r="A96" s="547" t="s">
        <v>326</v>
      </c>
      <c r="B96" s="546" t="s">
        <v>937</v>
      </c>
      <c r="C96" s="539"/>
      <c r="D96" s="539"/>
      <c r="E96" s="539"/>
      <c r="F96" s="539"/>
      <c r="G96" s="539"/>
      <c r="H96" s="539"/>
      <c r="I96" s="538"/>
    </row>
    <row r="97" spans="1:109">
      <c r="A97" s="541" t="s">
        <v>327</v>
      </c>
      <c r="B97" s="540" t="s">
        <v>328</v>
      </c>
      <c r="C97" s="539"/>
      <c r="D97" s="539"/>
      <c r="E97" s="539"/>
      <c r="F97" s="539"/>
      <c r="G97" s="539"/>
      <c r="H97" s="539"/>
      <c r="I97" s="538"/>
    </row>
    <row r="98" spans="1:109" ht="24">
      <c r="A98" s="547" t="s">
        <v>329</v>
      </c>
      <c r="B98" s="546" t="s">
        <v>323</v>
      </c>
      <c r="C98" s="539"/>
      <c r="D98" s="539"/>
      <c r="E98" s="539"/>
      <c r="F98" s="539"/>
      <c r="G98" s="539"/>
      <c r="H98" s="539"/>
      <c r="I98" s="538"/>
    </row>
    <row r="99" spans="1:109">
      <c r="A99" s="547" t="s">
        <v>330</v>
      </c>
      <c r="B99" s="546" t="s">
        <v>937</v>
      </c>
      <c r="C99" s="539"/>
      <c r="D99" s="539"/>
      <c r="E99" s="539"/>
      <c r="F99" s="539"/>
      <c r="G99" s="539"/>
      <c r="H99" s="539"/>
      <c r="I99" s="538"/>
    </row>
    <row r="100" spans="1:109">
      <c r="A100" s="547">
        <v>9850</v>
      </c>
      <c r="B100" s="546" t="s">
        <v>939</v>
      </c>
      <c r="C100" s="539"/>
      <c r="D100" s="539"/>
      <c r="E100" s="539"/>
      <c r="F100" s="539"/>
      <c r="G100" s="539"/>
      <c r="H100" s="539"/>
      <c r="I100" s="538"/>
    </row>
    <row r="101" spans="1:109">
      <c r="A101" s="545"/>
      <c r="B101" s="544" t="s">
        <v>331</v>
      </c>
      <c r="C101" s="543"/>
      <c r="D101" s="543"/>
      <c r="E101" s="543"/>
      <c r="F101" s="543"/>
      <c r="G101" s="543"/>
      <c r="H101" s="543"/>
      <c r="I101" s="542"/>
    </row>
    <row r="102" spans="1:109">
      <c r="A102" s="545"/>
      <c r="B102" s="544" t="s">
        <v>332</v>
      </c>
      <c r="C102" s="543"/>
      <c r="D102" s="543"/>
      <c r="E102" s="543"/>
      <c r="F102" s="543"/>
      <c r="G102" s="543"/>
      <c r="H102" s="543"/>
      <c r="I102" s="542"/>
    </row>
    <row r="103" spans="1:109">
      <c r="A103" s="545"/>
      <c r="B103" s="544" t="s">
        <v>333</v>
      </c>
      <c r="C103" s="543"/>
      <c r="D103" s="543"/>
      <c r="E103" s="543"/>
      <c r="F103" s="543"/>
      <c r="G103" s="543"/>
      <c r="H103" s="543"/>
      <c r="I103" s="542"/>
    </row>
    <row r="104" spans="1:109">
      <c r="A104" s="541">
        <v>9900</v>
      </c>
      <c r="B104" s="540" t="s">
        <v>940</v>
      </c>
      <c r="C104" s="539"/>
      <c r="D104" s="539"/>
      <c r="E104" s="539"/>
      <c r="F104" s="539"/>
      <c r="G104" s="539"/>
      <c r="H104" s="539"/>
      <c r="I104" s="538"/>
    </row>
    <row r="105" spans="1:109" ht="24">
      <c r="A105" s="537"/>
      <c r="B105" s="536" t="s">
        <v>1444</v>
      </c>
      <c r="C105" s="502"/>
      <c r="D105" s="535"/>
      <c r="E105" s="535"/>
      <c r="F105" s="534"/>
      <c r="G105" s="502"/>
      <c r="H105" s="502"/>
      <c r="I105" s="533"/>
    </row>
    <row r="106" spans="1:109" s="491" customFormat="1" ht="24.75" thickBot="1">
      <c r="A106" s="532" t="s">
        <v>98</v>
      </c>
      <c r="B106" s="531" t="s">
        <v>334</v>
      </c>
      <c r="C106" s="530">
        <f>+C65+C80+C81+C82+C83+C84+C89+C90</f>
        <v>0</v>
      </c>
      <c r="D106" s="530">
        <f>+D65+D80+D81+D82+D83+D84+D89+D90+D105</f>
        <v>0</v>
      </c>
      <c r="E106" s="530">
        <f>+E65+E80+E81+E82+E83+E84+E89+E90+E105</f>
        <v>0</v>
      </c>
      <c r="F106" s="530">
        <f>+F65+F80+F81+F82+F83+F84+F89+F90</f>
        <v>0</v>
      </c>
      <c r="G106" s="530">
        <f>+G65+G80+G81+G82+G83+G84+G89+G90</f>
        <v>0</v>
      </c>
      <c r="H106" s="530">
        <f>+H65+H80+H81+H82+H83+H84+H89+H90</f>
        <v>0</v>
      </c>
      <c r="I106" s="530">
        <f>+I65+I80+I81+I82+I83+I84+I89+I90+I105</f>
        <v>0</v>
      </c>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449"/>
      <c r="AF106" s="449"/>
      <c r="AG106" s="449"/>
      <c r="AH106" s="449"/>
      <c r="AI106" s="449"/>
      <c r="AJ106" s="449"/>
      <c r="AK106" s="449"/>
      <c r="AL106" s="449"/>
      <c r="AM106" s="449"/>
      <c r="AN106" s="449"/>
      <c r="AO106" s="449"/>
      <c r="AP106" s="449"/>
      <c r="AQ106" s="449"/>
      <c r="AR106" s="449"/>
      <c r="AS106" s="449"/>
      <c r="AT106" s="449"/>
      <c r="AU106" s="449"/>
      <c r="AV106" s="449"/>
      <c r="AW106" s="449"/>
      <c r="AX106" s="449"/>
      <c r="AY106" s="449"/>
      <c r="AZ106" s="449"/>
      <c r="BA106" s="449"/>
      <c r="BB106" s="449"/>
      <c r="BC106" s="449"/>
      <c r="BD106" s="449"/>
      <c r="BE106" s="449"/>
      <c r="BF106" s="449"/>
      <c r="BG106" s="449"/>
      <c r="BH106" s="449"/>
      <c r="BI106" s="449"/>
      <c r="BJ106" s="449"/>
      <c r="BK106" s="449"/>
      <c r="BL106" s="449"/>
      <c r="BM106" s="449"/>
      <c r="BN106" s="449"/>
      <c r="BO106" s="449"/>
      <c r="BP106" s="449"/>
      <c r="BQ106" s="449"/>
      <c r="BR106" s="449"/>
      <c r="BS106" s="449"/>
      <c r="BT106" s="449"/>
      <c r="BU106" s="449"/>
      <c r="BV106" s="449"/>
      <c r="BW106" s="449"/>
      <c r="BX106" s="449"/>
      <c r="BY106" s="449"/>
      <c r="BZ106" s="449"/>
      <c r="CA106" s="449"/>
      <c r="CB106" s="449"/>
      <c r="CC106" s="449"/>
      <c r="CD106" s="449"/>
      <c r="CE106" s="449"/>
      <c r="CF106" s="449"/>
      <c r="CG106" s="449"/>
      <c r="CH106" s="449"/>
      <c r="CI106" s="449"/>
      <c r="CJ106" s="449"/>
      <c r="CK106" s="449"/>
      <c r="CL106" s="449"/>
      <c r="CM106" s="449"/>
      <c r="CN106" s="449"/>
      <c r="CO106" s="449"/>
      <c r="CP106" s="449"/>
      <c r="CQ106" s="449"/>
      <c r="CR106" s="449"/>
      <c r="CS106" s="449"/>
      <c r="CT106" s="449"/>
      <c r="CU106" s="449"/>
      <c r="CV106" s="449"/>
      <c r="CW106" s="449"/>
      <c r="CX106" s="449"/>
    </row>
    <row r="107" spans="1:109" ht="14.25" thickTop="1" thickBot="1">
      <c r="A107" s="453"/>
      <c r="B107" s="529"/>
      <c r="C107" s="528"/>
      <c r="D107" s="528"/>
      <c r="E107" s="528"/>
      <c r="F107" s="528"/>
      <c r="G107" s="528"/>
      <c r="H107" s="528"/>
      <c r="I107" s="528"/>
    </row>
    <row r="108" spans="1:109" ht="14.25" thickTop="1" thickBot="1">
      <c r="A108" s="527"/>
      <c r="B108" s="526" t="s">
        <v>335</v>
      </c>
      <c r="C108" s="525">
        <f>C58-C106</f>
        <v>0</v>
      </c>
      <c r="D108" s="525">
        <f>D58-D106</f>
        <v>0</v>
      </c>
      <c r="E108" s="525">
        <f>E58-E106</f>
        <v>0</v>
      </c>
      <c r="F108" s="525">
        <f>F58-F106</f>
        <v>0</v>
      </c>
      <c r="G108" s="525">
        <f>G58-G106</f>
        <v>0</v>
      </c>
      <c r="H108" s="502"/>
      <c r="I108" s="525">
        <f>I58-I106</f>
        <v>0</v>
      </c>
    </row>
    <row r="109" spans="1:109" s="491" customFormat="1" ht="14.25" thickTop="1" thickBot="1">
      <c r="A109" s="524"/>
      <c r="B109" s="523" t="s">
        <v>336</v>
      </c>
      <c r="C109" s="459">
        <f>C108-C20-C33-C38-C44-C49-C56+C87+C88+C100</f>
        <v>0</v>
      </c>
      <c r="D109" s="459">
        <f>D108-D20-D33-D38-D44-D49-D56+D87+D88+D100</f>
        <v>0</v>
      </c>
      <c r="E109" s="459">
        <f>E108-E20-E33-E38-E44-E49-E56+E87+E88+E100</f>
        <v>0</v>
      </c>
      <c r="F109" s="459">
        <f>F108-F20-F33-F38-F44-F49-F56+F87+F88+F100</f>
        <v>0</v>
      </c>
      <c r="G109" s="459">
        <f>G108-G20-G33-G38-G44-G49-G56+G87+G88+G100</f>
        <v>0</v>
      </c>
      <c r="H109" s="502"/>
      <c r="I109" s="459">
        <f>I108-I20-I33-I38-I44-I49-I56+I87+I88+I100</f>
        <v>0</v>
      </c>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449"/>
      <c r="AF109" s="449"/>
      <c r="AG109" s="449"/>
      <c r="AH109" s="449"/>
      <c r="AI109" s="449"/>
      <c r="AJ109" s="449"/>
      <c r="AK109" s="449"/>
      <c r="AL109" s="449"/>
      <c r="AM109" s="449"/>
      <c r="AN109" s="449"/>
      <c r="AO109" s="449"/>
      <c r="AP109" s="449"/>
      <c r="AQ109" s="449"/>
      <c r="AR109" s="449"/>
      <c r="AS109" s="449"/>
      <c r="AT109" s="449"/>
      <c r="AU109" s="449"/>
      <c r="AV109" s="449"/>
      <c r="AW109" s="449"/>
      <c r="AX109" s="449"/>
      <c r="AY109" s="449"/>
      <c r="AZ109" s="449"/>
      <c r="BA109" s="449"/>
      <c r="BB109" s="449"/>
      <c r="BC109" s="449"/>
      <c r="BD109" s="449"/>
      <c r="BE109" s="449"/>
      <c r="BF109" s="449"/>
      <c r="BG109" s="449"/>
      <c r="BH109" s="449"/>
      <c r="BI109" s="449"/>
      <c r="BJ109" s="449"/>
      <c r="BK109" s="449"/>
      <c r="BL109" s="449"/>
      <c r="BM109" s="449"/>
      <c r="BN109" s="449"/>
      <c r="BO109" s="449"/>
      <c r="BP109" s="449"/>
      <c r="BQ109" s="449"/>
      <c r="BR109" s="449"/>
      <c r="BS109" s="449"/>
      <c r="BT109" s="449"/>
      <c r="BU109" s="449"/>
      <c r="BV109" s="449"/>
      <c r="BW109" s="449"/>
      <c r="BX109" s="449"/>
      <c r="BY109" s="449"/>
      <c r="BZ109" s="449"/>
      <c r="CA109" s="449"/>
      <c r="CB109" s="449"/>
      <c r="CC109" s="449"/>
      <c r="CD109" s="449"/>
      <c r="CE109" s="449"/>
      <c r="CF109" s="449"/>
      <c r="CG109" s="449"/>
      <c r="CH109" s="449"/>
      <c r="CI109" s="449"/>
      <c r="CJ109" s="449"/>
      <c r="CK109" s="449"/>
      <c r="CL109" s="449"/>
      <c r="CM109" s="449"/>
      <c r="CN109" s="449"/>
      <c r="CO109" s="449"/>
      <c r="CP109" s="449"/>
      <c r="CQ109" s="449"/>
      <c r="CR109" s="449"/>
      <c r="CS109" s="449"/>
      <c r="CT109" s="449"/>
      <c r="CU109" s="449"/>
      <c r="CV109" s="449"/>
      <c r="CW109" s="449"/>
      <c r="CX109" s="449"/>
    </row>
    <row r="110" spans="1:109" s="449" customFormat="1" ht="13.5" thickTop="1">
      <c r="A110" s="522" t="s">
        <v>337</v>
      </c>
      <c r="B110" s="521"/>
      <c r="C110" s="520"/>
      <c r="D110" s="519"/>
      <c r="E110" s="519"/>
      <c r="F110" s="519"/>
      <c r="G110" s="519"/>
      <c r="H110" s="519"/>
      <c r="I110" s="519"/>
      <c r="J110" s="274"/>
      <c r="K110" s="274"/>
      <c r="L110" s="274"/>
      <c r="M110" s="274"/>
      <c r="N110" s="274"/>
      <c r="O110" s="274"/>
      <c r="P110" s="274"/>
      <c r="Q110" s="274"/>
      <c r="R110" s="274"/>
      <c r="S110" s="274"/>
      <c r="T110" s="274"/>
      <c r="U110" s="274"/>
      <c r="V110" s="274"/>
      <c r="W110" s="274"/>
      <c r="X110" s="274"/>
      <c r="Y110" s="274"/>
      <c r="Z110" s="274"/>
      <c r="AA110" s="274"/>
      <c r="AB110" s="274"/>
      <c r="AC110" s="274"/>
      <c r="AD110" s="274"/>
    </row>
    <row r="111" spans="1:109" ht="15">
      <c r="A111" s="379"/>
      <c r="C111" s="244"/>
      <c r="D111" s="244"/>
      <c r="E111" s="244"/>
      <c r="F111" s="244"/>
      <c r="G111" s="244"/>
      <c r="H111" s="244"/>
      <c r="I111" s="244"/>
      <c r="CY111" s="449"/>
      <c r="CZ111" s="449"/>
      <c r="DA111" s="449"/>
      <c r="DB111" s="449"/>
      <c r="DC111" s="449"/>
      <c r="DD111" s="449"/>
      <c r="DE111" s="449"/>
    </row>
    <row r="112" spans="1:109" ht="13.5" thickBot="1"/>
    <row r="113" spans="1:109" s="453" customFormat="1" ht="13.5" thickTop="1">
      <c r="A113" s="374" t="s">
        <v>130</v>
      </c>
      <c r="B113" s="518"/>
      <c r="C113" s="369">
        <v>2020</v>
      </c>
      <c r="D113" s="517"/>
      <c r="E113" s="517"/>
      <c r="F113" s="517"/>
      <c r="G113" s="369" t="s">
        <v>1199</v>
      </c>
      <c r="H113" s="369" t="s">
        <v>1199</v>
      </c>
      <c r="I113" s="368" t="s">
        <v>1200</v>
      </c>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c r="BM113" s="274"/>
      <c r="BN113" s="274"/>
      <c r="BO113" s="274"/>
      <c r="BP113" s="274"/>
      <c r="BQ113" s="274"/>
      <c r="BR113" s="274"/>
      <c r="BS113" s="274"/>
      <c r="BT113" s="274"/>
      <c r="BU113" s="274"/>
      <c r="BV113" s="274"/>
      <c r="BW113" s="274"/>
      <c r="BX113" s="274"/>
      <c r="BY113" s="274"/>
      <c r="BZ113" s="274"/>
      <c r="CA113" s="274"/>
      <c r="CB113" s="274"/>
      <c r="CC113" s="274"/>
      <c r="CD113" s="274"/>
      <c r="CE113" s="274"/>
      <c r="CF113" s="274"/>
      <c r="CG113" s="274"/>
      <c r="CH113" s="274"/>
      <c r="CI113" s="274"/>
      <c r="CJ113" s="274"/>
      <c r="CK113" s="274"/>
      <c r="CL113" s="274"/>
      <c r="CM113" s="274"/>
      <c r="CN113" s="274"/>
      <c r="CO113" s="274"/>
      <c r="CP113" s="274"/>
      <c r="CQ113" s="274"/>
      <c r="CR113" s="274"/>
      <c r="CS113" s="274"/>
      <c r="CT113" s="274"/>
      <c r="CU113" s="274"/>
      <c r="CV113" s="274"/>
      <c r="CW113" s="274"/>
      <c r="CX113" s="274"/>
      <c r="CY113" s="274"/>
      <c r="CZ113" s="274"/>
      <c r="DA113" s="274"/>
      <c r="DB113" s="274"/>
      <c r="DC113" s="274"/>
      <c r="DD113" s="274"/>
      <c r="DE113" s="274"/>
    </row>
    <row r="114" spans="1:109" s="365" customFormat="1">
      <c r="A114" s="516" t="s">
        <v>131</v>
      </c>
      <c r="B114" s="515"/>
      <c r="C114" s="513"/>
      <c r="D114" s="514"/>
      <c r="E114" s="514"/>
      <c r="F114" s="514"/>
      <c r="G114" s="513">
        <f>C115</f>
        <v>0</v>
      </c>
      <c r="H114" s="502"/>
      <c r="I114" s="511">
        <f>G115</f>
        <v>0</v>
      </c>
      <c r="J114" s="366"/>
      <c r="K114" s="366"/>
      <c r="L114" s="366"/>
      <c r="M114" s="366"/>
      <c r="N114" s="366"/>
      <c r="O114" s="366"/>
      <c r="P114" s="366"/>
      <c r="Q114" s="366"/>
      <c r="R114" s="366"/>
      <c r="S114" s="366"/>
      <c r="T114" s="366"/>
      <c r="U114" s="366"/>
      <c r="V114" s="366"/>
      <c r="W114" s="366"/>
      <c r="X114" s="366"/>
      <c r="Y114" s="366"/>
      <c r="Z114" s="366"/>
      <c r="AA114" s="366"/>
      <c r="AB114" s="366"/>
      <c r="AC114" s="366"/>
      <c r="AD114" s="366"/>
    </row>
    <row r="115" spans="1:109" s="365" customFormat="1">
      <c r="A115" s="516" t="s">
        <v>132</v>
      </c>
      <c r="B115" s="515"/>
      <c r="C115" s="513"/>
      <c r="D115" s="514"/>
      <c r="E115" s="514"/>
      <c r="F115" s="514"/>
      <c r="G115" s="513"/>
      <c r="H115" s="512"/>
      <c r="I115" s="511"/>
      <c r="J115" s="366"/>
      <c r="K115" s="366"/>
      <c r="L115" s="366"/>
      <c r="M115" s="366"/>
      <c r="N115" s="366"/>
      <c r="O115" s="366"/>
      <c r="P115" s="366"/>
      <c r="Q115" s="366"/>
      <c r="R115" s="366"/>
      <c r="S115" s="366"/>
      <c r="T115" s="366"/>
      <c r="U115" s="366"/>
      <c r="V115" s="366"/>
      <c r="W115" s="366"/>
      <c r="X115" s="366"/>
      <c r="Y115" s="366"/>
      <c r="Z115" s="366"/>
      <c r="AA115" s="366"/>
      <c r="AB115" s="366"/>
      <c r="AC115" s="366"/>
      <c r="AD115" s="366"/>
    </row>
    <row r="116" spans="1:109" s="365" customFormat="1" ht="13.5" thickBot="1">
      <c r="A116" s="510" t="s">
        <v>133</v>
      </c>
      <c r="B116" s="509"/>
      <c r="C116" s="507">
        <f>C115-C114</f>
        <v>0</v>
      </c>
      <c r="D116" s="508"/>
      <c r="E116" s="508"/>
      <c r="F116" s="508"/>
      <c r="G116" s="507">
        <f>G115-G114</f>
        <v>0</v>
      </c>
      <c r="H116" s="502"/>
      <c r="I116" s="506">
        <f>I115-I114</f>
        <v>0</v>
      </c>
      <c r="J116" s="366"/>
      <c r="K116" s="366"/>
      <c r="L116" s="366"/>
      <c r="M116" s="366"/>
      <c r="N116" s="366"/>
      <c r="O116" s="366"/>
      <c r="P116" s="366"/>
      <c r="Q116" s="366"/>
      <c r="R116" s="366"/>
      <c r="S116" s="366"/>
      <c r="T116" s="366"/>
      <c r="U116" s="366"/>
      <c r="V116" s="366"/>
      <c r="W116" s="366"/>
      <c r="X116" s="366"/>
      <c r="Y116" s="366"/>
      <c r="Z116" s="366"/>
      <c r="AA116" s="366"/>
      <c r="AB116" s="366"/>
      <c r="AC116" s="366"/>
      <c r="AD116" s="366"/>
    </row>
    <row r="117" spans="1:109" s="362" customFormat="1" ht="14.25" thickTop="1" thickBot="1">
      <c r="A117" s="363" t="s">
        <v>134</v>
      </c>
      <c r="B117" s="363"/>
      <c r="C117" s="364"/>
      <c r="D117" s="364"/>
      <c r="E117" s="364"/>
      <c r="F117" s="364"/>
      <c r="G117" s="364"/>
      <c r="H117" s="502"/>
      <c r="I117" s="364"/>
      <c r="J117" s="363"/>
      <c r="K117" s="363"/>
      <c r="L117" s="363"/>
      <c r="M117" s="363"/>
      <c r="N117" s="363"/>
      <c r="O117" s="363"/>
      <c r="P117" s="363"/>
      <c r="Q117" s="363"/>
      <c r="R117" s="363"/>
      <c r="S117" s="363"/>
      <c r="T117" s="363"/>
      <c r="U117" s="363"/>
      <c r="V117" s="363"/>
      <c r="W117" s="363"/>
      <c r="X117" s="363"/>
      <c r="Y117" s="363"/>
      <c r="Z117" s="363"/>
      <c r="AA117" s="363"/>
      <c r="AB117" s="363"/>
      <c r="AC117" s="363"/>
      <c r="AD117" s="363"/>
    </row>
    <row r="118" spans="1:109" ht="14.25" thickTop="1" thickBot="1">
      <c r="A118" s="284" t="s">
        <v>135</v>
      </c>
      <c r="B118" s="505"/>
      <c r="C118" s="461"/>
      <c r="D118" s="462"/>
      <c r="E118" s="462"/>
      <c r="F118" s="462"/>
      <c r="G118" s="461"/>
      <c r="H118" s="502"/>
      <c r="I118" s="504"/>
      <c r="AE118" s="448"/>
      <c r="AF118" s="448"/>
      <c r="AG118" s="448"/>
      <c r="AH118" s="448"/>
      <c r="AI118" s="448"/>
      <c r="AJ118" s="448"/>
      <c r="AK118" s="448"/>
      <c r="AL118" s="448"/>
      <c r="AM118" s="448"/>
      <c r="AN118" s="448"/>
      <c r="AO118" s="448"/>
      <c r="AP118" s="448"/>
      <c r="AQ118" s="448"/>
      <c r="AR118" s="448"/>
      <c r="AS118" s="448"/>
      <c r="AT118" s="448"/>
      <c r="AU118" s="448"/>
      <c r="AV118" s="448"/>
      <c r="AW118" s="448"/>
      <c r="AX118" s="448"/>
      <c r="AY118" s="448"/>
      <c r="AZ118" s="448"/>
      <c r="BA118" s="448"/>
      <c r="BB118" s="448"/>
      <c r="BC118" s="448"/>
      <c r="BD118" s="448"/>
      <c r="BE118" s="448"/>
      <c r="BF118" s="448"/>
      <c r="BG118" s="448"/>
      <c r="BH118" s="448"/>
      <c r="BI118" s="448"/>
      <c r="BJ118" s="448"/>
      <c r="BK118" s="448"/>
      <c r="BL118" s="448"/>
      <c r="BM118" s="448"/>
      <c r="BN118" s="448"/>
      <c r="BO118" s="448"/>
      <c r="BP118" s="448"/>
      <c r="BQ118" s="448"/>
      <c r="BR118" s="448"/>
      <c r="BS118" s="448"/>
      <c r="BT118" s="448"/>
      <c r="BU118" s="448"/>
      <c r="BV118" s="448"/>
      <c r="BW118" s="448"/>
      <c r="BX118" s="448"/>
      <c r="BY118" s="448"/>
      <c r="BZ118" s="448"/>
      <c r="CA118" s="448"/>
      <c r="CB118" s="448"/>
      <c r="CC118" s="448"/>
      <c r="CD118" s="448"/>
      <c r="CE118" s="448"/>
      <c r="CF118" s="448"/>
      <c r="CG118" s="448"/>
      <c r="CH118" s="448"/>
      <c r="CI118" s="448"/>
      <c r="CJ118" s="448"/>
      <c r="CK118" s="448"/>
      <c r="CL118" s="448"/>
      <c r="CM118" s="448"/>
      <c r="CN118" s="448"/>
      <c r="CO118" s="448"/>
      <c r="CP118" s="448"/>
      <c r="CQ118" s="448"/>
      <c r="CR118" s="448"/>
      <c r="CS118" s="448"/>
      <c r="CT118" s="448"/>
      <c r="CU118" s="448"/>
      <c r="CV118" s="448"/>
      <c r="CW118" s="448"/>
      <c r="CX118" s="448"/>
    </row>
    <row r="119" spans="1:109" s="491" customFormat="1" ht="16.5" thickTop="1" thickBot="1">
      <c r="A119" s="280" t="s">
        <v>339</v>
      </c>
      <c r="B119" s="503"/>
      <c r="C119" s="456">
        <f>C109+C118-C115+C114</f>
        <v>0</v>
      </c>
      <c r="D119" s="458"/>
      <c r="E119" s="458"/>
      <c r="F119" s="458"/>
      <c r="G119" s="456">
        <f>G109+G118-G115+G114</f>
        <v>0</v>
      </c>
      <c r="H119" s="502"/>
      <c r="I119" s="456">
        <f>I109+I118-I115+I114</f>
        <v>0</v>
      </c>
      <c r="J119" s="274"/>
      <c r="K119" s="274"/>
      <c r="L119" s="274"/>
      <c r="M119" s="274"/>
      <c r="N119" s="274"/>
      <c r="O119" s="274"/>
      <c r="P119" s="274"/>
      <c r="Q119" s="274"/>
      <c r="R119" s="274"/>
      <c r="S119" s="274"/>
      <c r="T119" s="501"/>
      <c r="U119" s="501"/>
      <c r="V119" s="501"/>
      <c r="W119" s="501"/>
      <c r="X119" s="501"/>
      <c r="Y119" s="501"/>
      <c r="Z119" s="501"/>
      <c r="AA119" s="501"/>
      <c r="AB119" s="501"/>
      <c r="AC119" s="501"/>
      <c r="AD119" s="501"/>
    </row>
    <row r="120" spans="1:109" ht="16.5" thickTop="1">
      <c r="A120" s="678" t="s">
        <v>1154</v>
      </c>
      <c r="C120" s="256"/>
      <c r="D120" s="256"/>
      <c r="E120" s="256"/>
      <c r="F120" s="256"/>
      <c r="G120" s="256"/>
      <c r="H120" s="256"/>
      <c r="I120" s="256"/>
      <c r="AE120" s="448"/>
      <c r="AF120" s="448"/>
      <c r="AG120" s="448"/>
      <c r="AH120" s="448"/>
      <c r="AI120" s="448"/>
      <c r="AJ120" s="448"/>
      <c r="AK120" s="448"/>
      <c r="AL120" s="448"/>
      <c r="AM120" s="448"/>
      <c r="AN120" s="448"/>
      <c r="AO120" s="448"/>
      <c r="AP120" s="448"/>
      <c r="AQ120" s="448"/>
      <c r="AR120" s="448"/>
      <c r="AS120" s="448"/>
      <c r="AT120" s="448"/>
      <c r="AU120" s="448"/>
      <c r="AV120" s="448"/>
      <c r="AW120" s="448"/>
      <c r="AX120" s="448"/>
      <c r="AY120" s="448"/>
      <c r="AZ120" s="448"/>
      <c r="BA120" s="448"/>
      <c r="BB120" s="448"/>
      <c r="BC120" s="448"/>
      <c r="BD120" s="448"/>
      <c r="BE120" s="448"/>
      <c r="BF120" s="448"/>
      <c r="BG120" s="448"/>
      <c r="BH120" s="448"/>
      <c r="BI120" s="448"/>
      <c r="BJ120" s="448"/>
      <c r="BK120" s="448"/>
      <c r="BL120" s="448"/>
      <c r="BM120" s="448"/>
      <c r="BN120" s="448"/>
      <c r="BO120" s="448"/>
      <c r="BP120" s="448"/>
      <c r="BQ120" s="448"/>
      <c r="BR120" s="448"/>
      <c r="BS120" s="448"/>
      <c r="BT120" s="448"/>
      <c r="BU120" s="448"/>
      <c r="BV120" s="448"/>
      <c r="BW120" s="448"/>
      <c r="BX120" s="448"/>
      <c r="BY120" s="448"/>
      <c r="BZ120" s="448"/>
      <c r="CA120" s="448"/>
      <c r="CB120" s="448"/>
      <c r="CC120" s="448"/>
      <c r="CD120" s="448"/>
      <c r="CE120" s="448"/>
      <c r="CF120" s="448"/>
      <c r="CG120" s="448"/>
      <c r="CH120" s="448"/>
      <c r="CI120" s="448"/>
      <c r="CJ120" s="448"/>
      <c r="CK120" s="448"/>
      <c r="CL120" s="448"/>
      <c r="CM120" s="448"/>
      <c r="CN120" s="448"/>
      <c r="CO120" s="448"/>
      <c r="CP120" s="448"/>
      <c r="CQ120" s="448"/>
      <c r="CR120" s="448"/>
      <c r="CS120" s="448"/>
      <c r="CT120" s="448"/>
      <c r="CU120" s="448"/>
      <c r="CV120" s="448"/>
      <c r="CW120" s="448"/>
      <c r="CX120" s="448"/>
    </row>
    <row r="121" spans="1:109" ht="15.75">
      <c r="A121" s="678" t="s">
        <v>1162</v>
      </c>
      <c r="C121" s="256"/>
      <c r="D121" s="256"/>
      <c r="E121" s="256"/>
      <c r="F121" s="256"/>
      <c r="G121" s="256"/>
      <c r="H121" s="256"/>
      <c r="I121" s="256"/>
      <c r="AE121" s="448"/>
      <c r="AF121" s="448"/>
      <c r="AG121" s="448"/>
      <c r="AH121" s="448"/>
      <c r="AI121" s="448"/>
      <c r="AJ121" s="448"/>
      <c r="AK121" s="448"/>
      <c r="AL121" s="448"/>
      <c r="AM121" s="448"/>
      <c r="AN121" s="448"/>
      <c r="AO121" s="448"/>
      <c r="AP121" s="448"/>
      <c r="AQ121" s="448"/>
      <c r="AR121" s="448"/>
      <c r="AS121" s="448"/>
      <c r="AT121" s="448"/>
      <c r="AU121" s="448"/>
      <c r="AV121" s="448"/>
      <c r="AW121" s="448"/>
      <c r="AX121" s="448"/>
      <c r="AY121" s="448"/>
      <c r="AZ121" s="448"/>
      <c r="BA121" s="448"/>
      <c r="BB121" s="448"/>
      <c r="BC121" s="448"/>
      <c r="BD121" s="448"/>
      <c r="BE121" s="448"/>
      <c r="BF121" s="448"/>
      <c r="BG121" s="448"/>
      <c r="BH121" s="448"/>
      <c r="BI121" s="448"/>
      <c r="BJ121" s="448"/>
      <c r="BK121" s="448"/>
      <c r="BL121" s="448"/>
      <c r="BM121" s="448"/>
      <c r="BN121" s="448"/>
      <c r="BO121" s="448"/>
      <c r="BP121" s="448"/>
      <c r="BQ121" s="448"/>
      <c r="BR121" s="448"/>
      <c r="BS121" s="448"/>
      <c r="BT121" s="448"/>
      <c r="BU121" s="448"/>
      <c r="BV121" s="448"/>
      <c r="BW121" s="448"/>
      <c r="BX121" s="448"/>
      <c r="BY121" s="448"/>
      <c r="BZ121" s="448"/>
      <c r="CA121" s="448"/>
      <c r="CB121" s="448"/>
      <c r="CC121" s="448"/>
      <c r="CD121" s="448"/>
      <c r="CE121" s="448"/>
      <c r="CF121" s="448"/>
      <c r="CG121" s="448"/>
      <c r="CH121" s="448"/>
      <c r="CI121" s="448"/>
      <c r="CJ121" s="448"/>
      <c r="CK121" s="448"/>
      <c r="CL121" s="448"/>
      <c r="CM121" s="448"/>
      <c r="CN121" s="448"/>
      <c r="CO121" s="448"/>
      <c r="CP121" s="448"/>
      <c r="CQ121" s="448"/>
      <c r="CR121" s="448"/>
      <c r="CS121" s="448"/>
      <c r="CT121" s="448"/>
      <c r="CU121" s="448"/>
      <c r="CV121" s="448"/>
      <c r="CW121" s="448"/>
      <c r="CX121" s="448"/>
    </row>
    <row r="122" spans="1:109">
      <c r="C122" s="256"/>
      <c r="D122" s="256"/>
      <c r="E122" s="256"/>
      <c r="F122" s="256"/>
      <c r="G122" s="256"/>
      <c r="H122" s="256"/>
      <c r="I122" s="256"/>
      <c r="AE122" s="448"/>
      <c r="AF122" s="448"/>
      <c r="AG122" s="448"/>
      <c r="AH122" s="448"/>
      <c r="AI122" s="448"/>
      <c r="AJ122" s="448"/>
      <c r="AK122" s="448"/>
      <c r="AL122" s="448"/>
      <c r="AM122" s="448"/>
      <c r="AN122" s="448"/>
      <c r="AO122" s="448"/>
      <c r="AP122" s="448"/>
      <c r="AQ122" s="448"/>
      <c r="AR122" s="448"/>
      <c r="AS122" s="448"/>
      <c r="AT122" s="448"/>
      <c r="AU122" s="448"/>
      <c r="AV122" s="448"/>
      <c r="AW122" s="448"/>
      <c r="AX122" s="448"/>
      <c r="AY122" s="448"/>
      <c r="AZ122" s="448"/>
      <c r="BA122" s="448"/>
      <c r="BB122" s="448"/>
      <c r="BC122" s="448"/>
      <c r="BD122" s="448"/>
      <c r="BE122" s="448"/>
      <c r="BF122" s="448"/>
      <c r="BG122" s="448"/>
      <c r="BH122" s="448"/>
      <c r="BI122" s="448"/>
      <c r="BJ122" s="448"/>
      <c r="BK122" s="448"/>
      <c r="BL122" s="448"/>
      <c r="BM122" s="448"/>
      <c r="BN122" s="448"/>
      <c r="BO122" s="448"/>
      <c r="BP122" s="448"/>
      <c r="BQ122" s="448"/>
      <c r="BR122" s="448"/>
      <c r="BS122" s="448"/>
      <c r="BT122" s="448"/>
      <c r="BU122" s="448"/>
      <c r="BV122" s="448"/>
      <c r="BW122" s="448"/>
      <c r="BX122" s="448"/>
      <c r="BY122" s="448"/>
      <c r="BZ122" s="448"/>
      <c r="CA122" s="448"/>
      <c r="CB122" s="448"/>
      <c r="CC122" s="448"/>
      <c r="CD122" s="448"/>
      <c r="CE122" s="448"/>
      <c r="CF122" s="448"/>
      <c r="CG122" s="448"/>
      <c r="CH122" s="448"/>
      <c r="CI122" s="448"/>
      <c r="CJ122" s="448"/>
      <c r="CK122" s="448"/>
      <c r="CL122" s="448"/>
      <c r="CM122" s="448"/>
      <c r="CN122" s="448"/>
      <c r="CO122" s="448"/>
      <c r="CP122" s="448"/>
      <c r="CQ122" s="448"/>
      <c r="CR122" s="448"/>
      <c r="CS122" s="448"/>
      <c r="CT122" s="448"/>
      <c r="CU122" s="448"/>
      <c r="CV122" s="448"/>
      <c r="CW122" s="448"/>
      <c r="CX122" s="448"/>
    </row>
    <row r="123" spans="1:109" ht="15.75" thickBot="1">
      <c r="A123" s="356" t="s">
        <v>184</v>
      </c>
      <c r="AE123" s="448"/>
      <c r="AF123" s="448"/>
      <c r="AG123" s="448"/>
      <c r="AH123" s="448"/>
      <c r="AI123" s="448"/>
      <c r="AJ123" s="448"/>
      <c r="AK123" s="448"/>
      <c r="AL123" s="448"/>
      <c r="AM123" s="448"/>
      <c r="AN123" s="448"/>
      <c r="AO123" s="448"/>
      <c r="AP123" s="448"/>
      <c r="AQ123" s="448"/>
      <c r="AR123" s="448"/>
      <c r="AS123" s="448"/>
      <c r="AT123" s="448"/>
      <c r="AU123" s="448"/>
      <c r="AV123" s="448"/>
      <c r="AW123" s="448"/>
      <c r="AX123" s="448"/>
      <c r="AY123" s="448"/>
      <c r="AZ123" s="448"/>
      <c r="BA123" s="448"/>
      <c r="BB123" s="448"/>
      <c r="BC123" s="448"/>
      <c r="BD123" s="448"/>
      <c r="BE123" s="448"/>
      <c r="BF123" s="448"/>
      <c r="BG123" s="448"/>
      <c r="BH123" s="448"/>
      <c r="BI123" s="448"/>
      <c r="BJ123" s="448"/>
      <c r="BK123" s="448"/>
      <c r="BL123" s="448"/>
      <c r="BM123" s="448"/>
      <c r="BN123" s="448"/>
      <c r="BO123" s="448"/>
      <c r="BP123" s="448"/>
      <c r="BQ123" s="448"/>
      <c r="BR123" s="448"/>
      <c r="BS123" s="448"/>
      <c r="BT123" s="448"/>
      <c r="BU123" s="448"/>
      <c r="BV123" s="448"/>
      <c r="BW123" s="448"/>
      <c r="BX123" s="448"/>
      <c r="BY123" s="448"/>
      <c r="BZ123" s="448"/>
      <c r="CA123" s="448"/>
      <c r="CB123" s="448"/>
      <c r="CC123" s="448"/>
      <c r="CD123" s="448"/>
      <c r="CE123" s="448"/>
      <c r="CF123" s="448"/>
      <c r="CG123" s="448"/>
      <c r="CH123" s="448"/>
      <c r="CI123" s="448"/>
      <c r="CJ123" s="448"/>
      <c r="CK123" s="448"/>
      <c r="CL123" s="448"/>
      <c r="CM123" s="448"/>
      <c r="CN123" s="448"/>
      <c r="CO123" s="448"/>
      <c r="CP123" s="448"/>
      <c r="CQ123" s="448"/>
      <c r="CR123" s="448"/>
      <c r="CS123" s="448"/>
      <c r="CT123" s="448"/>
      <c r="CU123" s="448"/>
      <c r="CV123" s="448"/>
      <c r="CW123" s="448"/>
      <c r="CX123" s="448"/>
    </row>
    <row r="124" spans="1:109" ht="13.5" thickTop="1">
      <c r="A124" s="500"/>
      <c r="B124" s="499"/>
      <c r="C124" s="133">
        <v>43830</v>
      </c>
      <c r="D124" s="352">
        <v>44196</v>
      </c>
      <c r="E124" s="353"/>
      <c r="F124" s="352">
        <v>44377</v>
      </c>
      <c r="G124" s="351" t="s">
        <v>1201</v>
      </c>
      <c r="H124" s="350"/>
      <c r="I124" s="350"/>
      <c r="AE124" s="448"/>
      <c r="AF124" s="448"/>
      <c r="AG124" s="448"/>
      <c r="AH124" s="448"/>
      <c r="AI124" s="448"/>
      <c r="AJ124" s="448"/>
      <c r="AK124" s="448"/>
      <c r="AL124" s="448"/>
      <c r="AM124" s="448"/>
      <c r="AN124" s="448"/>
      <c r="AO124" s="448"/>
      <c r="AP124" s="448"/>
      <c r="AQ124" s="448"/>
      <c r="AR124" s="448"/>
      <c r="AS124" s="448"/>
      <c r="AT124" s="448"/>
      <c r="AU124" s="448"/>
      <c r="AV124" s="448"/>
      <c r="AW124" s="448"/>
      <c r="AX124" s="448"/>
      <c r="AY124" s="448"/>
      <c r="AZ124" s="448"/>
      <c r="BA124" s="448"/>
      <c r="BB124" s="448"/>
      <c r="BC124" s="448"/>
      <c r="BD124" s="448"/>
      <c r="BE124" s="448"/>
      <c r="BF124" s="448"/>
      <c r="BG124" s="448"/>
      <c r="BH124" s="448"/>
      <c r="BI124" s="448"/>
      <c r="BJ124" s="448"/>
      <c r="BK124" s="448"/>
      <c r="BL124" s="448"/>
      <c r="BM124" s="448"/>
      <c r="BN124" s="448"/>
      <c r="BO124" s="448"/>
      <c r="BP124" s="448"/>
      <c r="BQ124" s="448"/>
      <c r="BR124" s="448"/>
      <c r="BS124" s="448"/>
      <c r="BT124" s="448"/>
      <c r="BU124" s="448"/>
      <c r="BV124" s="448"/>
      <c r="BW124" s="448"/>
      <c r="BX124" s="448"/>
      <c r="BY124" s="448"/>
      <c r="BZ124" s="448"/>
      <c r="CA124" s="448"/>
      <c r="CB124" s="448"/>
      <c r="CC124" s="448"/>
      <c r="CD124" s="448"/>
      <c r="CE124" s="448"/>
      <c r="CF124" s="448"/>
      <c r="CG124" s="448"/>
      <c r="CH124" s="448"/>
      <c r="CI124" s="448"/>
      <c r="CJ124" s="448"/>
      <c r="CK124" s="448"/>
      <c r="CL124" s="448"/>
      <c r="CM124" s="448"/>
      <c r="CN124" s="448"/>
      <c r="CO124" s="448"/>
      <c r="CP124" s="448"/>
      <c r="CQ124" s="448"/>
      <c r="CR124" s="448"/>
      <c r="CS124" s="448"/>
      <c r="CT124" s="448"/>
      <c r="CU124" s="448"/>
      <c r="CV124" s="448"/>
      <c r="CW124" s="448"/>
      <c r="CX124" s="448"/>
    </row>
    <row r="125" spans="1:109" ht="14.25">
      <c r="A125" s="490">
        <v>1</v>
      </c>
      <c r="B125" s="489" t="s">
        <v>185</v>
      </c>
      <c r="C125" s="497">
        <f>C126+C129+C132</f>
        <v>0</v>
      </c>
      <c r="D125" s="495">
        <f>D126+D129+D132</f>
        <v>0</v>
      </c>
      <c r="E125" s="496"/>
      <c r="F125" s="495">
        <f>F126+F129+F132</f>
        <v>0</v>
      </c>
      <c r="G125" s="494">
        <f>G126+G129+G132</f>
        <v>0</v>
      </c>
      <c r="H125" s="493"/>
      <c r="I125" s="493"/>
      <c r="AE125" s="448"/>
      <c r="AF125" s="448"/>
      <c r="AG125" s="448"/>
      <c r="AH125" s="448"/>
      <c r="AI125" s="448"/>
      <c r="AJ125" s="448"/>
      <c r="AK125" s="448"/>
      <c r="AL125" s="448"/>
      <c r="AM125" s="448"/>
      <c r="AN125" s="448"/>
      <c r="AO125" s="448"/>
      <c r="AP125" s="448"/>
      <c r="AQ125" s="448"/>
      <c r="AR125" s="448"/>
      <c r="AS125" s="448"/>
      <c r="AT125" s="448"/>
      <c r="AU125" s="448"/>
      <c r="AV125" s="448"/>
      <c r="AW125" s="448"/>
      <c r="AX125" s="448"/>
      <c r="AY125" s="448"/>
      <c r="AZ125" s="448"/>
      <c r="BA125" s="448"/>
      <c r="BB125" s="448"/>
      <c r="BC125" s="448"/>
      <c r="BD125" s="448"/>
      <c r="BE125" s="448"/>
      <c r="BF125" s="448"/>
      <c r="BG125" s="448"/>
      <c r="BH125" s="448"/>
      <c r="BI125" s="448"/>
      <c r="BJ125" s="448"/>
      <c r="BK125" s="448"/>
      <c r="BL125" s="448"/>
      <c r="BM125" s="448"/>
      <c r="BN125" s="448"/>
      <c r="BO125" s="448"/>
      <c r="BP125" s="448"/>
      <c r="BQ125" s="448"/>
      <c r="BR125" s="448"/>
      <c r="BS125" s="448"/>
      <c r="BT125" s="448"/>
      <c r="BU125" s="448"/>
      <c r="BV125" s="448"/>
      <c r="BW125" s="448"/>
      <c r="BX125" s="448"/>
      <c r="BY125" s="448"/>
      <c r="BZ125" s="448"/>
      <c r="CA125" s="448"/>
      <c r="CB125" s="448"/>
      <c r="CC125" s="448"/>
      <c r="CD125" s="448"/>
      <c r="CE125" s="448"/>
      <c r="CF125" s="448"/>
      <c r="CG125" s="448"/>
      <c r="CH125" s="448"/>
      <c r="CI125" s="448"/>
      <c r="CJ125" s="448"/>
      <c r="CK125" s="448"/>
      <c r="CL125" s="448"/>
      <c r="CM125" s="448"/>
      <c r="CN125" s="448"/>
      <c r="CO125" s="448"/>
      <c r="CP125" s="448"/>
      <c r="CQ125" s="448"/>
      <c r="CR125" s="448"/>
      <c r="CS125" s="448"/>
      <c r="CT125" s="448"/>
      <c r="CU125" s="448"/>
      <c r="CV125" s="448"/>
      <c r="CW125" s="448"/>
      <c r="CX125" s="448"/>
    </row>
    <row r="126" spans="1:109" ht="14.25">
      <c r="A126" s="483"/>
      <c r="B126" s="482" t="s">
        <v>186</v>
      </c>
      <c r="C126" s="481">
        <f>C127+C128</f>
        <v>0</v>
      </c>
      <c r="D126" s="479">
        <f>D127+D128</f>
        <v>0</v>
      </c>
      <c r="E126" s="480"/>
      <c r="F126" s="479">
        <f>F127+F128</f>
        <v>0</v>
      </c>
      <c r="G126" s="478">
        <f>G127+G128</f>
        <v>0</v>
      </c>
      <c r="H126" s="457"/>
      <c r="I126" s="457"/>
      <c r="AE126" s="448"/>
      <c r="AF126" s="448"/>
      <c r="AG126" s="448"/>
      <c r="AH126" s="448"/>
      <c r="AI126" s="448"/>
      <c r="AJ126" s="448"/>
      <c r="AK126" s="448"/>
      <c r="AL126" s="448"/>
      <c r="AM126" s="448"/>
      <c r="AN126" s="448"/>
      <c r="AO126" s="448"/>
      <c r="AP126" s="448"/>
      <c r="AQ126" s="448"/>
      <c r="AR126" s="448"/>
      <c r="AS126" s="448"/>
      <c r="AT126" s="448"/>
      <c r="AU126" s="448"/>
      <c r="AV126" s="448"/>
      <c r="AW126" s="448"/>
      <c r="AX126" s="448"/>
      <c r="AY126" s="448"/>
      <c r="AZ126" s="448"/>
      <c r="BA126" s="448"/>
      <c r="BB126" s="448"/>
      <c r="BC126" s="448"/>
      <c r="BD126" s="448"/>
      <c r="BE126" s="448"/>
      <c r="BF126" s="448"/>
      <c r="BG126" s="448"/>
      <c r="BH126" s="448"/>
      <c r="BI126" s="448"/>
      <c r="BJ126" s="448"/>
      <c r="BK126" s="448"/>
      <c r="BL126" s="448"/>
      <c r="BM126" s="448"/>
      <c r="BN126" s="448"/>
      <c r="BO126" s="448"/>
      <c r="BP126" s="448"/>
      <c r="BQ126" s="448"/>
      <c r="BR126" s="448"/>
      <c r="BS126" s="448"/>
      <c r="BT126" s="448"/>
      <c r="BU126" s="448"/>
      <c r="BV126" s="448"/>
      <c r="BW126" s="448"/>
      <c r="BX126" s="448"/>
      <c r="BY126" s="448"/>
      <c r="BZ126" s="448"/>
      <c r="CA126" s="448"/>
      <c r="CB126" s="448"/>
      <c r="CC126" s="448"/>
      <c r="CD126" s="448"/>
      <c r="CE126" s="448"/>
      <c r="CF126" s="448"/>
      <c r="CG126" s="448"/>
      <c r="CH126" s="448"/>
      <c r="CI126" s="448"/>
      <c r="CJ126" s="448"/>
      <c r="CK126" s="448"/>
      <c r="CL126" s="448"/>
      <c r="CM126" s="448"/>
      <c r="CN126" s="448"/>
      <c r="CO126" s="448"/>
      <c r="CP126" s="448"/>
      <c r="CQ126" s="448"/>
      <c r="CR126" s="448"/>
      <c r="CS126" s="448"/>
      <c r="CT126" s="448"/>
      <c r="CU126" s="448"/>
      <c r="CV126" s="448"/>
      <c r="CW126" s="448"/>
      <c r="CX126" s="448"/>
    </row>
    <row r="127" spans="1:109" ht="14.25">
      <c r="A127" s="483"/>
      <c r="B127" s="498" t="s">
        <v>340</v>
      </c>
      <c r="C127" s="481"/>
      <c r="D127" s="479"/>
      <c r="E127" s="480"/>
      <c r="F127" s="479"/>
      <c r="G127" s="478"/>
      <c r="H127" s="457"/>
      <c r="I127" s="457"/>
      <c r="AE127" s="448"/>
      <c r="AF127" s="448"/>
      <c r="AG127" s="448"/>
      <c r="AH127" s="448"/>
      <c r="AI127" s="448"/>
      <c r="AJ127" s="448"/>
      <c r="AK127" s="448"/>
      <c r="AL127" s="448"/>
      <c r="AM127" s="448"/>
      <c r="AN127" s="448"/>
      <c r="AO127" s="448"/>
      <c r="AP127" s="448"/>
      <c r="AQ127" s="448"/>
      <c r="AR127" s="448"/>
      <c r="AS127" s="448"/>
      <c r="AT127" s="448"/>
      <c r="AU127" s="448"/>
      <c r="AV127" s="448"/>
      <c r="AW127" s="448"/>
      <c r="AX127" s="448"/>
      <c r="AY127" s="448"/>
      <c r="AZ127" s="448"/>
      <c r="BA127" s="448"/>
      <c r="BB127" s="448"/>
      <c r="BC127" s="448"/>
      <c r="BD127" s="448"/>
      <c r="BE127" s="448"/>
      <c r="BF127" s="448"/>
      <c r="BG127" s="448"/>
      <c r="BH127" s="448"/>
      <c r="BI127" s="448"/>
      <c r="BJ127" s="448"/>
      <c r="BK127" s="448"/>
      <c r="BL127" s="448"/>
      <c r="BM127" s="448"/>
      <c r="BN127" s="448"/>
      <c r="BO127" s="448"/>
      <c r="BP127" s="448"/>
      <c r="BQ127" s="448"/>
      <c r="BR127" s="448"/>
      <c r="BS127" s="448"/>
      <c r="BT127" s="448"/>
      <c r="BU127" s="448"/>
      <c r="BV127" s="448"/>
      <c r="BW127" s="448"/>
      <c r="BX127" s="448"/>
      <c r="BY127" s="448"/>
      <c r="BZ127" s="448"/>
      <c r="CA127" s="448"/>
      <c r="CB127" s="448"/>
      <c r="CC127" s="448"/>
      <c r="CD127" s="448"/>
      <c r="CE127" s="448"/>
      <c r="CF127" s="448"/>
      <c r="CG127" s="448"/>
      <c r="CH127" s="448"/>
      <c r="CI127" s="448"/>
      <c r="CJ127" s="448"/>
      <c r="CK127" s="448"/>
      <c r="CL127" s="448"/>
      <c r="CM127" s="448"/>
      <c r="CN127" s="448"/>
      <c r="CO127" s="448"/>
      <c r="CP127" s="448"/>
      <c r="CQ127" s="448"/>
      <c r="CR127" s="448"/>
      <c r="CS127" s="448"/>
      <c r="CT127" s="448"/>
      <c r="CU127" s="448"/>
      <c r="CV127" s="448"/>
      <c r="CW127" s="448"/>
      <c r="CX127" s="448"/>
    </row>
    <row r="128" spans="1:109" ht="14.25">
      <c r="A128" s="483"/>
      <c r="B128" s="498" t="s">
        <v>341</v>
      </c>
      <c r="C128" s="481"/>
      <c r="D128" s="479"/>
      <c r="E128" s="480"/>
      <c r="F128" s="479"/>
      <c r="G128" s="478"/>
      <c r="H128" s="457"/>
      <c r="I128" s="457"/>
      <c r="AE128" s="448"/>
      <c r="AF128" s="448"/>
      <c r="AG128" s="448"/>
      <c r="AH128" s="448"/>
      <c r="AI128" s="448"/>
      <c r="AJ128" s="448"/>
      <c r="AK128" s="448"/>
      <c r="AL128" s="448"/>
      <c r="AM128" s="448"/>
      <c r="AN128" s="448"/>
      <c r="AO128" s="448"/>
      <c r="AP128" s="448"/>
      <c r="AQ128" s="448"/>
      <c r="AR128" s="448"/>
      <c r="AS128" s="448"/>
      <c r="AT128" s="448"/>
      <c r="AU128" s="448"/>
      <c r="AV128" s="448"/>
      <c r="AW128" s="448"/>
      <c r="AX128" s="448"/>
      <c r="AY128" s="448"/>
      <c r="AZ128" s="448"/>
      <c r="BA128" s="448"/>
      <c r="BB128" s="448"/>
      <c r="BC128" s="448"/>
      <c r="BD128" s="448"/>
      <c r="BE128" s="448"/>
      <c r="BF128" s="448"/>
      <c r="BG128" s="448"/>
      <c r="BH128" s="448"/>
      <c r="BI128" s="448"/>
      <c r="BJ128" s="448"/>
      <c r="BK128" s="448"/>
      <c r="BL128" s="448"/>
      <c r="BM128" s="448"/>
      <c r="BN128" s="448"/>
      <c r="BO128" s="448"/>
      <c r="BP128" s="448"/>
      <c r="BQ128" s="448"/>
      <c r="BR128" s="448"/>
      <c r="BS128" s="448"/>
      <c r="BT128" s="448"/>
      <c r="BU128" s="448"/>
      <c r="BV128" s="448"/>
      <c r="BW128" s="448"/>
      <c r="BX128" s="448"/>
      <c r="BY128" s="448"/>
      <c r="BZ128" s="448"/>
      <c r="CA128" s="448"/>
      <c r="CB128" s="448"/>
      <c r="CC128" s="448"/>
      <c r="CD128" s="448"/>
      <c r="CE128" s="448"/>
      <c r="CF128" s="448"/>
      <c r="CG128" s="448"/>
      <c r="CH128" s="448"/>
      <c r="CI128" s="448"/>
      <c r="CJ128" s="448"/>
      <c r="CK128" s="448"/>
      <c r="CL128" s="448"/>
      <c r="CM128" s="448"/>
      <c r="CN128" s="448"/>
      <c r="CO128" s="448"/>
      <c r="CP128" s="448"/>
      <c r="CQ128" s="448"/>
      <c r="CR128" s="448"/>
      <c r="CS128" s="448"/>
      <c r="CT128" s="448"/>
      <c r="CU128" s="448"/>
      <c r="CV128" s="448"/>
      <c r="CW128" s="448"/>
      <c r="CX128" s="448"/>
    </row>
    <row r="129" spans="1:102" ht="14.25">
      <c r="A129" s="483"/>
      <c r="B129" s="482" t="s">
        <v>189</v>
      </c>
      <c r="C129" s="481">
        <f>C130+C131</f>
        <v>0</v>
      </c>
      <c r="D129" s="479">
        <f>D130+D131</f>
        <v>0</v>
      </c>
      <c r="E129" s="480"/>
      <c r="F129" s="479">
        <f>F130+F131</f>
        <v>0</v>
      </c>
      <c r="G129" s="478">
        <f>G130+G131</f>
        <v>0</v>
      </c>
      <c r="H129" s="457"/>
      <c r="I129" s="457"/>
      <c r="AE129" s="448"/>
      <c r="AF129" s="448"/>
      <c r="AG129" s="448"/>
      <c r="AH129" s="448"/>
      <c r="AI129" s="448"/>
      <c r="AJ129" s="448"/>
      <c r="AK129" s="448"/>
      <c r="AL129" s="448"/>
      <c r="AM129" s="448"/>
      <c r="AN129" s="448"/>
      <c r="AO129" s="448"/>
      <c r="AP129" s="448"/>
      <c r="AQ129" s="448"/>
      <c r="AR129" s="448"/>
      <c r="AS129" s="448"/>
      <c r="AT129" s="448"/>
      <c r="AU129" s="448"/>
      <c r="AV129" s="448"/>
      <c r="AW129" s="448"/>
      <c r="AX129" s="448"/>
      <c r="AY129" s="448"/>
      <c r="AZ129" s="448"/>
      <c r="BA129" s="448"/>
      <c r="BB129" s="448"/>
      <c r="BC129" s="448"/>
      <c r="BD129" s="448"/>
      <c r="BE129" s="448"/>
      <c r="BF129" s="448"/>
      <c r="BG129" s="448"/>
      <c r="BH129" s="448"/>
      <c r="BI129" s="448"/>
      <c r="BJ129" s="448"/>
      <c r="BK129" s="448"/>
      <c r="BL129" s="448"/>
      <c r="BM129" s="448"/>
      <c r="BN129" s="448"/>
      <c r="BO129" s="448"/>
      <c r="BP129" s="448"/>
      <c r="BQ129" s="448"/>
      <c r="BR129" s="448"/>
      <c r="BS129" s="448"/>
      <c r="BT129" s="448"/>
      <c r="BU129" s="448"/>
      <c r="BV129" s="448"/>
      <c r="BW129" s="448"/>
      <c r="BX129" s="448"/>
      <c r="BY129" s="448"/>
      <c r="BZ129" s="448"/>
      <c r="CA129" s="448"/>
      <c r="CB129" s="448"/>
      <c r="CC129" s="448"/>
      <c r="CD129" s="448"/>
      <c r="CE129" s="448"/>
      <c r="CF129" s="448"/>
      <c r="CG129" s="448"/>
      <c r="CH129" s="448"/>
      <c r="CI129" s="448"/>
      <c r="CJ129" s="448"/>
      <c r="CK129" s="448"/>
      <c r="CL129" s="448"/>
      <c r="CM129" s="448"/>
      <c r="CN129" s="448"/>
      <c r="CO129" s="448"/>
      <c r="CP129" s="448"/>
      <c r="CQ129" s="448"/>
      <c r="CR129" s="448"/>
      <c r="CS129" s="448"/>
      <c r="CT129" s="448"/>
      <c r="CU129" s="448"/>
      <c r="CV129" s="448"/>
      <c r="CW129" s="448"/>
      <c r="CX129" s="448"/>
    </row>
    <row r="130" spans="1:102" ht="14.25">
      <c r="A130" s="483"/>
      <c r="B130" s="498" t="s">
        <v>340</v>
      </c>
      <c r="C130" s="481"/>
      <c r="D130" s="479"/>
      <c r="E130" s="480"/>
      <c r="F130" s="479"/>
      <c r="G130" s="478"/>
      <c r="H130" s="457"/>
      <c r="I130" s="457"/>
      <c r="AE130" s="448"/>
      <c r="AF130" s="448"/>
      <c r="AG130" s="448"/>
      <c r="AH130" s="448"/>
      <c r="AI130" s="448"/>
      <c r="AJ130" s="448"/>
      <c r="AK130" s="448"/>
      <c r="AL130" s="448"/>
      <c r="AM130" s="448"/>
      <c r="AN130" s="448"/>
      <c r="AO130" s="448"/>
      <c r="AP130" s="448"/>
      <c r="AQ130" s="448"/>
      <c r="AR130" s="448"/>
      <c r="AS130" s="448"/>
      <c r="AT130" s="448"/>
      <c r="AU130" s="448"/>
      <c r="AV130" s="448"/>
      <c r="AW130" s="448"/>
      <c r="AX130" s="448"/>
      <c r="AY130" s="448"/>
      <c r="AZ130" s="448"/>
      <c r="BA130" s="448"/>
      <c r="BB130" s="448"/>
      <c r="BC130" s="448"/>
      <c r="BD130" s="448"/>
      <c r="BE130" s="448"/>
      <c r="BF130" s="448"/>
      <c r="BG130" s="448"/>
      <c r="BH130" s="448"/>
      <c r="BI130" s="448"/>
      <c r="BJ130" s="448"/>
      <c r="BK130" s="448"/>
      <c r="BL130" s="448"/>
      <c r="BM130" s="448"/>
      <c r="BN130" s="448"/>
      <c r="BO130" s="448"/>
      <c r="BP130" s="448"/>
      <c r="BQ130" s="448"/>
      <c r="BR130" s="448"/>
      <c r="BS130" s="448"/>
      <c r="BT130" s="448"/>
      <c r="BU130" s="448"/>
      <c r="BV130" s="448"/>
      <c r="BW130" s="448"/>
      <c r="BX130" s="448"/>
      <c r="BY130" s="448"/>
      <c r="BZ130" s="448"/>
      <c r="CA130" s="448"/>
      <c r="CB130" s="448"/>
      <c r="CC130" s="448"/>
      <c r="CD130" s="448"/>
      <c r="CE130" s="448"/>
      <c r="CF130" s="448"/>
      <c r="CG130" s="448"/>
      <c r="CH130" s="448"/>
      <c r="CI130" s="448"/>
      <c r="CJ130" s="448"/>
      <c r="CK130" s="448"/>
      <c r="CL130" s="448"/>
      <c r="CM130" s="448"/>
      <c r="CN130" s="448"/>
      <c r="CO130" s="448"/>
      <c r="CP130" s="448"/>
      <c r="CQ130" s="448"/>
      <c r="CR130" s="448"/>
      <c r="CS130" s="448"/>
      <c r="CT130" s="448"/>
      <c r="CU130" s="448"/>
      <c r="CV130" s="448"/>
      <c r="CW130" s="448"/>
      <c r="CX130" s="448"/>
    </row>
    <row r="131" spans="1:102" ht="14.25">
      <c r="A131" s="483"/>
      <c r="B131" s="498" t="s">
        <v>341</v>
      </c>
      <c r="C131" s="481"/>
      <c r="D131" s="479"/>
      <c r="E131" s="480"/>
      <c r="F131" s="479"/>
      <c r="G131" s="478"/>
      <c r="H131" s="457"/>
      <c r="I131" s="457"/>
      <c r="AE131" s="448"/>
      <c r="AF131" s="448"/>
      <c r="AG131" s="448"/>
      <c r="AH131" s="448"/>
      <c r="AI131" s="448"/>
      <c r="AJ131" s="448"/>
      <c r="AK131" s="448"/>
      <c r="AL131" s="448"/>
      <c r="AM131" s="448"/>
      <c r="AN131" s="448"/>
      <c r="AO131" s="448"/>
      <c r="AP131" s="448"/>
      <c r="AQ131" s="448"/>
      <c r="AR131" s="448"/>
      <c r="AS131" s="448"/>
      <c r="AT131" s="448"/>
      <c r="AU131" s="448"/>
      <c r="AV131" s="448"/>
      <c r="AW131" s="448"/>
      <c r="AX131" s="448"/>
      <c r="AY131" s="448"/>
      <c r="AZ131" s="448"/>
      <c r="BA131" s="448"/>
      <c r="BB131" s="448"/>
      <c r="BC131" s="448"/>
      <c r="BD131" s="448"/>
      <c r="BE131" s="448"/>
      <c r="BF131" s="448"/>
      <c r="BG131" s="448"/>
      <c r="BH131" s="448"/>
      <c r="BI131" s="448"/>
      <c r="BJ131" s="448"/>
      <c r="BK131" s="448"/>
      <c r="BL131" s="448"/>
      <c r="BM131" s="448"/>
      <c r="BN131" s="448"/>
      <c r="BO131" s="448"/>
      <c r="BP131" s="448"/>
      <c r="BQ131" s="448"/>
      <c r="BR131" s="448"/>
      <c r="BS131" s="448"/>
      <c r="BT131" s="448"/>
      <c r="BU131" s="448"/>
      <c r="BV131" s="448"/>
      <c r="BW131" s="448"/>
      <c r="BX131" s="448"/>
      <c r="BY131" s="448"/>
      <c r="BZ131" s="448"/>
      <c r="CA131" s="448"/>
      <c r="CB131" s="448"/>
      <c r="CC131" s="448"/>
      <c r="CD131" s="448"/>
      <c r="CE131" s="448"/>
      <c r="CF131" s="448"/>
      <c r="CG131" s="448"/>
      <c r="CH131" s="448"/>
      <c r="CI131" s="448"/>
      <c r="CJ131" s="448"/>
      <c r="CK131" s="448"/>
      <c r="CL131" s="448"/>
      <c r="CM131" s="448"/>
      <c r="CN131" s="448"/>
      <c r="CO131" s="448"/>
      <c r="CP131" s="448"/>
      <c r="CQ131" s="448"/>
      <c r="CR131" s="448"/>
      <c r="CS131" s="448"/>
      <c r="CT131" s="448"/>
      <c r="CU131" s="448"/>
      <c r="CV131" s="448"/>
      <c r="CW131" s="448"/>
      <c r="CX131" s="448"/>
    </row>
    <row r="132" spans="1:102" ht="14.25">
      <c r="A132" s="483"/>
      <c r="B132" s="482" t="s">
        <v>190</v>
      </c>
      <c r="C132" s="481">
        <f>C133+C134</f>
        <v>0</v>
      </c>
      <c r="D132" s="479">
        <f>D133+D134</f>
        <v>0</v>
      </c>
      <c r="E132" s="480"/>
      <c r="F132" s="479">
        <f>F133+F134</f>
        <v>0</v>
      </c>
      <c r="G132" s="478">
        <f>G133+G134</f>
        <v>0</v>
      </c>
      <c r="H132" s="457"/>
      <c r="I132" s="457"/>
      <c r="AE132" s="448"/>
      <c r="AF132" s="448"/>
      <c r="AG132" s="448"/>
      <c r="AH132" s="448"/>
      <c r="AI132" s="448"/>
      <c r="AJ132" s="448"/>
      <c r="AK132" s="448"/>
      <c r="AL132" s="448"/>
      <c r="AM132" s="448"/>
      <c r="AN132" s="448"/>
      <c r="AO132" s="448"/>
      <c r="AP132" s="448"/>
      <c r="AQ132" s="448"/>
      <c r="AR132" s="448"/>
      <c r="AS132" s="448"/>
      <c r="AT132" s="448"/>
      <c r="AU132" s="448"/>
      <c r="AV132" s="448"/>
      <c r="AW132" s="448"/>
      <c r="AX132" s="448"/>
      <c r="AY132" s="448"/>
      <c r="AZ132" s="448"/>
      <c r="BA132" s="448"/>
      <c r="BB132" s="448"/>
      <c r="BC132" s="448"/>
      <c r="BD132" s="448"/>
      <c r="BE132" s="448"/>
      <c r="BF132" s="448"/>
      <c r="BG132" s="448"/>
      <c r="BH132" s="448"/>
      <c r="BI132" s="448"/>
      <c r="BJ132" s="448"/>
      <c r="BK132" s="448"/>
      <c r="BL132" s="448"/>
      <c r="BM132" s="448"/>
      <c r="BN132" s="448"/>
      <c r="BO132" s="448"/>
      <c r="BP132" s="448"/>
      <c r="BQ132" s="448"/>
      <c r="BR132" s="448"/>
      <c r="BS132" s="448"/>
      <c r="BT132" s="448"/>
      <c r="BU132" s="448"/>
      <c r="BV132" s="448"/>
      <c r="BW132" s="448"/>
      <c r="BX132" s="448"/>
      <c r="BY132" s="448"/>
      <c r="BZ132" s="448"/>
      <c r="CA132" s="448"/>
      <c r="CB132" s="448"/>
      <c r="CC132" s="448"/>
      <c r="CD132" s="448"/>
      <c r="CE132" s="448"/>
      <c r="CF132" s="448"/>
      <c r="CG132" s="448"/>
      <c r="CH132" s="448"/>
      <c r="CI132" s="448"/>
      <c r="CJ132" s="448"/>
      <c r="CK132" s="448"/>
      <c r="CL132" s="448"/>
      <c r="CM132" s="448"/>
      <c r="CN132" s="448"/>
      <c r="CO132" s="448"/>
      <c r="CP132" s="448"/>
      <c r="CQ132" s="448"/>
      <c r="CR132" s="448"/>
      <c r="CS132" s="448"/>
      <c r="CT132" s="448"/>
      <c r="CU132" s="448"/>
      <c r="CV132" s="448"/>
      <c r="CW132" s="448"/>
      <c r="CX132" s="448"/>
    </row>
    <row r="133" spans="1:102" ht="14.25">
      <c r="A133" s="483"/>
      <c r="B133" s="498" t="s">
        <v>340</v>
      </c>
      <c r="C133" s="481"/>
      <c r="D133" s="479"/>
      <c r="E133" s="480"/>
      <c r="F133" s="479"/>
      <c r="G133" s="478"/>
      <c r="H133" s="457"/>
      <c r="I133" s="457"/>
    </row>
    <row r="134" spans="1:102" ht="14.25">
      <c r="A134" s="483"/>
      <c r="B134" s="498" t="s">
        <v>341</v>
      </c>
      <c r="C134" s="481"/>
      <c r="D134" s="479"/>
      <c r="E134" s="480"/>
      <c r="F134" s="479"/>
      <c r="G134" s="478"/>
      <c r="H134" s="457"/>
      <c r="I134" s="457"/>
    </row>
    <row r="135" spans="1:102" ht="14.25">
      <c r="A135" s="490">
        <v>2</v>
      </c>
      <c r="B135" s="489" t="s">
        <v>193</v>
      </c>
      <c r="C135" s="497">
        <f>C136+C137+C138</f>
        <v>0</v>
      </c>
      <c r="D135" s="495">
        <f>D136+D137+D138</f>
        <v>0</v>
      </c>
      <c r="E135" s="496"/>
      <c r="F135" s="495">
        <f>F136+F137+F138</f>
        <v>0</v>
      </c>
      <c r="G135" s="494">
        <f>G136+G137+G138</f>
        <v>0</v>
      </c>
      <c r="H135" s="493"/>
      <c r="I135" s="493"/>
    </row>
    <row r="136" spans="1:102" ht="14.25">
      <c r="A136" s="483"/>
      <c r="B136" s="482" t="s">
        <v>194</v>
      </c>
      <c r="C136" s="481"/>
      <c r="D136" s="479"/>
      <c r="E136" s="480"/>
      <c r="F136" s="479"/>
      <c r="G136" s="478"/>
      <c r="H136" s="457"/>
      <c r="I136" s="457"/>
    </row>
    <row r="137" spans="1:102" ht="14.25">
      <c r="A137" s="483"/>
      <c r="B137" s="482" t="s">
        <v>195</v>
      </c>
      <c r="C137" s="481"/>
      <c r="D137" s="479"/>
      <c r="E137" s="480"/>
      <c r="F137" s="479"/>
      <c r="G137" s="478"/>
      <c r="H137" s="457"/>
      <c r="I137" s="457"/>
    </row>
    <row r="138" spans="1:102" ht="14.25">
      <c r="A138" s="483"/>
      <c r="B138" s="482" t="s">
        <v>196</v>
      </c>
      <c r="C138" s="481"/>
      <c r="D138" s="479"/>
      <c r="E138" s="480"/>
      <c r="F138" s="479"/>
      <c r="G138" s="478"/>
      <c r="H138" s="457"/>
      <c r="I138" s="457"/>
    </row>
    <row r="139" spans="1:102" s="491" customFormat="1" ht="14.25">
      <c r="A139" s="490">
        <v>3</v>
      </c>
      <c r="B139" s="492" t="s">
        <v>197</v>
      </c>
      <c r="C139" s="488"/>
      <c r="D139" s="486"/>
      <c r="E139" s="487"/>
      <c r="F139" s="486"/>
      <c r="G139" s="485"/>
      <c r="H139" s="484"/>
      <c r="I139" s="48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449"/>
      <c r="AF139" s="449"/>
      <c r="AG139" s="449"/>
      <c r="AH139" s="449"/>
      <c r="AI139" s="449"/>
      <c r="AJ139" s="449"/>
      <c r="AK139" s="449"/>
      <c r="AL139" s="449"/>
      <c r="AM139" s="449"/>
      <c r="AN139" s="449"/>
      <c r="AO139" s="449"/>
      <c r="AP139" s="449"/>
      <c r="AQ139" s="449"/>
      <c r="AR139" s="449"/>
      <c r="AS139" s="449"/>
      <c r="AT139" s="449"/>
      <c r="AU139" s="449"/>
      <c r="AV139" s="449"/>
      <c r="AW139" s="449"/>
      <c r="AX139" s="449"/>
      <c r="AY139" s="449"/>
      <c r="AZ139" s="449"/>
      <c r="BA139" s="449"/>
      <c r="BB139" s="449"/>
      <c r="BC139" s="449"/>
      <c r="BD139" s="449"/>
      <c r="BE139" s="449"/>
      <c r="BF139" s="449"/>
      <c r="BG139" s="449"/>
      <c r="BH139" s="449"/>
      <c r="BI139" s="449"/>
      <c r="BJ139" s="449"/>
      <c r="BK139" s="449"/>
      <c r="BL139" s="449"/>
      <c r="BM139" s="449"/>
      <c r="BN139" s="449"/>
      <c r="BO139" s="449"/>
      <c r="BP139" s="449"/>
      <c r="BQ139" s="449"/>
      <c r="BR139" s="449"/>
      <c r="BS139" s="449"/>
      <c r="BT139" s="449"/>
      <c r="BU139" s="449"/>
      <c r="BV139" s="449"/>
      <c r="BW139" s="449"/>
      <c r="BX139" s="449"/>
      <c r="BY139" s="449"/>
      <c r="BZ139" s="449"/>
      <c r="CA139" s="449"/>
      <c r="CB139" s="449"/>
      <c r="CC139" s="449"/>
      <c r="CD139" s="449"/>
      <c r="CE139" s="449"/>
      <c r="CF139" s="449"/>
      <c r="CG139" s="449"/>
      <c r="CH139" s="449"/>
      <c r="CI139" s="449"/>
      <c r="CJ139" s="449"/>
      <c r="CK139" s="449"/>
      <c r="CL139" s="449"/>
      <c r="CM139" s="449"/>
      <c r="CN139" s="449"/>
      <c r="CO139" s="449"/>
      <c r="CP139" s="449"/>
      <c r="CQ139" s="449"/>
      <c r="CR139" s="449"/>
      <c r="CS139" s="449"/>
      <c r="CT139" s="449"/>
      <c r="CU139" s="449"/>
      <c r="CV139" s="449"/>
      <c r="CW139" s="449"/>
      <c r="CX139" s="449"/>
    </row>
    <row r="140" spans="1:102" ht="14.25">
      <c r="A140" s="490">
        <v>4</v>
      </c>
      <c r="B140" s="489" t="s">
        <v>198</v>
      </c>
      <c r="C140" s="488">
        <f>C141+C142</f>
        <v>0</v>
      </c>
      <c r="D140" s="486">
        <f>D141+D142</f>
        <v>0</v>
      </c>
      <c r="E140" s="487"/>
      <c r="F140" s="486">
        <f>F141+F142</f>
        <v>0</v>
      </c>
      <c r="G140" s="485">
        <f>G141+G142</f>
        <v>0</v>
      </c>
      <c r="H140" s="484"/>
      <c r="I140" s="484"/>
    </row>
    <row r="141" spans="1:102" ht="14.25">
      <c r="A141" s="483"/>
      <c r="B141" s="482" t="s">
        <v>199</v>
      </c>
      <c r="C141" s="481"/>
      <c r="D141" s="479"/>
      <c r="E141" s="480"/>
      <c r="F141" s="479"/>
      <c r="G141" s="478"/>
      <c r="H141" s="457"/>
      <c r="I141" s="457"/>
    </row>
    <row r="142" spans="1:102" ht="13.5" thickBot="1">
      <c r="A142" s="477"/>
      <c r="B142" s="476" t="s">
        <v>200</v>
      </c>
      <c r="C142" s="474"/>
      <c r="D142" s="474"/>
      <c r="E142" s="475"/>
      <c r="F142" s="474"/>
      <c r="G142" s="473"/>
      <c r="H142" s="472"/>
      <c r="I142" s="472"/>
    </row>
    <row r="143" spans="1:102" ht="13.5" thickTop="1">
      <c r="A143" s="348"/>
      <c r="B143" s="277"/>
      <c r="C143" s="276"/>
      <c r="D143" s="276"/>
      <c r="E143" s="276"/>
      <c r="F143" s="276"/>
      <c r="G143" s="276"/>
      <c r="H143" s="276"/>
      <c r="I143" s="276"/>
    </row>
    <row r="144" spans="1:102">
      <c r="A144" s="471"/>
      <c r="B144" s="347"/>
      <c r="C144" s="346"/>
      <c r="D144" s="346"/>
      <c r="E144" s="346"/>
      <c r="F144" s="346"/>
      <c r="G144" s="345"/>
      <c r="H144" s="345"/>
      <c r="I144" s="344"/>
    </row>
    <row r="145" spans="1:102">
      <c r="A145" s="343" t="s">
        <v>342</v>
      </c>
      <c r="B145" s="342" t="s">
        <v>342</v>
      </c>
      <c r="C145" s="471"/>
      <c r="D145" s="471"/>
      <c r="E145" s="471"/>
      <c r="F145" s="471"/>
      <c r="G145" s="341" t="s">
        <v>342</v>
      </c>
      <c r="H145" s="341"/>
      <c r="I145" s="471"/>
    </row>
    <row r="146" spans="1:102">
      <c r="A146" s="449"/>
      <c r="B146" s="340"/>
      <c r="C146" s="339"/>
      <c r="D146" s="339"/>
      <c r="E146" s="339"/>
      <c r="F146" s="339"/>
      <c r="G146" s="338"/>
      <c r="H146" s="338"/>
      <c r="I146" s="337"/>
    </row>
    <row r="147" spans="1:102">
      <c r="A147" s="471"/>
      <c r="B147" s="335"/>
      <c r="C147" s="335"/>
      <c r="D147" s="335"/>
      <c r="E147" s="335"/>
      <c r="F147" s="335"/>
      <c r="G147" s="336"/>
      <c r="H147" s="336"/>
      <c r="I147" s="333"/>
    </row>
    <row r="148" spans="1:102">
      <c r="A148" s="335" t="s">
        <v>343</v>
      </c>
      <c r="B148" s="335" t="s">
        <v>344</v>
      </c>
      <c r="C148" s="471"/>
      <c r="D148" s="471"/>
      <c r="E148" s="471"/>
      <c r="F148" s="471"/>
      <c r="G148" s="334" t="s">
        <v>345</v>
      </c>
      <c r="H148" s="334"/>
      <c r="I148" s="333"/>
    </row>
    <row r="149" spans="1:102">
      <c r="A149" s="449"/>
      <c r="B149" s="332"/>
      <c r="C149" s="331"/>
      <c r="D149" s="331"/>
      <c r="E149" s="331"/>
      <c r="F149" s="331"/>
      <c r="G149" s="330"/>
      <c r="H149" s="330"/>
      <c r="I149" s="329"/>
      <c r="J149" s="448"/>
      <c r="K149" s="448"/>
      <c r="L149" s="448"/>
      <c r="M149" s="448"/>
      <c r="N149" s="448"/>
      <c r="O149" s="448"/>
      <c r="P149" s="448"/>
      <c r="Q149" s="448"/>
      <c r="R149" s="448"/>
      <c r="S149" s="448"/>
      <c r="T149" s="448"/>
      <c r="U149" s="448"/>
      <c r="V149" s="448"/>
      <c r="W149" s="448"/>
      <c r="X149" s="448"/>
      <c r="Y149" s="448"/>
      <c r="Z149" s="448"/>
      <c r="AA149" s="448"/>
      <c r="AB149" s="448"/>
      <c r="AC149" s="448"/>
      <c r="AD149" s="448"/>
      <c r="AE149" s="448"/>
      <c r="AF149" s="448"/>
      <c r="AG149" s="448"/>
      <c r="AH149" s="448"/>
      <c r="AI149" s="448"/>
      <c r="AJ149" s="448"/>
      <c r="AK149" s="448"/>
      <c r="AL149" s="448"/>
      <c r="AM149" s="448"/>
      <c r="AN149" s="448"/>
      <c r="AO149" s="448"/>
      <c r="AP149" s="448"/>
      <c r="AQ149" s="448"/>
      <c r="AR149" s="448"/>
      <c r="AS149" s="448"/>
      <c r="AT149" s="448"/>
      <c r="AU149" s="448"/>
      <c r="AV149" s="448"/>
      <c r="AW149" s="448"/>
      <c r="AX149" s="448"/>
      <c r="AY149" s="448"/>
      <c r="AZ149" s="448"/>
      <c r="BA149" s="448"/>
      <c r="BB149" s="448"/>
      <c r="BC149" s="448"/>
      <c r="BD149" s="448"/>
      <c r="BE149" s="448"/>
      <c r="BF149" s="448"/>
      <c r="BG149" s="448"/>
      <c r="BH149" s="448"/>
      <c r="BI149" s="448"/>
      <c r="BJ149" s="448"/>
      <c r="BK149" s="448"/>
      <c r="BL149" s="448"/>
      <c r="BM149" s="448"/>
      <c r="BN149" s="448"/>
      <c r="BO149" s="448"/>
      <c r="BP149" s="448"/>
      <c r="BQ149" s="448"/>
      <c r="BR149" s="448"/>
      <c r="BS149" s="448"/>
      <c r="BT149" s="448"/>
      <c r="BU149" s="448"/>
      <c r="BV149" s="448"/>
      <c r="BW149" s="448"/>
      <c r="BX149" s="448"/>
      <c r="BY149" s="448"/>
      <c r="BZ149" s="448"/>
      <c r="CA149" s="448"/>
      <c r="CB149" s="448"/>
      <c r="CC149" s="448"/>
      <c r="CD149" s="448"/>
      <c r="CE149" s="448"/>
      <c r="CF149" s="448"/>
      <c r="CG149" s="448"/>
      <c r="CH149" s="448"/>
      <c r="CI149" s="448"/>
      <c r="CJ149" s="448"/>
      <c r="CK149" s="448"/>
      <c r="CL149" s="448"/>
      <c r="CM149" s="448"/>
      <c r="CN149" s="448"/>
      <c r="CO149" s="448"/>
      <c r="CP149" s="448"/>
      <c r="CQ149" s="448"/>
      <c r="CR149" s="448"/>
      <c r="CS149" s="448"/>
      <c r="CT149" s="448"/>
      <c r="CU149" s="448"/>
      <c r="CV149" s="448"/>
      <c r="CW149" s="448"/>
      <c r="CX149" s="448"/>
    </row>
    <row r="150" spans="1:102">
      <c r="A150" s="471"/>
      <c r="B150" s="327"/>
      <c r="C150" s="326"/>
      <c r="D150" s="326"/>
      <c r="E150" s="326"/>
      <c r="F150" s="326"/>
      <c r="G150" s="325"/>
      <c r="H150" s="325"/>
      <c r="I150" s="324"/>
      <c r="J150" s="448"/>
      <c r="K150" s="448"/>
      <c r="L150" s="448"/>
      <c r="M150" s="448"/>
      <c r="N150" s="448"/>
      <c r="O150" s="448"/>
      <c r="P150" s="448"/>
      <c r="Q150" s="448"/>
      <c r="R150" s="448"/>
      <c r="S150" s="448"/>
      <c r="T150" s="448"/>
      <c r="U150" s="448"/>
      <c r="V150" s="448"/>
      <c r="W150" s="448"/>
      <c r="X150" s="448"/>
      <c r="Y150" s="448"/>
      <c r="Z150" s="448"/>
      <c r="AA150" s="448"/>
      <c r="AB150" s="448"/>
      <c r="AC150" s="448"/>
      <c r="AD150" s="448"/>
      <c r="AE150" s="448"/>
      <c r="AF150" s="448"/>
      <c r="AG150" s="448"/>
      <c r="AH150" s="448"/>
      <c r="AI150" s="448"/>
      <c r="AJ150" s="448"/>
      <c r="AK150" s="448"/>
      <c r="AL150" s="448"/>
      <c r="AM150" s="448"/>
      <c r="AN150" s="448"/>
      <c r="AO150" s="448"/>
      <c r="AP150" s="448"/>
      <c r="AQ150" s="448"/>
      <c r="AR150" s="448"/>
      <c r="AS150" s="448"/>
      <c r="AT150" s="448"/>
      <c r="AU150" s="448"/>
      <c r="AV150" s="448"/>
      <c r="AW150" s="448"/>
      <c r="AX150" s="448"/>
      <c r="AY150" s="448"/>
      <c r="AZ150" s="448"/>
      <c r="BA150" s="448"/>
      <c r="BB150" s="448"/>
      <c r="BC150" s="448"/>
      <c r="BD150" s="448"/>
      <c r="BE150" s="448"/>
      <c r="BF150" s="448"/>
      <c r="BG150" s="448"/>
      <c r="BH150" s="448"/>
      <c r="BI150" s="448"/>
      <c r="BJ150" s="448"/>
      <c r="BK150" s="448"/>
      <c r="BL150" s="448"/>
      <c r="BM150" s="448"/>
      <c r="BN150" s="448"/>
      <c r="BO150" s="448"/>
      <c r="BP150" s="448"/>
      <c r="BQ150" s="448"/>
      <c r="BR150" s="448"/>
      <c r="BS150" s="448"/>
      <c r="BT150" s="448"/>
      <c r="BU150" s="448"/>
      <c r="BV150" s="448"/>
      <c r="BW150" s="448"/>
      <c r="BX150" s="448"/>
      <c r="BY150" s="448"/>
      <c r="BZ150" s="448"/>
      <c r="CA150" s="448"/>
      <c r="CB150" s="448"/>
      <c r="CC150" s="448"/>
      <c r="CD150" s="448"/>
      <c r="CE150" s="448"/>
      <c r="CF150" s="448"/>
      <c r="CG150" s="448"/>
      <c r="CH150" s="448"/>
      <c r="CI150" s="448"/>
      <c r="CJ150" s="448"/>
      <c r="CK150" s="448"/>
      <c r="CL150" s="448"/>
      <c r="CM150" s="448"/>
      <c r="CN150" s="448"/>
      <c r="CO150" s="448"/>
      <c r="CP150" s="448"/>
      <c r="CQ150" s="448"/>
      <c r="CR150" s="448"/>
      <c r="CS150" s="448"/>
      <c r="CT150" s="448"/>
      <c r="CU150" s="448"/>
      <c r="CV150" s="448"/>
      <c r="CW150" s="448"/>
      <c r="CX150" s="448"/>
    </row>
    <row r="151" spans="1:102">
      <c r="A151" s="278"/>
      <c r="B151" s="323"/>
      <c r="C151" s="276"/>
      <c r="D151" s="276"/>
      <c r="E151" s="276"/>
      <c r="F151" s="276"/>
      <c r="G151" s="276"/>
      <c r="H151" s="276"/>
      <c r="I151" s="276"/>
      <c r="J151" s="448"/>
      <c r="K151" s="448"/>
      <c r="L151" s="448"/>
      <c r="M151" s="448"/>
      <c r="N151" s="448"/>
      <c r="O151" s="448"/>
      <c r="P151" s="448"/>
      <c r="Q151" s="448"/>
      <c r="R151" s="448"/>
      <c r="S151" s="448"/>
      <c r="T151" s="448"/>
      <c r="U151" s="448"/>
      <c r="V151" s="448"/>
      <c r="W151" s="448"/>
      <c r="X151" s="448"/>
      <c r="Y151" s="448"/>
      <c r="Z151" s="448"/>
      <c r="AA151" s="448"/>
      <c r="AB151" s="448"/>
      <c r="AC151" s="448"/>
      <c r="AD151" s="448"/>
      <c r="AE151" s="448"/>
      <c r="AF151" s="448"/>
      <c r="AG151" s="448"/>
      <c r="AH151" s="448"/>
      <c r="AI151" s="448"/>
      <c r="AJ151" s="448"/>
      <c r="AK151" s="448"/>
      <c r="AL151" s="448"/>
      <c r="AM151" s="448"/>
      <c r="AN151" s="448"/>
      <c r="AO151" s="448"/>
      <c r="AP151" s="448"/>
      <c r="AQ151" s="448"/>
      <c r="AR151" s="448"/>
      <c r="AS151" s="448"/>
      <c r="AT151" s="448"/>
      <c r="AU151" s="448"/>
      <c r="AV151" s="448"/>
      <c r="AW151" s="448"/>
      <c r="AX151" s="448"/>
      <c r="AY151" s="448"/>
      <c r="AZ151" s="448"/>
      <c r="BA151" s="448"/>
      <c r="BB151" s="448"/>
      <c r="BC151" s="448"/>
      <c r="BD151" s="448"/>
      <c r="BE151" s="448"/>
      <c r="BF151" s="448"/>
      <c r="BG151" s="448"/>
      <c r="BH151" s="448"/>
      <c r="BI151" s="448"/>
      <c r="BJ151" s="448"/>
      <c r="BK151" s="448"/>
      <c r="BL151" s="448"/>
      <c r="BM151" s="448"/>
      <c r="BN151" s="448"/>
      <c r="BO151" s="448"/>
      <c r="BP151" s="448"/>
      <c r="BQ151" s="448"/>
      <c r="BR151" s="448"/>
      <c r="BS151" s="448"/>
      <c r="BT151" s="448"/>
      <c r="BU151" s="448"/>
      <c r="BV151" s="448"/>
      <c r="BW151" s="448"/>
      <c r="BX151" s="448"/>
      <c r="BY151" s="448"/>
      <c r="BZ151" s="448"/>
      <c r="CA151" s="448"/>
      <c r="CB151" s="448"/>
      <c r="CC151" s="448"/>
      <c r="CD151" s="448"/>
      <c r="CE151" s="448"/>
      <c r="CF151" s="448"/>
      <c r="CG151" s="448"/>
      <c r="CH151" s="448"/>
      <c r="CI151" s="448"/>
      <c r="CJ151" s="448"/>
      <c r="CK151" s="448"/>
      <c r="CL151" s="448"/>
      <c r="CM151" s="448"/>
      <c r="CN151" s="448"/>
      <c r="CO151" s="448"/>
      <c r="CP151" s="448"/>
      <c r="CQ151" s="448"/>
      <c r="CR151" s="448"/>
      <c r="CS151" s="448"/>
      <c r="CT151" s="448"/>
      <c r="CU151" s="448"/>
      <c r="CV151" s="448"/>
      <c r="CW151" s="448"/>
      <c r="CX151" s="448"/>
    </row>
    <row r="152" spans="1:102" ht="14.25">
      <c r="A152" s="322" t="s">
        <v>346</v>
      </c>
      <c r="C152" s="272" t="s">
        <v>347</v>
      </c>
      <c r="D152" s="272"/>
      <c r="E152" s="272"/>
      <c r="F152" s="272"/>
      <c r="G152" s="276"/>
      <c r="H152" s="276"/>
      <c r="I152" s="276"/>
      <c r="J152" s="448"/>
      <c r="K152" s="448"/>
      <c r="L152" s="448"/>
      <c r="M152" s="448"/>
      <c r="N152" s="448"/>
      <c r="O152" s="448"/>
      <c r="P152" s="448"/>
      <c r="Q152" s="448"/>
      <c r="R152" s="448"/>
      <c r="S152" s="448"/>
      <c r="T152" s="448"/>
      <c r="U152" s="448"/>
      <c r="V152" s="448"/>
      <c r="W152" s="448"/>
      <c r="X152" s="448"/>
      <c r="Y152" s="448"/>
      <c r="Z152" s="448"/>
      <c r="AA152" s="448"/>
      <c r="AB152" s="448"/>
      <c r="AC152" s="448"/>
      <c r="AD152" s="448"/>
      <c r="AE152" s="448"/>
      <c r="AF152" s="448"/>
      <c r="AG152" s="448"/>
      <c r="AH152" s="448"/>
      <c r="AI152" s="448"/>
      <c r="AJ152" s="448"/>
      <c r="AK152" s="448"/>
      <c r="AL152" s="448"/>
      <c r="AM152" s="448"/>
      <c r="AN152" s="448"/>
      <c r="AO152" s="448"/>
      <c r="AP152" s="448"/>
      <c r="AQ152" s="448"/>
      <c r="AR152" s="448"/>
      <c r="AS152" s="448"/>
      <c r="AT152" s="448"/>
      <c r="AU152" s="448"/>
      <c r="AV152" s="448"/>
      <c r="AW152" s="448"/>
      <c r="AX152" s="448"/>
      <c r="AY152" s="448"/>
      <c r="AZ152" s="448"/>
      <c r="BA152" s="448"/>
      <c r="BB152" s="448"/>
      <c r="BC152" s="448"/>
      <c r="BD152" s="448"/>
      <c r="BE152" s="448"/>
      <c r="BF152" s="448"/>
      <c r="BG152" s="448"/>
      <c r="BH152" s="448"/>
      <c r="BI152" s="448"/>
      <c r="BJ152" s="448"/>
      <c r="BK152" s="448"/>
      <c r="BL152" s="448"/>
      <c r="BM152" s="448"/>
      <c r="BN152" s="448"/>
      <c r="BO152" s="448"/>
      <c r="BP152" s="448"/>
      <c r="BQ152" s="448"/>
      <c r="BR152" s="448"/>
      <c r="BS152" s="448"/>
      <c r="BT152" s="448"/>
      <c r="BU152" s="448"/>
      <c r="BV152" s="448"/>
      <c r="BW152" s="448"/>
      <c r="BX152" s="448"/>
      <c r="BY152" s="448"/>
      <c r="BZ152" s="448"/>
      <c r="CA152" s="448"/>
      <c r="CB152" s="448"/>
      <c r="CC152" s="448"/>
      <c r="CD152" s="448"/>
      <c r="CE152" s="448"/>
      <c r="CF152" s="448"/>
      <c r="CG152" s="448"/>
      <c r="CH152" s="448"/>
      <c r="CI152" s="448"/>
      <c r="CJ152" s="448"/>
      <c r="CK152" s="448"/>
      <c r="CL152" s="448"/>
      <c r="CM152" s="448"/>
      <c r="CN152" s="448"/>
      <c r="CO152" s="448"/>
      <c r="CP152" s="448"/>
      <c r="CQ152" s="448"/>
      <c r="CR152" s="448"/>
      <c r="CS152" s="448"/>
      <c r="CT152" s="448"/>
      <c r="CU152" s="448"/>
      <c r="CV152" s="448"/>
      <c r="CW152" s="448"/>
      <c r="CX152" s="448"/>
    </row>
    <row r="153" spans="1:102" ht="13.5" thickBot="1">
      <c r="A153" s="321" t="s">
        <v>348</v>
      </c>
      <c r="C153" s="256"/>
      <c r="D153" s="256"/>
      <c r="E153" s="256"/>
      <c r="F153" s="256"/>
      <c r="G153" s="256"/>
      <c r="H153" s="256"/>
      <c r="I153" s="256"/>
      <c r="J153" s="448"/>
      <c r="K153" s="448"/>
      <c r="L153" s="448"/>
      <c r="M153" s="448"/>
      <c r="N153" s="448"/>
      <c r="O153" s="448"/>
      <c r="P153" s="448"/>
      <c r="Q153" s="448"/>
      <c r="R153" s="448"/>
      <c r="S153" s="448"/>
      <c r="T153" s="448"/>
      <c r="U153" s="448"/>
      <c r="V153" s="448"/>
      <c r="W153" s="448"/>
      <c r="X153" s="448"/>
      <c r="Y153" s="448"/>
      <c r="Z153" s="448"/>
      <c r="AA153" s="448"/>
      <c r="AB153" s="448"/>
      <c r="AC153" s="448"/>
      <c r="AD153" s="448"/>
      <c r="AE153" s="448"/>
      <c r="AF153" s="448"/>
      <c r="AG153" s="448"/>
      <c r="AH153" s="448"/>
      <c r="AI153" s="448"/>
      <c r="AJ153" s="448"/>
      <c r="AK153" s="448"/>
      <c r="AL153" s="448"/>
      <c r="AM153" s="448"/>
      <c r="AN153" s="448"/>
      <c r="AO153" s="448"/>
      <c r="AP153" s="448"/>
      <c r="AQ153" s="448"/>
      <c r="AR153" s="448"/>
      <c r="AS153" s="448"/>
      <c r="AT153" s="448"/>
      <c r="AU153" s="448"/>
      <c r="AV153" s="448"/>
      <c r="AW153" s="448"/>
      <c r="AX153" s="448"/>
      <c r="AY153" s="448"/>
      <c r="AZ153" s="448"/>
      <c r="BA153" s="448"/>
      <c r="BB153" s="448"/>
      <c r="BC153" s="448"/>
      <c r="BD153" s="448"/>
      <c r="BE153" s="448"/>
      <c r="BF153" s="448"/>
      <c r="BG153" s="448"/>
      <c r="BH153" s="448"/>
      <c r="BI153" s="448"/>
      <c r="BJ153" s="448"/>
      <c r="BK153" s="448"/>
      <c r="BL153" s="448"/>
      <c r="BM153" s="448"/>
      <c r="BN153" s="448"/>
      <c r="BO153" s="448"/>
      <c r="BP153" s="448"/>
      <c r="BQ153" s="448"/>
      <c r="BR153" s="448"/>
      <c r="BS153" s="448"/>
      <c r="BT153" s="448"/>
      <c r="BU153" s="448"/>
      <c r="BV153" s="448"/>
      <c r="BW153" s="448"/>
      <c r="BX153" s="448"/>
      <c r="BY153" s="448"/>
      <c r="BZ153" s="448"/>
      <c r="CA153" s="448"/>
      <c r="CB153" s="448"/>
      <c r="CC153" s="448"/>
      <c r="CD153" s="448"/>
      <c r="CE153" s="448"/>
      <c r="CF153" s="448"/>
      <c r="CG153" s="448"/>
      <c r="CH153" s="448"/>
      <c r="CI153" s="448"/>
      <c r="CJ153" s="448"/>
      <c r="CK153" s="448"/>
      <c r="CL153" s="448"/>
      <c r="CM153" s="448"/>
      <c r="CN153" s="448"/>
      <c r="CO153" s="448"/>
      <c r="CP153" s="448"/>
      <c r="CQ153" s="448"/>
      <c r="CR153" s="448"/>
      <c r="CS153" s="448"/>
      <c r="CT153" s="448"/>
      <c r="CU153" s="448"/>
      <c r="CV153" s="448"/>
      <c r="CW153" s="448"/>
      <c r="CX153" s="448"/>
    </row>
    <row r="154" spans="1:102" ht="78" thickTop="1" thickBot="1">
      <c r="A154" s="320"/>
      <c r="B154" s="319" t="s">
        <v>289</v>
      </c>
      <c r="C154" s="319" t="s">
        <v>1191</v>
      </c>
      <c r="D154" s="319" t="s">
        <v>1192</v>
      </c>
      <c r="E154" s="319" t="s">
        <v>1193</v>
      </c>
      <c r="F154" s="319" t="s">
        <v>1194</v>
      </c>
      <c r="G154" s="319" t="s">
        <v>1202</v>
      </c>
      <c r="H154" s="960" t="s">
        <v>1203</v>
      </c>
      <c r="I154" s="318" t="s">
        <v>1197</v>
      </c>
      <c r="J154" s="448"/>
      <c r="K154" s="448"/>
      <c r="L154" s="448"/>
      <c r="M154" s="448"/>
      <c r="N154" s="448"/>
      <c r="O154" s="448"/>
      <c r="P154" s="448"/>
      <c r="Q154" s="448"/>
      <c r="R154" s="448"/>
      <c r="S154" s="448"/>
      <c r="T154" s="448"/>
      <c r="U154" s="448"/>
      <c r="V154" s="448"/>
      <c r="W154" s="448"/>
      <c r="X154" s="448"/>
      <c r="Y154" s="448"/>
      <c r="Z154" s="448"/>
      <c r="AA154" s="448"/>
      <c r="AB154" s="448"/>
      <c r="AC154" s="448"/>
      <c r="AD154" s="448"/>
      <c r="AE154" s="448"/>
      <c r="AF154" s="448"/>
      <c r="AG154" s="448"/>
      <c r="AH154" s="448"/>
      <c r="AI154" s="448"/>
      <c r="AJ154" s="448"/>
      <c r="AK154" s="448"/>
      <c r="AL154" s="448"/>
      <c r="AM154" s="448"/>
      <c r="AN154" s="448"/>
      <c r="AO154" s="448"/>
      <c r="AP154" s="448"/>
      <c r="AQ154" s="448"/>
      <c r="AR154" s="448"/>
      <c r="AS154" s="448"/>
      <c r="AT154" s="448"/>
      <c r="AU154" s="448"/>
      <c r="AV154" s="448"/>
      <c r="AW154" s="448"/>
      <c r="AX154" s="448"/>
      <c r="AY154" s="448"/>
      <c r="AZ154" s="448"/>
      <c r="BA154" s="448"/>
      <c r="BB154" s="448"/>
      <c r="BC154" s="448"/>
      <c r="BD154" s="448"/>
      <c r="BE154" s="448"/>
      <c r="BF154" s="448"/>
      <c r="BG154" s="448"/>
      <c r="BH154" s="448"/>
      <c r="BI154" s="448"/>
      <c r="BJ154" s="448"/>
      <c r="BK154" s="448"/>
      <c r="BL154" s="448"/>
      <c r="BM154" s="448"/>
      <c r="BN154" s="448"/>
      <c r="BO154" s="448"/>
      <c r="BP154" s="448"/>
      <c r="BQ154" s="448"/>
      <c r="BR154" s="448"/>
      <c r="BS154" s="448"/>
      <c r="BT154" s="448"/>
      <c r="BU154" s="448"/>
      <c r="BV154" s="448"/>
      <c r="BW154" s="448"/>
      <c r="BX154" s="448"/>
      <c r="BY154" s="448"/>
      <c r="BZ154" s="448"/>
      <c r="CA154" s="448"/>
      <c r="CB154" s="448"/>
      <c r="CC154" s="448"/>
      <c r="CD154" s="448"/>
      <c r="CE154" s="448"/>
      <c r="CF154" s="448"/>
      <c r="CG154" s="448"/>
      <c r="CH154" s="448"/>
      <c r="CI154" s="448"/>
      <c r="CJ154" s="448"/>
      <c r="CK154" s="448"/>
      <c r="CL154" s="448"/>
      <c r="CM154" s="448"/>
      <c r="CN154" s="448"/>
      <c r="CO154" s="448"/>
      <c r="CP154" s="448"/>
      <c r="CQ154" s="448"/>
      <c r="CR154" s="448"/>
      <c r="CS154" s="448"/>
      <c r="CT154" s="448"/>
      <c r="CU154" s="448"/>
      <c r="CV154" s="448"/>
      <c r="CW154" s="448"/>
      <c r="CX154" s="448"/>
    </row>
    <row r="155" spans="1:102" ht="13.5" thickTop="1">
      <c r="A155" s="317"/>
      <c r="B155" s="470" t="s">
        <v>95</v>
      </c>
      <c r="C155" s="315">
        <f t="shared" ref="C155:I155" si="1">C156+C157+C158+C159+C160</f>
        <v>0</v>
      </c>
      <c r="D155" s="315">
        <f t="shared" si="1"/>
        <v>0</v>
      </c>
      <c r="E155" s="315">
        <f t="shared" si="1"/>
        <v>0</v>
      </c>
      <c r="F155" s="315">
        <f t="shared" si="1"/>
        <v>0</v>
      </c>
      <c r="G155" s="315">
        <f t="shared" si="1"/>
        <v>0</v>
      </c>
      <c r="H155" s="315">
        <f t="shared" si="1"/>
        <v>0</v>
      </c>
      <c r="I155" s="315">
        <f t="shared" si="1"/>
        <v>0</v>
      </c>
      <c r="J155" s="448"/>
      <c r="K155" s="448"/>
      <c r="L155" s="448"/>
      <c r="M155" s="448"/>
      <c r="N155" s="448"/>
      <c r="O155" s="448"/>
      <c r="P155" s="448"/>
      <c r="Q155" s="448"/>
      <c r="R155" s="448"/>
      <c r="S155" s="448"/>
      <c r="T155" s="448"/>
      <c r="U155" s="448"/>
      <c r="V155" s="448"/>
      <c r="W155" s="448"/>
      <c r="X155" s="448"/>
      <c r="Y155" s="448"/>
      <c r="Z155" s="448"/>
      <c r="AA155" s="448"/>
      <c r="AB155" s="448"/>
      <c r="AC155" s="448"/>
      <c r="AD155" s="448"/>
      <c r="AE155" s="448"/>
      <c r="AF155" s="448"/>
      <c r="AG155" s="448"/>
      <c r="AH155" s="448"/>
      <c r="AI155" s="448"/>
      <c r="AJ155" s="448"/>
      <c r="AK155" s="448"/>
      <c r="AL155" s="448"/>
      <c r="AM155" s="448"/>
      <c r="AN155" s="448"/>
      <c r="AO155" s="448"/>
      <c r="AP155" s="448"/>
      <c r="AQ155" s="448"/>
      <c r="AR155" s="448"/>
      <c r="AS155" s="448"/>
      <c r="AT155" s="448"/>
      <c r="AU155" s="448"/>
      <c r="AV155" s="448"/>
      <c r="AW155" s="448"/>
      <c r="AX155" s="448"/>
      <c r="AY155" s="448"/>
      <c r="AZ155" s="448"/>
      <c r="BA155" s="448"/>
      <c r="BB155" s="448"/>
      <c r="BC155" s="448"/>
      <c r="BD155" s="448"/>
      <c r="BE155" s="448"/>
      <c r="BF155" s="448"/>
      <c r="BG155" s="448"/>
      <c r="BH155" s="448"/>
      <c r="BI155" s="448"/>
      <c r="BJ155" s="448"/>
      <c r="BK155" s="448"/>
      <c r="BL155" s="448"/>
      <c r="BM155" s="448"/>
      <c r="BN155" s="448"/>
      <c r="BO155" s="448"/>
      <c r="BP155" s="448"/>
      <c r="BQ155" s="448"/>
      <c r="BR155" s="448"/>
      <c r="BS155" s="448"/>
      <c r="BT155" s="448"/>
      <c r="BU155" s="448"/>
      <c r="BV155" s="448"/>
      <c r="BW155" s="448"/>
      <c r="BX155" s="448"/>
      <c r="BY155" s="448"/>
      <c r="BZ155" s="448"/>
      <c r="CA155" s="448"/>
      <c r="CB155" s="448"/>
      <c r="CC155" s="448"/>
      <c r="CD155" s="448"/>
      <c r="CE155" s="448"/>
      <c r="CF155" s="448"/>
      <c r="CG155" s="448"/>
      <c r="CH155" s="448"/>
      <c r="CI155" s="448"/>
      <c r="CJ155" s="448"/>
      <c r="CK155" s="448"/>
      <c r="CL155" s="448"/>
      <c r="CM155" s="448"/>
      <c r="CN155" s="448"/>
      <c r="CO155" s="448"/>
      <c r="CP155" s="448"/>
      <c r="CQ155" s="448"/>
      <c r="CR155" s="448"/>
      <c r="CS155" s="448"/>
      <c r="CT155" s="448"/>
      <c r="CU155" s="448"/>
      <c r="CV155" s="448"/>
      <c r="CW155" s="448"/>
      <c r="CX155" s="448"/>
    </row>
    <row r="156" spans="1:102">
      <c r="A156" s="304"/>
      <c r="B156" s="468" t="s">
        <v>103</v>
      </c>
      <c r="C156" s="302">
        <f t="shared" ref="C156:I156" si="2">C28</f>
        <v>0</v>
      </c>
      <c r="D156" s="302">
        <f t="shared" si="2"/>
        <v>0</v>
      </c>
      <c r="E156" s="302">
        <f t="shared" si="2"/>
        <v>0</v>
      </c>
      <c r="F156" s="302">
        <f t="shared" si="2"/>
        <v>0</v>
      </c>
      <c r="G156" s="302">
        <f t="shared" si="2"/>
        <v>0</v>
      </c>
      <c r="H156" s="302">
        <f t="shared" si="2"/>
        <v>0</v>
      </c>
      <c r="I156" s="302">
        <f t="shared" si="2"/>
        <v>0</v>
      </c>
      <c r="J156" s="448"/>
      <c r="K156" s="448"/>
      <c r="L156" s="448"/>
      <c r="M156" s="448"/>
      <c r="N156" s="448"/>
      <c r="O156" s="448"/>
      <c r="P156" s="448"/>
      <c r="Q156" s="448"/>
      <c r="R156" s="448"/>
      <c r="S156" s="448"/>
      <c r="T156" s="448"/>
      <c r="U156" s="448"/>
      <c r="V156" s="448"/>
      <c r="W156" s="448"/>
      <c r="X156" s="448"/>
      <c r="Y156" s="448"/>
      <c r="Z156" s="448"/>
      <c r="AA156" s="448"/>
      <c r="AB156" s="448"/>
      <c r="AC156" s="448"/>
      <c r="AD156" s="448"/>
      <c r="AE156" s="448"/>
      <c r="AF156" s="448"/>
      <c r="AG156" s="448"/>
      <c r="AH156" s="448"/>
      <c r="AI156" s="448"/>
      <c r="AJ156" s="448"/>
      <c r="AK156" s="448"/>
      <c r="AL156" s="448"/>
      <c r="AM156" s="448"/>
      <c r="AN156" s="448"/>
      <c r="AO156" s="448"/>
      <c r="AP156" s="448"/>
      <c r="AQ156" s="448"/>
      <c r="AR156" s="448"/>
      <c r="AS156" s="448"/>
      <c r="AT156" s="448"/>
      <c r="AU156" s="448"/>
      <c r="AV156" s="448"/>
      <c r="AW156" s="448"/>
      <c r="AX156" s="448"/>
      <c r="AY156" s="448"/>
      <c r="AZ156" s="448"/>
      <c r="BA156" s="448"/>
      <c r="BB156" s="448"/>
      <c r="BC156" s="448"/>
      <c r="BD156" s="448"/>
      <c r="BE156" s="448"/>
      <c r="BF156" s="448"/>
      <c r="BG156" s="448"/>
      <c r="BH156" s="448"/>
      <c r="BI156" s="448"/>
      <c r="BJ156" s="448"/>
      <c r="BK156" s="448"/>
      <c r="BL156" s="448"/>
      <c r="BM156" s="448"/>
      <c r="BN156" s="448"/>
      <c r="BO156" s="448"/>
      <c r="BP156" s="448"/>
      <c r="BQ156" s="448"/>
      <c r="BR156" s="448"/>
      <c r="BS156" s="448"/>
      <c r="BT156" s="448"/>
      <c r="BU156" s="448"/>
      <c r="BV156" s="448"/>
      <c r="BW156" s="448"/>
      <c r="BX156" s="448"/>
      <c r="BY156" s="448"/>
      <c r="BZ156" s="448"/>
      <c r="CA156" s="448"/>
      <c r="CB156" s="448"/>
      <c r="CC156" s="448"/>
      <c r="CD156" s="448"/>
      <c r="CE156" s="448"/>
      <c r="CF156" s="448"/>
      <c r="CG156" s="448"/>
      <c r="CH156" s="448"/>
      <c r="CI156" s="448"/>
      <c r="CJ156" s="448"/>
      <c r="CK156" s="448"/>
      <c r="CL156" s="448"/>
      <c r="CM156" s="448"/>
      <c r="CN156" s="448"/>
      <c r="CO156" s="448"/>
      <c r="CP156" s="448"/>
      <c r="CQ156" s="448"/>
      <c r="CR156" s="448"/>
      <c r="CS156" s="448"/>
      <c r="CT156" s="448"/>
      <c r="CU156" s="448"/>
      <c r="CV156" s="448"/>
      <c r="CW156" s="448"/>
      <c r="CX156" s="448"/>
    </row>
    <row r="157" spans="1:102">
      <c r="A157" s="304"/>
      <c r="B157" s="468" t="s">
        <v>55</v>
      </c>
      <c r="C157" s="302">
        <f t="shared" ref="C157:I157" si="3">C24+C37+C48</f>
        <v>0</v>
      </c>
      <c r="D157" s="302">
        <f t="shared" si="3"/>
        <v>0</v>
      </c>
      <c r="E157" s="302">
        <f t="shared" si="3"/>
        <v>0</v>
      </c>
      <c r="F157" s="302">
        <f t="shared" si="3"/>
        <v>0</v>
      </c>
      <c r="G157" s="302">
        <f t="shared" si="3"/>
        <v>0</v>
      </c>
      <c r="H157" s="302">
        <f t="shared" si="3"/>
        <v>0</v>
      </c>
      <c r="I157" s="302">
        <f t="shared" si="3"/>
        <v>0</v>
      </c>
      <c r="J157" s="448"/>
      <c r="K157" s="448"/>
      <c r="L157" s="448"/>
      <c r="M157" s="448"/>
      <c r="N157" s="448"/>
      <c r="O157" s="448"/>
      <c r="P157" s="448"/>
      <c r="Q157" s="448"/>
      <c r="R157" s="448"/>
      <c r="S157" s="448"/>
      <c r="T157" s="448"/>
      <c r="U157" s="448"/>
      <c r="V157" s="448"/>
      <c r="W157" s="448"/>
      <c r="X157" s="448"/>
      <c r="Y157" s="448"/>
      <c r="Z157" s="448"/>
      <c r="AA157" s="448"/>
      <c r="AB157" s="448"/>
      <c r="AC157" s="448"/>
      <c r="AD157" s="448"/>
      <c r="AE157" s="448"/>
      <c r="AF157" s="448"/>
      <c r="AG157" s="448"/>
      <c r="AH157" s="448"/>
      <c r="AI157" s="448"/>
      <c r="AJ157" s="448"/>
      <c r="AK157" s="448"/>
      <c r="AL157" s="448"/>
      <c r="AM157" s="448"/>
      <c r="AN157" s="448"/>
      <c r="AO157" s="448"/>
      <c r="AP157" s="448"/>
      <c r="AQ157" s="448"/>
      <c r="AR157" s="448"/>
      <c r="AS157" s="448"/>
      <c r="AT157" s="448"/>
      <c r="AU157" s="448"/>
      <c r="AV157" s="448"/>
      <c r="AW157" s="448"/>
      <c r="AX157" s="448"/>
      <c r="AY157" s="448"/>
      <c r="AZ157" s="448"/>
      <c r="BA157" s="448"/>
      <c r="BB157" s="448"/>
      <c r="BC157" s="448"/>
      <c r="BD157" s="448"/>
      <c r="BE157" s="448"/>
      <c r="BF157" s="448"/>
      <c r="BG157" s="448"/>
      <c r="BH157" s="448"/>
      <c r="BI157" s="448"/>
      <c r="BJ157" s="448"/>
      <c r="BK157" s="448"/>
      <c r="BL157" s="448"/>
      <c r="BM157" s="448"/>
      <c r="BN157" s="448"/>
      <c r="BO157" s="448"/>
      <c r="BP157" s="448"/>
      <c r="BQ157" s="448"/>
      <c r="BR157" s="448"/>
      <c r="BS157" s="448"/>
      <c r="BT157" s="448"/>
      <c r="BU157" s="448"/>
      <c r="BV157" s="448"/>
      <c r="BW157" s="448"/>
      <c r="BX157" s="448"/>
      <c r="BY157" s="448"/>
      <c r="BZ157" s="448"/>
      <c r="CA157" s="448"/>
      <c r="CB157" s="448"/>
      <c r="CC157" s="448"/>
      <c r="CD157" s="448"/>
      <c r="CE157" s="448"/>
      <c r="CF157" s="448"/>
      <c r="CG157" s="448"/>
      <c r="CH157" s="448"/>
      <c r="CI157" s="448"/>
      <c r="CJ157" s="448"/>
      <c r="CK157" s="448"/>
      <c r="CL157" s="448"/>
      <c r="CM157" s="448"/>
      <c r="CN157" s="448"/>
      <c r="CO157" s="448"/>
      <c r="CP157" s="448"/>
      <c r="CQ157" s="448"/>
      <c r="CR157" s="448"/>
      <c r="CS157" s="448"/>
      <c r="CT157" s="448"/>
      <c r="CU157" s="448"/>
      <c r="CV157" s="448"/>
      <c r="CW157" s="448"/>
      <c r="CX157" s="448"/>
    </row>
    <row r="158" spans="1:102">
      <c r="A158" s="304"/>
      <c r="B158" s="468" t="s">
        <v>349</v>
      </c>
      <c r="C158" s="302">
        <f t="shared" ref="C158:I158" si="4">C13+C31+C43+C53</f>
        <v>0</v>
      </c>
      <c r="D158" s="302">
        <f t="shared" si="4"/>
        <v>0</v>
      </c>
      <c r="E158" s="302">
        <f t="shared" si="4"/>
        <v>0</v>
      </c>
      <c r="F158" s="302">
        <f t="shared" si="4"/>
        <v>0</v>
      </c>
      <c r="G158" s="302">
        <f t="shared" si="4"/>
        <v>0</v>
      </c>
      <c r="H158" s="302">
        <f t="shared" si="4"/>
        <v>0</v>
      </c>
      <c r="I158" s="302">
        <f t="shared" si="4"/>
        <v>0</v>
      </c>
      <c r="J158" s="448"/>
      <c r="K158" s="448"/>
      <c r="L158" s="448"/>
      <c r="M158" s="448"/>
      <c r="N158" s="448"/>
      <c r="O158" s="448"/>
      <c r="P158" s="448"/>
      <c r="Q158" s="448"/>
      <c r="R158" s="448"/>
      <c r="S158" s="448"/>
      <c r="T158" s="448"/>
      <c r="U158" s="448"/>
      <c r="V158" s="448"/>
      <c r="W158" s="448"/>
      <c r="X158" s="448"/>
      <c r="Y158" s="448"/>
      <c r="Z158" s="448"/>
      <c r="AA158" s="448"/>
      <c r="AB158" s="448"/>
      <c r="AC158" s="448"/>
      <c r="AD158" s="448"/>
      <c r="AE158" s="448"/>
      <c r="AF158" s="448"/>
      <c r="AG158" s="448"/>
      <c r="AH158" s="448"/>
      <c r="AI158" s="448"/>
      <c r="AJ158" s="448"/>
      <c r="AK158" s="448"/>
      <c r="AL158" s="448"/>
      <c r="AM158" s="448"/>
      <c r="AN158" s="448"/>
      <c r="AO158" s="448"/>
      <c r="AP158" s="448"/>
      <c r="AQ158" s="448"/>
      <c r="AR158" s="448"/>
      <c r="AS158" s="448"/>
      <c r="AT158" s="448"/>
      <c r="AU158" s="448"/>
      <c r="AV158" s="448"/>
      <c r="AW158" s="448"/>
      <c r="AX158" s="448"/>
      <c r="AY158" s="448"/>
      <c r="AZ158" s="448"/>
      <c r="BA158" s="448"/>
      <c r="BB158" s="448"/>
      <c r="BC158" s="448"/>
      <c r="BD158" s="448"/>
      <c r="BE158" s="448"/>
      <c r="BF158" s="448"/>
      <c r="BG158" s="448"/>
      <c r="BH158" s="448"/>
      <c r="BI158" s="448"/>
      <c r="BJ158" s="448"/>
      <c r="BK158" s="448"/>
      <c r="BL158" s="448"/>
      <c r="BM158" s="448"/>
      <c r="BN158" s="448"/>
      <c r="BO158" s="448"/>
      <c r="BP158" s="448"/>
      <c r="BQ158" s="448"/>
      <c r="BR158" s="448"/>
      <c r="BS158" s="448"/>
      <c r="BT158" s="448"/>
      <c r="BU158" s="448"/>
      <c r="BV158" s="448"/>
      <c r="BW158" s="448"/>
      <c r="BX158" s="448"/>
      <c r="BY158" s="448"/>
      <c r="BZ158" s="448"/>
      <c r="CA158" s="448"/>
      <c r="CB158" s="448"/>
      <c r="CC158" s="448"/>
      <c r="CD158" s="448"/>
      <c r="CE158" s="448"/>
      <c r="CF158" s="448"/>
      <c r="CG158" s="448"/>
      <c r="CH158" s="448"/>
      <c r="CI158" s="448"/>
      <c r="CJ158" s="448"/>
      <c r="CK158" s="448"/>
      <c r="CL158" s="448"/>
      <c r="CM158" s="448"/>
      <c r="CN158" s="448"/>
      <c r="CO158" s="448"/>
      <c r="CP158" s="448"/>
      <c r="CQ158" s="448"/>
      <c r="CR158" s="448"/>
      <c r="CS158" s="448"/>
      <c r="CT158" s="448"/>
      <c r="CU158" s="448"/>
      <c r="CV158" s="448"/>
      <c r="CW158" s="448"/>
      <c r="CX158" s="448"/>
    </row>
    <row r="159" spans="1:102">
      <c r="A159" s="304"/>
      <c r="B159" s="468" t="s">
        <v>350</v>
      </c>
      <c r="C159" s="302">
        <f t="shared" ref="C159:I159" si="5">C54</f>
        <v>0</v>
      </c>
      <c r="D159" s="302">
        <f t="shared" si="5"/>
        <v>0</v>
      </c>
      <c r="E159" s="302">
        <f t="shared" si="5"/>
        <v>0</v>
      </c>
      <c r="F159" s="302">
        <f t="shared" si="5"/>
        <v>0</v>
      </c>
      <c r="G159" s="302">
        <f t="shared" si="5"/>
        <v>0</v>
      </c>
      <c r="H159" s="302">
        <f t="shared" si="5"/>
        <v>0</v>
      </c>
      <c r="I159" s="302">
        <f t="shared" si="5"/>
        <v>0</v>
      </c>
      <c r="J159" s="448"/>
      <c r="K159" s="448"/>
      <c r="L159" s="448"/>
      <c r="M159" s="448"/>
      <c r="N159" s="448"/>
      <c r="O159" s="448"/>
      <c r="P159" s="448"/>
      <c r="Q159" s="448"/>
      <c r="R159" s="448"/>
      <c r="S159" s="448"/>
      <c r="T159" s="448"/>
      <c r="U159" s="448"/>
      <c r="V159" s="448"/>
      <c r="W159" s="448"/>
      <c r="X159" s="448"/>
      <c r="Y159" s="448"/>
      <c r="Z159" s="448"/>
      <c r="AA159" s="448"/>
      <c r="AB159" s="448"/>
      <c r="AC159" s="448"/>
      <c r="AD159" s="448"/>
      <c r="AE159" s="448"/>
      <c r="AF159" s="448"/>
      <c r="AG159" s="448"/>
      <c r="AH159" s="448"/>
      <c r="AI159" s="448"/>
      <c r="AJ159" s="448"/>
      <c r="AK159" s="448"/>
      <c r="AL159" s="448"/>
      <c r="AM159" s="448"/>
      <c r="AN159" s="448"/>
      <c r="AO159" s="448"/>
      <c r="AP159" s="448"/>
      <c r="AQ159" s="448"/>
      <c r="AR159" s="448"/>
      <c r="AS159" s="448"/>
      <c r="AT159" s="448"/>
      <c r="AU159" s="448"/>
      <c r="AV159" s="448"/>
      <c r="AW159" s="448"/>
      <c r="AX159" s="448"/>
      <c r="AY159" s="448"/>
      <c r="AZ159" s="448"/>
      <c r="BA159" s="448"/>
      <c r="BB159" s="448"/>
      <c r="BC159" s="448"/>
      <c r="BD159" s="448"/>
      <c r="BE159" s="448"/>
      <c r="BF159" s="448"/>
      <c r="BG159" s="448"/>
      <c r="BH159" s="448"/>
      <c r="BI159" s="448"/>
      <c r="BJ159" s="448"/>
      <c r="BK159" s="448"/>
      <c r="BL159" s="448"/>
      <c r="BM159" s="448"/>
      <c r="BN159" s="448"/>
      <c r="BO159" s="448"/>
      <c r="BP159" s="448"/>
      <c r="BQ159" s="448"/>
      <c r="BR159" s="448"/>
      <c r="BS159" s="448"/>
      <c r="BT159" s="448"/>
      <c r="BU159" s="448"/>
      <c r="BV159" s="448"/>
      <c r="BW159" s="448"/>
      <c r="BX159" s="448"/>
      <c r="BY159" s="448"/>
      <c r="BZ159" s="448"/>
      <c r="CA159" s="448"/>
      <c r="CB159" s="448"/>
      <c r="CC159" s="448"/>
      <c r="CD159" s="448"/>
      <c r="CE159" s="448"/>
      <c r="CF159" s="448"/>
      <c r="CG159" s="448"/>
      <c r="CH159" s="448"/>
      <c r="CI159" s="448"/>
      <c r="CJ159" s="448"/>
      <c r="CK159" s="448"/>
      <c r="CL159" s="448"/>
      <c r="CM159" s="448"/>
      <c r="CN159" s="448"/>
      <c r="CO159" s="448"/>
      <c r="CP159" s="448"/>
      <c r="CQ159" s="448"/>
      <c r="CR159" s="448"/>
      <c r="CS159" s="448"/>
      <c r="CT159" s="448"/>
      <c r="CU159" s="448"/>
      <c r="CV159" s="448"/>
      <c r="CW159" s="448"/>
      <c r="CX159" s="448"/>
    </row>
    <row r="160" spans="1:102">
      <c r="A160" s="304"/>
      <c r="B160" s="468" t="s">
        <v>97</v>
      </c>
      <c r="C160" s="302">
        <f t="shared" ref="C160:I160" si="6">(C12-C13)+C14+C16+(C19-C20-C24)+C26+(C27-C28)+(C29-C31-C33-C37)+(C41-C43-C44-C48-C49)+(C52-C53-C54-C56)</f>
        <v>0</v>
      </c>
      <c r="D160" s="302">
        <f t="shared" si="6"/>
        <v>0</v>
      </c>
      <c r="E160" s="302">
        <f t="shared" si="6"/>
        <v>0</v>
      </c>
      <c r="F160" s="302">
        <f t="shared" si="6"/>
        <v>0</v>
      </c>
      <c r="G160" s="302">
        <f t="shared" si="6"/>
        <v>0</v>
      </c>
      <c r="H160" s="302">
        <f t="shared" si="6"/>
        <v>0</v>
      </c>
      <c r="I160" s="302">
        <f t="shared" si="6"/>
        <v>0</v>
      </c>
      <c r="J160" s="448"/>
      <c r="K160" s="448"/>
      <c r="L160" s="448"/>
      <c r="M160" s="448"/>
      <c r="N160" s="448"/>
      <c r="O160" s="448"/>
      <c r="P160" s="448"/>
      <c r="Q160" s="448"/>
      <c r="R160" s="448"/>
      <c r="S160" s="448"/>
      <c r="T160" s="448"/>
      <c r="U160" s="448"/>
      <c r="V160" s="448"/>
      <c r="W160" s="448"/>
      <c r="X160" s="448"/>
      <c r="Y160" s="448"/>
      <c r="Z160" s="448"/>
      <c r="AA160" s="448"/>
      <c r="AB160" s="448"/>
      <c r="AC160" s="448"/>
      <c r="AD160" s="448"/>
      <c r="AE160" s="448"/>
      <c r="AF160" s="448"/>
      <c r="AG160" s="448"/>
      <c r="AH160" s="448"/>
      <c r="AI160" s="448"/>
      <c r="AJ160" s="448"/>
      <c r="AK160" s="448"/>
      <c r="AL160" s="448"/>
      <c r="AM160" s="448"/>
      <c r="AN160" s="448"/>
      <c r="AO160" s="448"/>
      <c r="AP160" s="448"/>
      <c r="AQ160" s="448"/>
      <c r="AR160" s="448"/>
      <c r="AS160" s="448"/>
      <c r="AT160" s="448"/>
      <c r="AU160" s="448"/>
      <c r="AV160" s="448"/>
      <c r="AW160" s="448"/>
      <c r="AX160" s="448"/>
      <c r="AY160" s="448"/>
      <c r="AZ160" s="448"/>
      <c r="BA160" s="448"/>
      <c r="BB160" s="448"/>
      <c r="BC160" s="448"/>
      <c r="BD160" s="448"/>
      <c r="BE160" s="448"/>
      <c r="BF160" s="448"/>
      <c r="BG160" s="448"/>
      <c r="BH160" s="448"/>
      <c r="BI160" s="448"/>
      <c r="BJ160" s="448"/>
      <c r="BK160" s="448"/>
      <c r="BL160" s="448"/>
      <c r="BM160" s="448"/>
      <c r="BN160" s="448"/>
      <c r="BO160" s="448"/>
      <c r="BP160" s="448"/>
      <c r="BQ160" s="448"/>
      <c r="BR160" s="448"/>
      <c r="BS160" s="448"/>
      <c r="BT160" s="448"/>
      <c r="BU160" s="448"/>
      <c r="BV160" s="448"/>
      <c r="BW160" s="448"/>
      <c r="BX160" s="448"/>
      <c r="BY160" s="448"/>
      <c r="BZ160" s="448"/>
      <c r="CA160" s="448"/>
      <c r="CB160" s="448"/>
      <c r="CC160" s="448"/>
      <c r="CD160" s="448"/>
      <c r="CE160" s="448"/>
      <c r="CF160" s="448"/>
      <c r="CG160" s="448"/>
      <c r="CH160" s="448"/>
      <c r="CI160" s="448"/>
      <c r="CJ160" s="448"/>
      <c r="CK160" s="448"/>
      <c r="CL160" s="448"/>
      <c r="CM160" s="448"/>
      <c r="CN160" s="448"/>
      <c r="CO160" s="448"/>
      <c r="CP160" s="448"/>
      <c r="CQ160" s="448"/>
      <c r="CR160" s="448"/>
      <c r="CS160" s="448"/>
      <c r="CT160" s="448"/>
      <c r="CU160" s="448"/>
      <c r="CV160" s="448"/>
      <c r="CW160" s="448"/>
      <c r="CX160" s="448"/>
    </row>
    <row r="161" spans="1:102">
      <c r="A161" s="304"/>
      <c r="B161" s="468"/>
      <c r="C161" s="302"/>
      <c r="D161" s="302"/>
      <c r="E161" s="302"/>
      <c r="F161" s="302"/>
      <c r="G161" s="302"/>
      <c r="H161" s="302"/>
      <c r="I161" s="302"/>
      <c r="J161" s="448"/>
      <c r="K161" s="448"/>
      <c r="L161" s="448"/>
      <c r="M161" s="448"/>
      <c r="N161" s="448"/>
      <c r="O161" s="448"/>
      <c r="P161" s="448"/>
      <c r="Q161" s="448"/>
      <c r="R161" s="448"/>
      <c r="S161" s="448"/>
      <c r="T161" s="448"/>
      <c r="U161" s="448"/>
      <c r="V161" s="448"/>
      <c r="W161" s="448"/>
      <c r="X161" s="448"/>
      <c r="Y161" s="448"/>
      <c r="Z161" s="448"/>
      <c r="AA161" s="448"/>
      <c r="AB161" s="448"/>
      <c r="AC161" s="448"/>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48"/>
      <c r="AY161" s="448"/>
      <c r="AZ161" s="448"/>
      <c r="BA161" s="448"/>
      <c r="BB161" s="448"/>
      <c r="BC161" s="448"/>
      <c r="BD161" s="448"/>
      <c r="BE161" s="448"/>
      <c r="BF161" s="448"/>
      <c r="BG161" s="448"/>
      <c r="BH161" s="448"/>
      <c r="BI161" s="448"/>
      <c r="BJ161" s="448"/>
      <c r="BK161" s="448"/>
      <c r="BL161" s="448"/>
      <c r="BM161" s="448"/>
      <c r="BN161" s="448"/>
      <c r="BO161" s="448"/>
      <c r="BP161" s="448"/>
      <c r="BQ161" s="448"/>
      <c r="BR161" s="448"/>
      <c r="BS161" s="448"/>
      <c r="BT161" s="448"/>
      <c r="BU161" s="448"/>
      <c r="BV161" s="448"/>
      <c r="BW161" s="448"/>
      <c r="BX161" s="448"/>
      <c r="BY161" s="448"/>
      <c r="BZ161" s="448"/>
      <c r="CA161" s="448"/>
      <c r="CB161" s="448"/>
      <c r="CC161" s="448"/>
      <c r="CD161" s="448"/>
      <c r="CE161" s="448"/>
      <c r="CF161" s="448"/>
      <c r="CG161" s="448"/>
      <c r="CH161" s="448"/>
      <c r="CI161" s="448"/>
      <c r="CJ161" s="448"/>
      <c r="CK161" s="448"/>
      <c r="CL161" s="448"/>
      <c r="CM161" s="448"/>
      <c r="CN161" s="448"/>
      <c r="CO161" s="448"/>
      <c r="CP161" s="448"/>
      <c r="CQ161" s="448"/>
      <c r="CR161" s="448"/>
      <c r="CS161" s="448"/>
      <c r="CT161" s="448"/>
      <c r="CU161" s="448"/>
      <c r="CV161" s="448"/>
      <c r="CW161" s="448"/>
      <c r="CX161" s="448"/>
    </row>
    <row r="162" spans="1:102">
      <c r="A162" s="304"/>
      <c r="B162" s="469" t="s">
        <v>98</v>
      </c>
      <c r="C162" s="306">
        <f t="shared" ref="C162:I162" si="7">C163+C164+C165+C166+C167+C168</f>
        <v>0</v>
      </c>
      <c r="D162" s="306">
        <f t="shared" si="7"/>
        <v>0</v>
      </c>
      <c r="E162" s="306">
        <f t="shared" si="7"/>
        <v>0</v>
      </c>
      <c r="F162" s="306">
        <f t="shared" si="7"/>
        <v>0</v>
      </c>
      <c r="G162" s="306">
        <f t="shared" si="7"/>
        <v>0</v>
      </c>
      <c r="H162" s="306">
        <f t="shared" si="7"/>
        <v>0</v>
      </c>
      <c r="I162" s="306">
        <f t="shared" si="7"/>
        <v>0</v>
      </c>
      <c r="J162" s="448"/>
      <c r="K162" s="448"/>
      <c r="L162" s="448"/>
      <c r="M162" s="448"/>
      <c r="N162" s="448"/>
      <c r="O162" s="448"/>
      <c r="P162" s="448"/>
      <c r="Q162" s="448"/>
      <c r="R162" s="448"/>
      <c r="S162" s="448"/>
      <c r="T162" s="448"/>
      <c r="U162" s="448"/>
      <c r="V162" s="448"/>
      <c r="W162" s="448"/>
      <c r="X162" s="448"/>
      <c r="Y162" s="448"/>
      <c r="Z162" s="448"/>
      <c r="AA162" s="448"/>
      <c r="AB162" s="448"/>
      <c r="AC162" s="448"/>
      <c r="AD162" s="448"/>
      <c r="AE162" s="448"/>
      <c r="AF162" s="448"/>
      <c r="AG162" s="448"/>
      <c r="AH162" s="448"/>
      <c r="AI162" s="448"/>
      <c r="AJ162" s="448"/>
      <c r="AK162" s="448"/>
      <c r="AL162" s="448"/>
      <c r="AM162" s="448"/>
      <c r="AN162" s="448"/>
      <c r="AO162" s="448"/>
      <c r="AP162" s="448"/>
      <c r="AQ162" s="448"/>
      <c r="AR162" s="448"/>
      <c r="AS162" s="448"/>
      <c r="AT162" s="448"/>
      <c r="AU162" s="448"/>
      <c r="AV162" s="448"/>
      <c r="AW162" s="448"/>
      <c r="AX162" s="448"/>
      <c r="AY162" s="448"/>
      <c r="AZ162" s="448"/>
      <c r="BA162" s="448"/>
      <c r="BB162" s="448"/>
      <c r="BC162" s="448"/>
      <c r="BD162" s="448"/>
      <c r="BE162" s="448"/>
      <c r="BF162" s="448"/>
      <c r="BG162" s="448"/>
      <c r="BH162" s="448"/>
      <c r="BI162" s="448"/>
      <c r="BJ162" s="448"/>
      <c r="BK162" s="448"/>
      <c r="BL162" s="448"/>
      <c r="BM162" s="448"/>
      <c r="BN162" s="448"/>
      <c r="BO162" s="448"/>
      <c r="BP162" s="448"/>
      <c r="BQ162" s="448"/>
      <c r="BR162" s="448"/>
      <c r="BS162" s="448"/>
      <c r="BT162" s="448"/>
      <c r="BU162" s="448"/>
      <c r="BV162" s="448"/>
      <c r="BW162" s="448"/>
      <c r="BX162" s="448"/>
      <c r="BY162" s="448"/>
      <c r="BZ162" s="448"/>
      <c r="CA162" s="448"/>
      <c r="CB162" s="448"/>
      <c r="CC162" s="448"/>
      <c r="CD162" s="448"/>
      <c r="CE162" s="448"/>
      <c r="CF162" s="448"/>
      <c r="CG162" s="448"/>
      <c r="CH162" s="448"/>
      <c r="CI162" s="448"/>
      <c r="CJ162" s="448"/>
      <c r="CK162" s="448"/>
      <c r="CL162" s="448"/>
      <c r="CM162" s="448"/>
      <c r="CN162" s="448"/>
      <c r="CO162" s="448"/>
      <c r="CP162" s="448"/>
      <c r="CQ162" s="448"/>
      <c r="CR162" s="448"/>
      <c r="CS162" s="448"/>
      <c r="CT162" s="448"/>
      <c r="CU162" s="448"/>
      <c r="CV162" s="448"/>
      <c r="CW162" s="448"/>
      <c r="CX162" s="448"/>
    </row>
    <row r="163" spans="1:102">
      <c r="A163" s="304"/>
      <c r="B163" s="468" t="s">
        <v>100</v>
      </c>
      <c r="C163" s="302">
        <f t="shared" ref="C163:I163" si="8">C66+C70</f>
        <v>0</v>
      </c>
      <c r="D163" s="302">
        <f t="shared" si="8"/>
        <v>0</v>
      </c>
      <c r="E163" s="302">
        <f t="shared" si="8"/>
        <v>0</v>
      </c>
      <c r="F163" s="302">
        <f t="shared" si="8"/>
        <v>0</v>
      </c>
      <c r="G163" s="302">
        <f t="shared" si="8"/>
        <v>0</v>
      </c>
      <c r="H163" s="302">
        <f t="shared" si="8"/>
        <v>0</v>
      </c>
      <c r="I163" s="302">
        <f t="shared" si="8"/>
        <v>0</v>
      </c>
      <c r="J163" s="448"/>
      <c r="K163" s="448"/>
      <c r="L163" s="448"/>
      <c r="M163" s="448"/>
      <c r="N163" s="448"/>
      <c r="O163" s="448"/>
      <c r="P163" s="448"/>
      <c r="Q163" s="448"/>
      <c r="R163" s="448"/>
      <c r="S163" s="448"/>
      <c r="T163" s="448"/>
      <c r="U163" s="448"/>
      <c r="V163" s="448"/>
      <c r="W163" s="448"/>
      <c r="X163" s="448"/>
      <c r="Y163" s="448"/>
      <c r="Z163" s="448"/>
      <c r="AA163" s="448"/>
      <c r="AB163" s="448"/>
      <c r="AC163" s="448"/>
      <c r="AD163" s="448"/>
      <c r="AE163" s="448"/>
      <c r="AF163" s="448"/>
      <c r="AG163" s="448"/>
      <c r="AH163" s="448"/>
      <c r="AI163" s="448"/>
      <c r="AJ163" s="448"/>
      <c r="AK163" s="448"/>
      <c r="AL163" s="448"/>
      <c r="AM163" s="448"/>
      <c r="AN163" s="448"/>
      <c r="AO163" s="448"/>
      <c r="AP163" s="448"/>
      <c r="AQ163" s="448"/>
      <c r="AR163" s="448"/>
      <c r="AS163" s="448"/>
      <c r="AT163" s="448"/>
      <c r="AU163" s="448"/>
      <c r="AV163" s="448"/>
      <c r="AW163" s="448"/>
      <c r="AX163" s="448"/>
      <c r="AY163" s="448"/>
      <c r="AZ163" s="448"/>
      <c r="BA163" s="448"/>
      <c r="BB163" s="448"/>
      <c r="BC163" s="448"/>
      <c r="BD163" s="448"/>
      <c r="BE163" s="448"/>
      <c r="BF163" s="448"/>
      <c r="BG163" s="448"/>
      <c r="BH163" s="448"/>
      <c r="BI163" s="448"/>
      <c r="BJ163" s="448"/>
      <c r="BK163" s="448"/>
      <c r="BL163" s="448"/>
      <c r="BM163" s="448"/>
      <c r="BN163" s="448"/>
      <c r="BO163" s="448"/>
      <c r="BP163" s="448"/>
      <c r="BQ163" s="448"/>
      <c r="BR163" s="448"/>
      <c r="BS163" s="448"/>
      <c r="BT163" s="448"/>
      <c r="BU163" s="448"/>
      <c r="BV163" s="448"/>
      <c r="BW163" s="448"/>
      <c r="BX163" s="448"/>
      <c r="BY163" s="448"/>
      <c r="BZ163" s="448"/>
      <c r="CA163" s="448"/>
      <c r="CB163" s="448"/>
      <c r="CC163" s="448"/>
      <c r="CD163" s="448"/>
      <c r="CE163" s="448"/>
      <c r="CF163" s="448"/>
      <c r="CG163" s="448"/>
      <c r="CH163" s="448"/>
      <c r="CI163" s="448"/>
      <c r="CJ163" s="448"/>
      <c r="CK163" s="448"/>
      <c r="CL163" s="448"/>
      <c r="CM163" s="448"/>
      <c r="CN163" s="448"/>
      <c r="CO163" s="448"/>
      <c r="CP163" s="448"/>
      <c r="CQ163" s="448"/>
      <c r="CR163" s="448"/>
      <c r="CS163" s="448"/>
      <c r="CT163" s="448"/>
      <c r="CU163" s="448"/>
      <c r="CV163" s="448"/>
      <c r="CW163" s="448"/>
      <c r="CX163" s="448"/>
    </row>
    <row r="164" spans="1:102">
      <c r="A164" s="304"/>
      <c r="B164" s="468" t="s">
        <v>105</v>
      </c>
      <c r="C164" s="302">
        <f t="shared" ref="C164:I164" si="9">C82</f>
        <v>0</v>
      </c>
      <c r="D164" s="302">
        <f t="shared" si="9"/>
        <v>0</v>
      </c>
      <c r="E164" s="302">
        <f t="shared" si="9"/>
        <v>0</v>
      </c>
      <c r="F164" s="302">
        <f t="shared" si="9"/>
        <v>0</v>
      </c>
      <c r="G164" s="302">
        <f t="shared" si="9"/>
        <v>0</v>
      </c>
      <c r="H164" s="302">
        <f t="shared" si="9"/>
        <v>0</v>
      </c>
      <c r="I164" s="302">
        <f t="shared" si="9"/>
        <v>0</v>
      </c>
      <c r="J164" s="448"/>
      <c r="K164" s="448"/>
      <c r="L164" s="448"/>
      <c r="M164" s="448"/>
      <c r="N164" s="448"/>
      <c r="O164" s="448"/>
      <c r="P164" s="448"/>
      <c r="Q164" s="448"/>
      <c r="R164" s="448"/>
      <c r="S164" s="448"/>
      <c r="T164" s="448"/>
      <c r="U164" s="448"/>
      <c r="V164" s="448"/>
      <c r="W164" s="448"/>
      <c r="X164" s="448"/>
      <c r="Y164" s="448"/>
      <c r="Z164" s="448"/>
      <c r="AA164" s="448"/>
      <c r="AB164" s="448"/>
      <c r="AC164" s="448"/>
      <c r="AD164" s="448"/>
      <c r="AE164" s="448"/>
      <c r="AF164" s="448"/>
      <c r="AG164" s="448"/>
      <c r="AH164" s="448"/>
      <c r="AI164" s="448"/>
      <c r="AJ164" s="448"/>
      <c r="AK164" s="448"/>
      <c r="AL164" s="448"/>
      <c r="AM164" s="448"/>
      <c r="AN164" s="448"/>
      <c r="AO164" s="448"/>
      <c r="AP164" s="448"/>
      <c r="AQ164" s="448"/>
      <c r="AR164" s="448"/>
      <c r="AS164" s="448"/>
      <c r="AT164" s="448"/>
      <c r="AU164" s="448"/>
      <c r="AV164" s="448"/>
      <c r="AW164" s="448"/>
      <c r="AX164" s="448"/>
      <c r="AY164" s="448"/>
      <c r="AZ164" s="448"/>
      <c r="BA164" s="448"/>
      <c r="BB164" s="448"/>
      <c r="BC164" s="448"/>
      <c r="BD164" s="448"/>
      <c r="BE164" s="448"/>
      <c r="BF164" s="448"/>
      <c r="BG164" s="448"/>
      <c r="BH164" s="448"/>
      <c r="BI164" s="448"/>
      <c r="BJ164" s="448"/>
      <c r="BK164" s="448"/>
      <c r="BL164" s="448"/>
      <c r="BM164" s="448"/>
      <c r="BN164" s="448"/>
      <c r="BO164" s="448"/>
      <c r="BP164" s="448"/>
      <c r="BQ164" s="448"/>
      <c r="BR164" s="448"/>
      <c r="BS164" s="448"/>
      <c r="BT164" s="448"/>
      <c r="BU164" s="448"/>
      <c r="BV164" s="448"/>
      <c r="BW164" s="448"/>
      <c r="BX164" s="448"/>
      <c r="BY164" s="448"/>
      <c r="BZ164" s="448"/>
      <c r="CA164" s="448"/>
      <c r="CB164" s="448"/>
      <c r="CC164" s="448"/>
      <c r="CD164" s="448"/>
      <c r="CE164" s="448"/>
      <c r="CF164" s="448"/>
      <c r="CG164" s="448"/>
      <c r="CH164" s="448"/>
      <c r="CI164" s="448"/>
      <c r="CJ164" s="448"/>
      <c r="CK164" s="448"/>
      <c r="CL164" s="448"/>
      <c r="CM164" s="448"/>
      <c r="CN164" s="448"/>
      <c r="CO164" s="448"/>
      <c r="CP164" s="448"/>
      <c r="CQ164" s="448"/>
      <c r="CR164" s="448"/>
      <c r="CS164" s="448"/>
      <c r="CT164" s="448"/>
      <c r="CU164" s="448"/>
      <c r="CV164" s="448"/>
      <c r="CW164" s="448"/>
      <c r="CX164" s="448"/>
    </row>
    <row r="165" spans="1:102">
      <c r="A165" s="304"/>
      <c r="B165" s="468" t="s">
        <v>16</v>
      </c>
      <c r="C165" s="302">
        <f t="shared" ref="C165:I165" si="10">C81</f>
        <v>0</v>
      </c>
      <c r="D165" s="302">
        <f t="shared" si="10"/>
        <v>0</v>
      </c>
      <c r="E165" s="302">
        <f t="shared" si="10"/>
        <v>0</v>
      </c>
      <c r="F165" s="302">
        <f t="shared" si="10"/>
        <v>0</v>
      </c>
      <c r="G165" s="302">
        <f t="shared" si="10"/>
        <v>0</v>
      </c>
      <c r="H165" s="302">
        <f t="shared" si="10"/>
        <v>0</v>
      </c>
      <c r="I165" s="302">
        <f t="shared" si="10"/>
        <v>0</v>
      </c>
    </row>
    <row r="166" spans="1:102">
      <c r="A166" s="304"/>
      <c r="B166" s="468" t="s">
        <v>55</v>
      </c>
      <c r="C166" s="302">
        <f t="shared" ref="C166:I166" si="11">C86</f>
        <v>0</v>
      </c>
      <c r="D166" s="302">
        <f t="shared" si="11"/>
        <v>0</v>
      </c>
      <c r="E166" s="302">
        <f t="shared" si="11"/>
        <v>0</v>
      </c>
      <c r="F166" s="302">
        <f t="shared" si="11"/>
        <v>0</v>
      </c>
      <c r="G166" s="302">
        <f t="shared" si="11"/>
        <v>0</v>
      </c>
      <c r="H166" s="302">
        <f t="shared" si="11"/>
        <v>0</v>
      </c>
      <c r="I166" s="302">
        <f t="shared" si="11"/>
        <v>0</v>
      </c>
      <c r="J166" s="463"/>
    </row>
    <row r="167" spans="1:102">
      <c r="A167" s="304"/>
      <c r="B167" s="468" t="s">
        <v>101</v>
      </c>
      <c r="C167" s="302">
        <f t="shared" ref="C167:I167" si="12">C90-C100</f>
        <v>0</v>
      </c>
      <c r="D167" s="302">
        <f t="shared" si="12"/>
        <v>0</v>
      </c>
      <c r="E167" s="302">
        <f t="shared" si="12"/>
        <v>0</v>
      </c>
      <c r="F167" s="302">
        <f t="shared" si="12"/>
        <v>0</v>
      </c>
      <c r="G167" s="302">
        <f t="shared" si="12"/>
        <v>0</v>
      </c>
      <c r="H167" s="302">
        <f t="shared" si="12"/>
        <v>0</v>
      </c>
      <c r="I167" s="302">
        <f t="shared" si="12"/>
        <v>0</v>
      </c>
    </row>
    <row r="168" spans="1:102" ht="13.5" thickBot="1">
      <c r="A168" s="300"/>
      <c r="B168" s="467" t="s">
        <v>102</v>
      </c>
      <c r="C168" s="298">
        <f>(C65-C66-C70)+C80+C83+(C84-C85-C88)+C89</f>
        <v>0</v>
      </c>
      <c r="D168" s="466">
        <f>(D65-D66-D70)+D80+D83+(D84-D85-D88)+D89+D105</f>
        <v>0</v>
      </c>
      <c r="E168" s="466">
        <f>(E65-E66-E70)+E80+E83+(E84-E85-E88)+E89+E105</f>
        <v>0</v>
      </c>
      <c r="F168" s="298">
        <f>(F65-F66-F70)+F80+F83+(F84-F85-F88)+F89</f>
        <v>0</v>
      </c>
      <c r="G168" s="298">
        <f>(G65-G66-G70)+G80+G83+(G84-G85-G88)+G89</f>
        <v>0</v>
      </c>
      <c r="H168" s="298">
        <f>(H65-H66-H70)+H80+H83+(H84-H85-H88)+H89</f>
        <v>0</v>
      </c>
      <c r="I168" s="466">
        <f>(I65-I66-I70)+I80+I83+(I84-I85-I88)+I89+I105</f>
        <v>0</v>
      </c>
    </row>
    <row r="169" spans="1:102" ht="14.25" thickTop="1" thickBot="1">
      <c r="A169" s="296"/>
      <c r="B169" s="465" t="s">
        <v>351</v>
      </c>
      <c r="C169" s="294">
        <f t="shared" ref="C169:I169" si="13">C155-C162</f>
        <v>0</v>
      </c>
      <c r="D169" s="294">
        <f t="shared" si="13"/>
        <v>0</v>
      </c>
      <c r="E169" s="294">
        <f t="shared" si="13"/>
        <v>0</v>
      </c>
      <c r="F169" s="294">
        <f t="shared" si="13"/>
        <v>0</v>
      </c>
      <c r="G169" s="294">
        <f t="shared" si="13"/>
        <v>0</v>
      </c>
      <c r="H169" s="294">
        <f t="shared" si="13"/>
        <v>0</v>
      </c>
      <c r="I169" s="294">
        <f t="shared" si="13"/>
        <v>0</v>
      </c>
    </row>
    <row r="170" spans="1:102" ht="15.75" thickTop="1" thickBot="1">
      <c r="A170" s="292"/>
      <c r="B170" s="464"/>
      <c r="C170" s="290"/>
      <c r="D170" s="290"/>
      <c r="E170" s="290"/>
      <c r="F170" s="290"/>
      <c r="G170" s="290"/>
      <c r="H170" s="290"/>
      <c r="I170" s="290"/>
    </row>
    <row r="171" spans="1:102" ht="14.25" thickTop="1" thickBot="1">
      <c r="A171" s="289"/>
      <c r="B171" s="288" t="s">
        <v>352</v>
      </c>
      <c r="C171" s="287">
        <f>C116</f>
        <v>0</v>
      </c>
      <c r="D171" s="248"/>
      <c r="E171" s="248"/>
      <c r="F171" s="248"/>
      <c r="G171" s="287">
        <f>G116</f>
        <v>0</v>
      </c>
      <c r="H171" s="457"/>
      <c r="I171" s="287">
        <f>I116</f>
        <v>0</v>
      </c>
      <c r="J171" s="463"/>
    </row>
    <row r="172" spans="1:102" ht="14.25" thickTop="1" thickBot="1">
      <c r="A172" s="285"/>
      <c r="B172" s="284" t="s">
        <v>135</v>
      </c>
      <c r="C172" s="461">
        <f>C118</f>
        <v>0</v>
      </c>
      <c r="D172" s="462"/>
      <c r="E172" s="462"/>
      <c r="F172" s="462"/>
      <c r="G172" s="461">
        <f>G118</f>
        <v>0</v>
      </c>
      <c r="H172" s="457"/>
      <c r="I172" s="461">
        <f>I118</f>
        <v>0</v>
      </c>
    </row>
    <row r="173" spans="1:102" ht="16.5" thickTop="1" thickBot="1">
      <c r="A173" s="281"/>
      <c r="B173" s="460" t="s">
        <v>339</v>
      </c>
      <c r="C173" s="459">
        <f>C169+C172-C171</f>
        <v>0</v>
      </c>
      <c r="D173" s="458"/>
      <c r="E173" s="458"/>
      <c r="F173" s="458"/>
      <c r="G173" s="456">
        <f>G169+G172-G171</f>
        <v>0</v>
      </c>
      <c r="H173" s="457"/>
      <c r="I173" s="456">
        <f>I169+I172-I171</f>
        <v>0</v>
      </c>
    </row>
    <row r="174" spans="1:102" ht="16.5" thickTop="1">
      <c r="A174" s="678" t="s">
        <v>1163</v>
      </c>
      <c r="B174" s="277"/>
      <c r="C174" s="276"/>
      <c r="D174" s="276"/>
      <c r="E174" s="276"/>
      <c r="F174" s="276"/>
      <c r="G174" s="276"/>
      <c r="H174" s="276"/>
      <c r="I174" s="276"/>
      <c r="J174" s="448"/>
      <c r="K174" s="448"/>
      <c r="L174" s="448"/>
      <c r="M174" s="448"/>
      <c r="N174" s="448"/>
      <c r="O174" s="448"/>
      <c r="P174" s="448"/>
      <c r="Q174" s="448"/>
      <c r="R174" s="448"/>
      <c r="S174" s="448"/>
      <c r="T174" s="448"/>
      <c r="U174" s="448"/>
      <c r="V174" s="448"/>
      <c r="W174" s="448"/>
      <c r="X174" s="448"/>
      <c r="Y174" s="448"/>
      <c r="Z174" s="448"/>
      <c r="AA174" s="448"/>
      <c r="AB174" s="448"/>
      <c r="AC174" s="448"/>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48"/>
      <c r="AY174" s="448"/>
      <c r="AZ174" s="448"/>
      <c r="BA174" s="448"/>
      <c r="BB174" s="448"/>
      <c r="BC174" s="448"/>
      <c r="BD174" s="448"/>
      <c r="BE174" s="448"/>
      <c r="BF174" s="448"/>
      <c r="BG174" s="448"/>
      <c r="BH174" s="448"/>
      <c r="BI174" s="448"/>
      <c r="BJ174" s="448"/>
      <c r="BK174" s="448"/>
      <c r="BL174" s="448"/>
      <c r="BM174" s="448"/>
      <c r="BN174" s="448"/>
      <c r="BO174" s="448"/>
      <c r="BP174" s="448"/>
      <c r="BQ174" s="448"/>
      <c r="BR174" s="448"/>
      <c r="BS174" s="448"/>
      <c r="BT174" s="448"/>
      <c r="BU174" s="448"/>
      <c r="BV174" s="448"/>
      <c r="BW174" s="448"/>
      <c r="BX174" s="448"/>
      <c r="BY174" s="448"/>
      <c r="BZ174" s="448"/>
      <c r="CA174" s="448"/>
      <c r="CB174" s="448"/>
      <c r="CC174" s="448"/>
      <c r="CD174" s="448"/>
      <c r="CE174" s="448"/>
      <c r="CF174" s="448"/>
      <c r="CG174" s="448"/>
      <c r="CH174" s="448"/>
      <c r="CI174" s="448"/>
      <c r="CJ174" s="448"/>
      <c r="CK174" s="448"/>
      <c r="CL174" s="448"/>
      <c r="CM174" s="448"/>
      <c r="CN174" s="448"/>
      <c r="CO174" s="448"/>
      <c r="CP174" s="448"/>
      <c r="CQ174" s="448"/>
      <c r="CR174" s="448"/>
      <c r="CS174" s="448"/>
      <c r="CT174" s="448"/>
      <c r="CU174" s="448"/>
      <c r="CV174" s="448"/>
      <c r="CW174" s="448"/>
      <c r="CX174" s="448"/>
    </row>
    <row r="175" spans="1:102">
      <c r="A175" s="278"/>
      <c r="B175" s="277"/>
      <c r="C175" s="276"/>
      <c r="D175" s="276"/>
      <c r="E175" s="276"/>
      <c r="F175" s="276"/>
      <c r="G175" s="276"/>
      <c r="H175" s="276"/>
      <c r="I175" s="276"/>
      <c r="J175" s="448"/>
      <c r="K175" s="448"/>
      <c r="L175" s="448"/>
      <c r="M175" s="448"/>
      <c r="N175" s="448"/>
      <c r="O175" s="448"/>
      <c r="P175" s="448"/>
      <c r="Q175" s="448"/>
      <c r="R175" s="448"/>
      <c r="S175" s="448"/>
      <c r="T175" s="448"/>
      <c r="U175" s="448"/>
      <c r="V175" s="448"/>
      <c r="W175" s="448"/>
      <c r="X175" s="448"/>
      <c r="Y175" s="448"/>
      <c r="Z175" s="448"/>
      <c r="AA175" s="448"/>
      <c r="AB175" s="448"/>
      <c r="AC175" s="448"/>
      <c r="AD175" s="448"/>
      <c r="AE175" s="448"/>
      <c r="AF175" s="448"/>
      <c r="AG175" s="448"/>
      <c r="AH175" s="448"/>
      <c r="AI175" s="448"/>
      <c r="AJ175" s="448"/>
      <c r="AK175" s="448"/>
      <c r="AL175" s="448"/>
      <c r="AM175" s="448"/>
      <c r="AN175" s="448"/>
      <c r="AO175" s="448"/>
      <c r="AP175" s="448"/>
      <c r="AQ175" s="448"/>
      <c r="AR175" s="448"/>
      <c r="AS175" s="448"/>
      <c r="AT175" s="448"/>
      <c r="AU175" s="448"/>
      <c r="AV175" s="448"/>
      <c r="AW175" s="448"/>
      <c r="AX175" s="448"/>
      <c r="AY175" s="448"/>
      <c r="AZ175" s="448"/>
      <c r="BA175" s="448"/>
      <c r="BB175" s="448"/>
      <c r="BC175" s="448"/>
      <c r="BD175" s="448"/>
      <c r="BE175" s="448"/>
      <c r="BF175" s="448"/>
      <c r="BG175" s="448"/>
      <c r="BH175" s="448"/>
      <c r="BI175" s="448"/>
      <c r="BJ175" s="448"/>
      <c r="BK175" s="448"/>
      <c r="BL175" s="448"/>
      <c r="BM175" s="448"/>
      <c r="BN175" s="448"/>
      <c r="BO175" s="448"/>
      <c r="BP175" s="448"/>
      <c r="BQ175" s="448"/>
      <c r="BR175" s="448"/>
      <c r="BS175" s="448"/>
      <c r="BT175" s="448"/>
      <c r="BU175" s="448"/>
      <c r="BV175" s="448"/>
      <c r="BW175" s="448"/>
      <c r="BX175" s="448"/>
      <c r="BY175" s="448"/>
      <c r="BZ175" s="448"/>
      <c r="CA175" s="448"/>
      <c r="CB175" s="448"/>
      <c r="CC175" s="448"/>
      <c r="CD175" s="448"/>
      <c r="CE175" s="448"/>
      <c r="CF175" s="448"/>
      <c r="CG175" s="448"/>
      <c r="CH175" s="448"/>
      <c r="CI175" s="448"/>
      <c r="CJ175" s="448"/>
      <c r="CK175" s="448"/>
      <c r="CL175" s="448"/>
      <c r="CM175" s="448"/>
      <c r="CN175" s="448"/>
      <c r="CO175" s="448"/>
      <c r="CP175" s="448"/>
      <c r="CQ175" s="448"/>
      <c r="CR175" s="448"/>
      <c r="CS175" s="448"/>
      <c r="CT175" s="448"/>
      <c r="CU175" s="448"/>
      <c r="CV175" s="448"/>
      <c r="CW175" s="448"/>
      <c r="CX175" s="448"/>
    </row>
    <row r="176" spans="1:102" ht="19.5">
      <c r="A176" s="1485" t="s">
        <v>1204</v>
      </c>
      <c r="B176" s="1486"/>
      <c r="C176" s="1486"/>
      <c r="D176" s="1486"/>
      <c r="E176" s="1486"/>
      <c r="F176" s="1486"/>
      <c r="G176" s="1486"/>
      <c r="H176" s="1486"/>
      <c r="I176" s="1487"/>
      <c r="J176" s="448"/>
      <c r="K176" s="448"/>
      <c r="L176" s="448"/>
      <c r="M176" s="448"/>
      <c r="N176" s="448"/>
      <c r="O176" s="448"/>
      <c r="P176" s="448"/>
      <c r="Q176" s="448"/>
      <c r="R176" s="448"/>
      <c r="S176" s="448"/>
      <c r="T176" s="448"/>
      <c r="U176" s="448"/>
      <c r="V176" s="448"/>
      <c r="W176" s="448"/>
      <c r="X176" s="448"/>
      <c r="Y176" s="448"/>
      <c r="Z176" s="448"/>
      <c r="AA176" s="448"/>
      <c r="AB176" s="448"/>
      <c r="AC176" s="448"/>
      <c r="AD176" s="448"/>
      <c r="AE176" s="448"/>
      <c r="AF176" s="448"/>
      <c r="AG176" s="448"/>
      <c r="AH176" s="448"/>
      <c r="AI176" s="448"/>
      <c r="AJ176" s="448"/>
      <c r="AK176" s="448"/>
      <c r="AL176" s="448"/>
      <c r="AM176" s="448"/>
      <c r="AN176" s="448"/>
      <c r="AO176" s="448"/>
      <c r="AP176" s="448"/>
      <c r="AQ176" s="448"/>
      <c r="AR176" s="448"/>
      <c r="AS176" s="448"/>
      <c r="AT176" s="448"/>
      <c r="AU176" s="448"/>
      <c r="AV176" s="448"/>
      <c r="AW176" s="448"/>
      <c r="AX176" s="448"/>
      <c r="AY176" s="448"/>
      <c r="AZ176" s="448"/>
      <c r="BA176" s="448"/>
      <c r="BB176" s="448"/>
      <c r="BC176" s="448"/>
      <c r="BD176" s="448"/>
      <c r="BE176" s="448"/>
      <c r="BF176" s="448"/>
      <c r="BG176" s="448"/>
      <c r="BH176" s="448"/>
      <c r="BI176" s="448"/>
      <c r="BJ176" s="448"/>
      <c r="BK176" s="448"/>
      <c r="BL176" s="448"/>
      <c r="BM176" s="448"/>
      <c r="BN176" s="448"/>
      <c r="BO176" s="448"/>
      <c r="BP176" s="448"/>
      <c r="BQ176" s="448"/>
      <c r="BR176" s="448"/>
      <c r="BS176" s="448"/>
      <c r="BT176" s="448"/>
      <c r="BU176" s="448"/>
      <c r="BV176" s="448"/>
      <c r="BW176" s="448"/>
      <c r="BX176" s="448"/>
      <c r="BY176" s="448"/>
      <c r="BZ176" s="448"/>
      <c r="CA176" s="448"/>
      <c r="CB176" s="448"/>
      <c r="CC176" s="448"/>
      <c r="CD176" s="448"/>
      <c r="CE176" s="448"/>
      <c r="CF176" s="448"/>
      <c r="CG176" s="448"/>
      <c r="CH176" s="448"/>
      <c r="CI176" s="448"/>
      <c r="CJ176" s="448"/>
      <c r="CK176" s="448"/>
      <c r="CL176" s="448"/>
      <c r="CM176" s="448"/>
      <c r="CN176" s="448"/>
      <c r="CO176" s="448"/>
      <c r="CP176" s="448"/>
      <c r="CQ176" s="448"/>
      <c r="CR176" s="448"/>
      <c r="CS176" s="448"/>
      <c r="CT176" s="448"/>
      <c r="CU176" s="448"/>
      <c r="CV176" s="448"/>
      <c r="CW176" s="448"/>
      <c r="CX176" s="448"/>
    </row>
    <row r="177" spans="1:102">
      <c r="A177" s="1173"/>
      <c r="B177" s="274"/>
      <c r="C177" s="274"/>
      <c r="D177" s="274"/>
      <c r="E177" s="274"/>
      <c r="F177" s="274"/>
      <c r="G177" s="274"/>
      <c r="H177" s="274"/>
      <c r="I177" s="455"/>
      <c r="J177" s="448"/>
      <c r="K177" s="448"/>
      <c r="L177" s="448"/>
      <c r="M177" s="448"/>
      <c r="N177" s="448"/>
      <c r="O177" s="448"/>
      <c r="P177" s="448"/>
      <c r="Q177" s="448"/>
      <c r="R177" s="448"/>
      <c r="S177" s="448"/>
      <c r="T177" s="448"/>
      <c r="U177" s="448"/>
      <c r="V177" s="448"/>
      <c r="W177" s="448"/>
      <c r="X177" s="448"/>
      <c r="Y177" s="448"/>
      <c r="Z177" s="448"/>
      <c r="AA177" s="448"/>
      <c r="AB177" s="448"/>
      <c r="AC177" s="448"/>
      <c r="AD177" s="448"/>
      <c r="AE177" s="448"/>
      <c r="AF177" s="448"/>
      <c r="AG177" s="448"/>
      <c r="AH177" s="448"/>
      <c r="AI177" s="448"/>
      <c r="AJ177" s="448"/>
      <c r="AK177" s="448"/>
      <c r="AL177" s="448"/>
      <c r="AM177" s="448"/>
      <c r="AN177" s="448"/>
      <c r="AO177" s="448"/>
      <c r="AP177" s="448"/>
      <c r="AQ177" s="448"/>
      <c r="AR177" s="448"/>
      <c r="AS177" s="448"/>
      <c r="AT177" s="448"/>
      <c r="AU177" s="448"/>
      <c r="AV177" s="448"/>
      <c r="AW177" s="448"/>
      <c r="AX177" s="448"/>
      <c r="AY177" s="448"/>
      <c r="AZ177" s="448"/>
      <c r="BA177" s="448"/>
      <c r="BB177" s="448"/>
      <c r="BC177" s="448"/>
      <c r="BD177" s="448"/>
      <c r="BE177" s="448"/>
      <c r="BF177" s="448"/>
      <c r="BG177" s="448"/>
      <c r="BH177" s="448"/>
      <c r="BI177" s="448"/>
      <c r="BJ177" s="448"/>
      <c r="BK177" s="448"/>
      <c r="BL177" s="448"/>
      <c r="BM177" s="448"/>
      <c r="BN177" s="448"/>
      <c r="BO177" s="448"/>
      <c r="BP177" s="448"/>
      <c r="BQ177" s="448"/>
      <c r="BR177" s="448"/>
      <c r="BS177" s="448"/>
      <c r="BT177" s="448"/>
      <c r="BU177" s="448"/>
      <c r="BV177" s="448"/>
      <c r="BW177" s="448"/>
      <c r="BX177" s="448"/>
      <c r="BY177" s="448"/>
      <c r="BZ177" s="448"/>
      <c r="CA177" s="448"/>
      <c r="CB177" s="448"/>
      <c r="CC177" s="448"/>
      <c r="CD177" s="448"/>
      <c r="CE177" s="448"/>
      <c r="CF177" s="448"/>
      <c r="CG177" s="448"/>
      <c r="CH177" s="448"/>
      <c r="CI177" s="448"/>
      <c r="CJ177" s="448"/>
      <c r="CK177" s="448"/>
      <c r="CL177" s="448"/>
      <c r="CM177" s="448"/>
      <c r="CN177" s="448"/>
      <c r="CO177" s="448"/>
      <c r="CP177" s="448"/>
      <c r="CQ177" s="448"/>
      <c r="CR177" s="448"/>
      <c r="CS177" s="448"/>
      <c r="CT177" s="448"/>
      <c r="CU177" s="448"/>
      <c r="CV177" s="448"/>
      <c r="CW177" s="448"/>
      <c r="CX177" s="448"/>
    </row>
    <row r="178" spans="1:102">
      <c r="A178" s="1174"/>
      <c r="B178" s="453"/>
      <c r="C178" s="453"/>
      <c r="D178" s="453"/>
      <c r="E178" s="453"/>
      <c r="F178" s="453"/>
      <c r="G178" s="453"/>
      <c r="H178" s="453"/>
      <c r="I178" s="452"/>
      <c r="J178" s="448"/>
      <c r="K178" s="448"/>
      <c r="L178" s="448"/>
      <c r="M178" s="448"/>
      <c r="N178" s="448"/>
      <c r="O178" s="448"/>
      <c r="P178" s="448"/>
      <c r="Q178" s="448"/>
      <c r="R178" s="448"/>
      <c r="S178" s="448"/>
      <c r="T178" s="448"/>
      <c r="U178" s="448"/>
      <c r="V178" s="448"/>
      <c r="W178" s="448"/>
      <c r="X178" s="448"/>
      <c r="Y178" s="448"/>
      <c r="Z178" s="448"/>
      <c r="AA178" s="448"/>
      <c r="AB178" s="448"/>
      <c r="AC178" s="448"/>
      <c r="AD178" s="448"/>
      <c r="AE178" s="448"/>
      <c r="AF178" s="448"/>
      <c r="AG178" s="448"/>
      <c r="AH178" s="448"/>
      <c r="AI178" s="448"/>
      <c r="AJ178" s="448"/>
      <c r="AK178" s="448"/>
      <c r="AL178" s="448"/>
      <c r="AM178" s="448"/>
      <c r="AN178" s="448"/>
      <c r="AO178" s="448"/>
      <c r="AP178" s="448"/>
      <c r="AQ178" s="448"/>
      <c r="AR178" s="448"/>
      <c r="AS178" s="448"/>
      <c r="AT178" s="448"/>
      <c r="AU178" s="448"/>
      <c r="AV178" s="448"/>
      <c r="AW178" s="448"/>
      <c r="AX178" s="448"/>
      <c r="AY178" s="448"/>
      <c r="AZ178" s="448"/>
      <c r="BA178" s="448"/>
      <c r="BB178" s="448"/>
      <c r="BC178" s="448"/>
      <c r="BD178" s="448"/>
      <c r="BE178" s="448"/>
      <c r="BF178" s="448"/>
      <c r="BG178" s="448"/>
      <c r="BH178" s="448"/>
      <c r="BI178" s="448"/>
      <c r="BJ178" s="448"/>
      <c r="BK178" s="448"/>
      <c r="BL178" s="448"/>
      <c r="BM178" s="448"/>
      <c r="BN178" s="448"/>
      <c r="BO178" s="448"/>
      <c r="BP178" s="448"/>
      <c r="BQ178" s="448"/>
      <c r="BR178" s="448"/>
      <c r="BS178" s="448"/>
      <c r="BT178" s="448"/>
      <c r="BU178" s="448"/>
      <c r="BV178" s="448"/>
      <c r="BW178" s="448"/>
      <c r="BX178" s="448"/>
      <c r="BY178" s="448"/>
      <c r="BZ178" s="448"/>
      <c r="CA178" s="448"/>
      <c r="CB178" s="448"/>
      <c r="CC178" s="448"/>
      <c r="CD178" s="448"/>
      <c r="CE178" s="448"/>
      <c r="CF178" s="448"/>
      <c r="CG178" s="448"/>
      <c r="CH178" s="448"/>
      <c r="CI178" s="448"/>
      <c r="CJ178" s="448"/>
      <c r="CK178" s="448"/>
      <c r="CL178" s="448"/>
      <c r="CM178" s="448"/>
      <c r="CN178" s="448"/>
      <c r="CO178" s="448"/>
      <c r="CP178" s="448"/>
      <c r="CQ178" s="448"/>
      <c r="CR178" s="448"/>
      <c r="CS178" s="448"/>
      <c r="CT178" s="448"/>
      <c r="CU178" s="448"/>
      <c r="CV178" s="448"/>
      <c r="CW178" s="448"/>
      <c r="CX178" s="448"/>
    </row>
    <row r="179" spans="1:102">
      <c r="A179" s="1174"/>
      <c r="B179" s="453"/>
      <c r="C179" s="453"/>
      <c r="D179" s="453"/>
      <c r="E179" s="453"/>
      <c r="F179" s="453"/>
      <c r="G179" s="453"/>
      <c r="H179" s="453"/>
      <c r="I179" s="452"/>
      <c r="J179" s="448"/>
      <c r="K179" s="448"/>
      <c r="L179" s="448"/>
      <c r="M179" s="448"/>
      <c r="N179" s="448"/>
      <c r="O179" s="448"/>
      <c r="P179" s="448"/>
      <c r="Q179" s="448"/>
      <c r="R179" s="448"/>
      <c r="S179" s="448"/>
      <c r="T179" s="448"/>
      <c r="U179" s="448"/>
      <c r="V179" s="448"/>
      <c r="W179" s="448"/>
      <c r="X179" s="448"/>
      <c r="Y179" s="448"/>
      <c r="Z179" s="448"/>
      <c r="AA179" s="448"/>
      <c r="AB179" s="448"/>
      <c r="AC179" s="448"/>
      <c r="AD179" s="448"/>
      <c r="AE179" s="448"/>
      <c r="AF179" s="448"/>
      <c r="AG179" s="448"/>
      <c r="AH179" s="448"/>
      <c r="AI179" s="448"/>
      <c r="AJ179" s="448"/>
      <c r="AK179" s="448"/>
      <c r="AL179" s="448"/>
      <c r="AM179" s="448"/>
      <c r="AN179" s="448"/>
      <c r="AO179" s="448"/>
      <c r="AP179" s="448"/>
      <c r="AQ179" s="448"/>
      <c r="AR179" s="448"/>
      <c r="AS179" s="448"/>
      <c r="AT179" s="448"/>
      <c r="AU179" s="448"/>
      <c r="AV179" s="448"/>
      <c r="AW179" s="448"/>
      <c r="AX179" s="448"/>
      <c r="AY179" s="448"/>
      <c r="AZ179" s="448"/>
      <c r="BA179" s="448"/>
      <c r="BB179" s="448"/>
      <c r="BC179" s="448"/>
      <c r="BD179" s="448"/>
      <c r="BE179" s="448"/>
      <c r="BF179" s="448"/>
      <c r="BG179" s="448"/>
      <c r="BH179" s="448"/>
      <c r="BI179" s="448"/>
      <c r="BJ179" s="448"/>
      <c r="BK179" s="448"/>
      <c r="BL179" s="448"/>
      <c r="BM179" s="448"/>
      <c r="BN179" s="448"/>
      <c r="BO179" s="448"/>
      <c r="BP179" s="448"/>
      <c r="BQ179" s="448"/>
      <c r="BR179" s="448"/>
      <c r="BS179" s="448"/>
      <c r="BT179" s="448"/>
      <c r="BU179" s="448"/>
      <c r="BV179" s="448"/>
      <c r="BW179" s="448"/>
      <c r="BX179" s="448"/>
      <c r="BY179" s="448"/>
      <c r="BZ179" s="448"/>
      <c r="CA179" s="448"/>
      <c r="CB179" s="448"/>
      <c r="CC179" s="448"/>
      <c r="CD179" s="448"/>
      <c r="CE179" s="448"/>
      <c r="CF179" s="448"/>
      <c r="CG179" s="448"/>
      <c r="CH179" s="448"/>
      <c r="CI179" s="448"/>
      <c r="CJ179" s="448"/>
      <c r="CK179" s="448"/>
      <c r="CL179" s="448"/>
      <c r="CM179" s="448"/>
      <c r="CN179" s="448"/>
      <c r="CO179" s="448"/>
      <c r="CP179" s="448"/>
      <c r="CQ179" s="448"/>
      <c r="CR179" s="448"/>
      <c r="CS179" s="448"/>
      <c r="CT179" s="448"/>
      <c r="CU179" s="448"/>
      <c r="CV179" s="448"/>
      <c r="CW179" s="448"/>
      <c r="CX179" s="448"/>
    </row>
    <row r="180" spans="1:102" s="449" customFormat="1" ht="15">
      <c r="A180" s="1174"/>
      <c r="B180" s="453"/>
      <c r="C180" s="453"/>
      <c r="D180" s="453"/>
      <c r="E180" s="453"/>
      <c r="F180" s="454" t="s">
        <v>353</v>
      </c>
      <c r="G180" s="453"/>
      <c r="H180" s="453"/>
      <c r="I180" s="452"/>
      <c r="J180" s="274"/>
      <c r="K180" s="274"/>
      <c r="L180" s="274"/>
      <c r="M180" s="274"/>
      <c r="N180" s="274"/>
      <c r="O180" s="274"/>
      <c r="P180" s="274"/>
      <c r="Q180" s="274"/>
      <c r="R180" s="274"/>
      <c r="S180" s="274"/>
      <c r="T180" s="274"/>
      <c r="U180" s="274"/>
      <c r="V180" s="274"/>
      <c r="W180" s="274"/>
      <c r="X180" s="274"/>
      <c r="Y180" s="274"/>
      <c r="Z180" s="274"/>
      <c r="AA180" s="274"/>
      <c r="AB180" s="274"/>
      <c r="AC180" s="274"/>
      <c r="AD180" s="274"/>
    </row>
    <row r="181" spans="1:102" s="449" customFormat="1">
      <c r="A181" s="1174"/>
      <c r="B181" s="453"/>
      <c r="C181" s="453"/>
      <c r="D181" s="453"/>
      <c r="E181" s="453"/>
      <c r="F181" s="453"/>
      <c r="G181" s="453"/>
      <c r="H181" s="453"/>
      <c r="I181" s="452"/>
      <c r="J181" s="274"/>
      <c r="K181" s="274"/>
      <c r="L181" s="274"/>
      <c r="M181" s="274"/>
      <c r="N181" s="274"/>
      <c r="O181" s="274"/>
      <c r="P181" s="274"/>
      <c r="Q181" s="274"/>
      <c r="R181" s="274"/>
      <c r="S181" s="274"/>
      <c r="T181" s="274"/>
      <c r="U181" s="274"/>
      <c r="V181" s="274"/>
      <c r="W181" s="274"/>
      <c r="X181" s="274"/>
      <c r="Y181" s="274"/>
      <c r="Z181" s="274"/>
      <c r="AA181" s="274"/>
      <c r="AB181" s="274"/>
      <c r="AC181" s="274"/>
      <c r="AD181" s="274"/>
    </row>
    <row r="182" spans="1:102" s="449" customFormat="1">
      <c r="A182" s="1174"/>
      <c r="B182" s="453"/>
      <c r="C182" s="453"/>
      <c r="D182" s="453"/>
      <c r="E182" s="453"/>
      <c r="F182" s="453"/>
      <c r="G182" s="453"/>
      <c r="H182" s="453"/>
      <c r="I182" s="452"/>
      <c r="J182" s="274"/>
      <c r="K182" s="274"/>
      <c r="L182" s="274"/>
      <c r="M182" s="274"/>
      <c r="N182" s="274"/>
      <c r="O182" s="274"/>
      <c r="P182" s="274"/>
      <c r="Q182" s="274"/>
      <c r="R182" s="274"/>
      <c r="S182" s="274"/>
      <c r="T182" s="274"/>
      <c r="U182" s="274"/>
      <c r="V182" s="274"/>
      <c r="W182" s="274"/>
      <c r="X182" s="274"/>
      <c r="Y182" s="274"/>
      <c r="Z182" s="274"/>
      <c r="AA182" s="274"/>
      <c r="AB182" s="274"/>
      <c r="AC182" s="274"/>
      <c r="AD182" s="274"/>
    </row>
    <row r="183" spans="1:102" s="449" customFormat="1">
      <c r="A183" s="451"/>
      <c r="B183" s="1175"/>
      <c r="C183" s="1175"/>
      <c r="D183" s="1175"/>
      <c r="E183" s="1175"/>
      <c r="F183" s="1175"/>
      <c r="G183" s="1175"/>
      <c r="H183" s="1175"/>
      <c r="I183" s="450"/>
      <c r="J183" s="274"/>
      <c r="K183" s="274"/>
      <c r="L183" s="274"/>
      <c r="M183" s="274"/>
      <c r="N183" s="274"/>
      <c r="O183" s="274"/>
      <c r="P183" s="274"/>
      <c r="Q183" s="274"/>
      <c r="R183" s="274"/>
      <c r="S183" s="274"/>
      <c r="T183" s="274"/>
      <c r="U183" s="274"/>
      <c r="V183" s="274"/>
      <c r="W183" s="274"/>
      <c r="X183" s="274"/>
      <c r="Y183" s="274"/>
      <c r="Z183" s="274"/>
      <c r="AA183" s="274"/>
      <c r="AB183" s="274"/>
      <c r="AC183" s="274"/>
      <c r="AD183" s="274"/>
    </row>
    <row r="184" spans="1:102" s="449" customFormat="1">
      <c r="J184" s="274"/>
      <c r="K184" s="274"/>
      <c r="L184" s="274"/>
      <c r="M184" s="274"/>
      <c r="N184" s="274"/>
      <c r="O184" s="274"/>
      <c r="P184" s="274"/>
      <c r="Q184" s="274"/>
      <c r="R184" s="274"/>
      <c r="S184" s="274"/>
      <c r="T184" s="274"/>
      <c r="U184" s="274"/>
      <c r="V184" s="274"/>
      <c r="W184" s="274"/>
      <c r="X184" s="274"/>
      <c r="Y184" s="274"/>
      <c r="Z184" s="274"/>
      <c r="AA184" s="274"/>
      <c r="AB184" s="274"/>
      <c r="AC184" s="274"/>
      <c r="AD184" s="274"/>
    </row>
    <row r="185" spans="1:102" s="449" customFormat="1">
      <c r="J185" s="274"/>
      <c r="K185" s="274"/>
      <c r="L185" s="274"/>
      <c r="M185" s="274"/>
      <c r="N185" s="274"/>
      <c r="O185" s="274"/>
      <c r="P185" s="274"/>
      <c r="Q185" s="274"/>
      <c r="R185" s="274"/>
      <c r="S185" s="274"/>
      <c r="T185" s="274"/>
      <c r="U185" s="274"/>
      <c r="V185" s="274"/>
      <c r="W185" s="274"/>
      <c r="X185" s="274"/>
      <c r="Y185" s="274"/>
      <c r="Z185" s="274"/>
      <c r="AA185" s="274"/>
      <c r="AB185" s="274"/>
      <c r="AC185" s="274"/>
      <c r="AD185" s="274"/>
    </row>
    <row r="186" spans="1:102" s="449" customFormat="1">
      <c r="J186" s="274"/>
      <c r="K186" s="274"/>
      <c r="L186" s="274"/>
      <c r="M186" s="274"/>
      <c r="N186" s="274"/>
      <c r="O186" s="274"/>
      <c r="P186" s="274"/>
      <c r="Q186" s="274"/>
      <c r="R186" s="274"/>
      <c r="S186" s="274"/>
      <c r="T186" s="274"/>
      <c r="U186" s="274"/>
      <c r="V186" s="274"/>
      <c r="W186" s="274"/>
      <c r="X186" s="274"/>
      <c r="Y186" s="274"/>
      <c r="Z186" s="274"/>
      <c r="AA186" s="274"/>
      <c r="AB186" s="274"/>
      <c r="AC186" s="274"/>
      <c r="AD186" s="274"/>
    </row>
  </sheetData>
  <mergeCells count="2">
    <mergeCell ref="A2:I2"/>
    <mergeCell ref="A176:I176"/>
  </mergeCells>
  <pageMargins left="0.35" right="0.31" top="0.21" bottom="0.21" header="0.14000000000000001" footer="0.15748031496062992"/>
  <pageSetup paperSize="9" scale="58" orientation="landscape" r:id="rId1"/>
  <rowBreaks count="2" manualBreakCount="2">
    <brk id="62" max="7" man="1"/>
    <brk id="121" max="7" man="1"/>
  </rowBreaks>
  <colBreaks count="1" manualBreakCount="1">
    <brk id="9" max="1048575" man="1"/>
  </colBreaks>
</worksheet>
</file>

<file path=xl/worksheets/sheet11.xml><?xml version="1.0" encoding="utf-8"?>
<worksheet xmlns="http://schemas.openxmlformats.org/spreadsheetml/2006/main" xmlns:r="http://schemas.openxmlformats.org/officeDocument/2006/relationships">
  <dimension ref="A1:I157"/>
  <sheetViews>
    <sheetView view="pageBreakPreview" zoomScale="90" zoomScaleNormal="75" zoomScaleSheetLayoutView="90" workbookViewId="0">
      <selection activeCell="A2" sqref="A2:I2"/>
    </sheetView>
  </sheetViews>
  <sheetFormatPr defaultColWidth="31.5703125" defaultRowHeight="12.75"/>
  <cols>
    <col min="1" max="1" width="52.7109375" style="52" customWidth="1"/>
    <col min="2" max="2" width="50.140625" style="52" customWidth="1"/>
    <col min="3" max="3" width="23" style="53" customWidth="1"/>
    <col min="4" max="7" width="23.42578125" style="53" customWidth="1"/>
    <col min="8" max="8" width="21.42578125" style="53" customWidth="1"/>
    <col min="9" max="9" width="21.28515625" style="53" customWidth="1"/>
    <col min="10" max="16384" width="31.5703125" style="52"/>
  </cols>
  <sheetData>
    <row r="1" spans="1:9" ht="18">
      <c r="E1" s="54"/>
    </row>
    <row r="2" spans="1:9" s="55" customFormat="1" ht="36" customHeight="1">
      <c r="A2" s="1488" t="s">
        <v>1409</v>
      </c>
      <c r="B2" s="1489"/>
      <c r="C2" s="1489"/>
      <c r="D2" s="1489"/>
      <c r="E2" s="1489"/>
      <c r="F2" s="1489"/>
      <c r="G2" s="1489"/>
      <c r="H2" s="1489"/>
      <c r="I2" s="1489"/>
    </row>
    <row r="3" spans="1:9" s="177" customFormat="1">
      <c r="A3" s="182" t="s">
        <v>354</v>
      </c>
      <c r="B3" s="182"/>
      <c r="C3" s="183"/>
      <c r="D3" s="183"/>
      <c r="E3" s="183"/>
      <c r="F3" s="183"/>
      <c r="G3" s="183"/>
      <c r="H3" s="183"/>
      <c r="I3" s="183"/>
    </row>
    <row r="4" spans="1:9" s="177" customFormat="1">
      <c r="A4" s="182" t="s">
        <v>283</v>
      </c>
      <c r="B4" s="1176"/>
      <c r="C4" s="1177"/>
      <c r="D4" s="1177"/>
      <c r="E4" s="1177"/>
      <c r="F4" s="1177"/>
      <c r="G4" s="1177"/>
      <c r="H4" s="1177"/>
      <c r="I4" s="183"/>
    </row>
    <row r="5" spans="1:9" s="177" customFormat="1">
      <c r="A5" s="182" t="s">
        <v>355</v>
      </c>
      <c r="B5" s="1176"/>
      <c r="C5" s="1177"/>
      <c r="D5" s="1177"/>
      <c r="E5" s="1177"/>
      <c r="F5" s="1177"/>
      <c r="G5" s="1177"/>
      <c r="H5" s="1177"/>
      <c r="I5" s="183"/>
    </row>
    <row r="6" spans="1:9" s="177" customFormat="1">
      <c r="A6" s="182" t="s">
        <v>285</v>
      </c>
      <c r="B6" s="1176"/>
      <c r="C6" s="1177"/>
      <c r="D6" s="1177"/>
      <c r="E6" s="1177"/>
      <c r="F6" s="1177"/>
      <c r="G6" s="1177"/>
      <c r="H6" s="1177"/>
      <c r="I6" s="183"/>
    </row>
    <row r="7" spans="1:9" s="177" customFormat="1">
      <c r="A7" s="182" t="s">
        <v>356</v>
      </c>
      <c r="B7" s="1176"/>
      <c r="C7" s="1177"/>
      <c r="D7" s="1177"/>
      <c r="E7" s="1177"/>
      <c r="F7" s="1177"/>
      <c r="G7" s="1177"/>
      <c r="H7" s="1177"/>
      <c r="I7" s="183"/>
    </row>
    <row r="8" spans="1:9" s="177" customFormat="1">
      <c r="A8" s="182"/>
      <c r="B8" s="1176"/>
      <c r="C8" s="1177"/>
      <c r="D8" s="1177"/>
      <c r="E8" s="1177"/>
      <c r="F8" s="1177"/>
      <c r="G8" s="1177"/>
      <c r="H8" s="1177"/>
      <c r="I8" s="183"/>
    </row>
    <row r="9" spans="1:9" s="177" customFormat="1" ht="13.5" thickBot="1">
      <c r="C9" s="184"/>
      <c r="D9" s="184"/>
      <c r="E9" s="184"/>
      <c r="F9" s="184"/>
      <c r="G9" s="184"/>
      <c r="H9" s="185"/>
      <c r="I9" s="103" t="s">
        <v>357</v>
      </c>
    </row>
    <row r="10" spans="1:9" s="177" customFormat="1" ht="85.5" customHeight="1" thickTop="1">
      <c r="A10" s="186" t="s">
        <v>358</v>
      </c>
      <c r="B10" s="187" t="s">
        <v>359</v>
      </c>
      <c r="C10" s="63" t="s">
        <v>1191</v>
      </c>
      <c r="D10" s="63" t="s">
        <v>1192</v>
      </c>
      <c r="E10" s="63" t="s">
        <v>1205</v>
      </c>
      <c r="F10" s="63" t="s">
        <v>1206</v>
      </c>
      <c r="G10" s="319" t="s">
        <v>1195</v>
      </c>
      <c r="H10" s="959" t="s">
        <v>1207</v>
      </c>
      <c r="I10" s="64" t="s">
        <v>1197</v>
      </c>
    </row>
    <row r="11" spans="1:9" s="177" customFormat="1">
      <c r="A11" s="605" t="s">
        <v>360</v>
      </c>
      <c r="B11" s="606"/>
      <c r="C11" s="607">
        <f t="shared" ref="C11:I11" si="0">C12+C15+C20+C21+C22+C23+C24</f>
        <v>0</v>
      </c>
      <c r="D11" s="607">
        <f t="shared" si="0"/>
        <v>0</v>
      </c>
      <c r="E11" s="607">
        <f t="shared" si="0"/>
        <v>0</v>
      </c>
      <c r="F11" s="607">
        <f t="shared" si="0"/>
        <v>0</v>
      </c>
      <c r="G11" s="607">
        <f t="shared" si="0"/>
        <v>0</v>
      </c>
      <c r="H11" s="607">
        <f t="shared" si="0"/>
        <v>0</v>
      </c>
      <c r="I11" s="608">
        <f t="shared" si="0"/>
        <v>0</v>
      </c>
    </row>
    <row r="12" spans="1:9" s="177" customFormat="1">
      <c r="A12" s="609" t="s">
        <v>361</v>
      </c>
      <c r="B12" s="610"/>
      <c r="C12" s="611">
        <f t="shared" ref="C12:I12" si="1">C13+C14</f>
        <v>0</v>
      </c>
      <c r="D12" s="611">
        <f t="shared" si="1"/>
        <v>0</v>
      </c>
      <c r="E12" s="611">
        <f t="shared" si="1"/>
        <v>0</v>
      </c>
      <c r="F12" s="611">
        <f t="shared" si="1"/>
        <v>0</v>
      </c>
      <c r="G12" s="611">
        <f t="shared" si="1"/>
        <v>0</v>
      </c>
      <c r="H12" s="611">
        <f t="shared" si="1"/>
        <v>0</v>
      </c>
      <c r="I12" s="612">
        <f t="shared" si="1"/>
        <v>0</v>
      </c>
    </row>
    <row r="13" spans="1:9" s="177" customFormat="1" ht="25.5">
      <c r="A13" s="613" t="s">
        <v>362</v>
      </c>
      <c r="B13" s="614" t="s">
        <v>363</v>
      </c>
      <c r="C13" s="615"/>
      <c r="D13" s="615"/>
      <c r="E13" s="615"/>
      <c r="F13" s="615"/>
      <c r="G13" s="615"/>
      <c r="H13" s="615"/>
      <c r="I13" s="616"/>
    </row>
    <row r="14" spans="1:9" s="177" customFormat="1">
      <c r="A14" s="617" t="s">
        <v>364</v>
      </c>
      <c r="B14" s="618">
        <v>73</v>
      </c>
      <c r="C14" s="615"/>
      <c r="D14" s="615"/>
      <c r="E14" s="615"/>
      <c r="F14" s="615"/>
      <c r="G14" s="615"/>
      <c r="H14" s="615"/>
      <c r="I14" s="616"/>
    </row>
    <row r="15" spans="1:9" s="177" customFormat="1">
      <c r="A15" s="609" t="s">
        <v>365</v>
      </c>
      <c r="B15" s="619">
        <v>74</v>
      </c>
      <c r="C15" s="611">
        <f t="shared" ref="C15:I15" si="2">C16+C17+C18+C19</f>
        <v>0</v>
      </c>
      <c r="D15" s="611">
        <f t="shared" si="2"/>
        <v>0</v>
      </c>
      <c r="E15" s="611">
        <f t="shared" si="2"/>
        <v>0</v>
      </c>
      <c r="F15" s="611">
        <f t="shared" si="2"/>
        <v>0</v>
      </c>
      <c r="G15" s="611">
        <f t="shared" si="2"/>
        <v>0</v>
      </c>
      <c r="H15" s="611">
        <f t="shared" si="2"/>
        <v>0</v>
      </c>
      <c r="I15" s="612">
        <f t="shared" si="2"/>
        <v>0</v>
      </c>
    </row>
    <row r="16" spans="1:9" s="177" customFormat="1">
      <c r="A16" s="617" t="s">
        <v>366</v>
      </c>
      <c r="B16" s="614" t="s">
        <v>367</v>
      </c>
      <c r="C16" s="615"/>
      <c r="D16" s="615"/>
      <c r="E16" s="615"/>
      <c r="F16" s="615"/>
      <c r="G16" s="615"/>
      <c r="H16" s="615"/>
      <c r="I16" s="616"/>
    </row>
    <row r="17" spans="1:9" s="177" customFormat="1" ht="25.5">
      <c r="A17" s="617" t="s">
        <v>368</v>
      </c>
      <c r="B17" s="614" t="s">
        <v>943</v>
      </c>
      <c r="C17" s="615"/>
      <c r="D17" s="615"/>
      <c r="E17" s="615"/>
      <c r="F17" s="615"/>
      <c r="G17" s="615"/>
      <c r="H17" s="615"/>
      <c r="I17" s="616"/>
    </row>
    <row r="18" spans="1:9" s="177" customFormat="1">
      <c r="A18" s="617" t="s">
        <v>369</v>
      </c>
      <c r="B18" s="614" t="s">
        <v>370</v>
      </c>
      <c r="C18" s="615"/>
      <c r="D18" s="615"/>
      <c r="E18" s="615"/>
      <c r="F18" s="615"/>
      <c r="G18" s="615"/>
      <c r="H18" s="615"/>
      <c r="I18" s="616"/>
    </row>
    <row r="19" spans="1:9" s="177" customFormat="1" ht="96.75" customHeight="1">
      <c r="A19" s="620" t="s">
        <v>371</v>
      </c>
      <c r="B19" s="621" t="s">
        <v>1161</v>
      </c>
      <c r="C19" s="622"/>
      <c r="D19" s="622"/>
      <c r="E19" s="622"/>
      <c r="F19" s="622"/>
      <c r="G19" s="622"/>
      <c r="H19" s="622"/>
      <c r="I19" s="623"/>
    </row>
    <row r="20" spans="1:9" s="177" customFormat="1">
      <c r="A20" s="609" t="s">
        <v>372</v>
      </c>
      <c r="B20" s="619">
        <v>75</v>
      </c>
      <c r="C20" s="611"/>
      <c r="D20" s="611"/>
      <c r="E20" s="611"/>
      <c r="F20" s="611"/>
      <c r="G20" s="611"/>
      <c r="H20" s="611"/>
      <c r="I20" s="612"/>
    </row>
    <row r="21" spans="1:9" s="177" customFormat="1">
      <c r="A21" s="609" t="s">
        <v>373</v>
      </c>
      <c r="B21" s="610" t="s">
        <v>374</v>
      </c>
      <c r="C21" s="611"/>
      <c r="D21" s="611"/>
      <c r="E21" s="611"/>
      <c r="F21" s="611"/>
      <c r="G21" s="611"/>
      <c r="H21" s="611"/>
      <c r="I21" s="612"/>
    </row>
    <row r="22" spans="1:9" s="177" customFormat="1">
      <c r="A22" s="609" t="s">
        <v>375</v>
      </c>
      <c r="B22" s="610" t="s">
        <v>376</v>
      </c>
      <c r="C22" s="611"/>
      <c r="D22" s="611"/>
      <c r="E22" s="611"/>
      <c r="F22" s="611"/>
      <c r="G22" s="611"/>
      <c r="H22" s="611"/>
      <c r="I22" s="612"/>
    </row>
    <row r="23" spans="1:9" s="177" customFormat="1" ht="25.5">
      <c r="A23" s="609" t="s">
        <v>377</v>
      </c>
      <c r="B23" s="610" t="s">
        <v>378</v>
      </c>
      <c r="C23" s="611"/>
      <c r="D23" s="611"/>
      <c r="E23" s="611"/>
      <c r="F23" s="611"/>
      <c r="G23" s="611"/>
      <c r="H23" s="611"/>
      <c r="I23" s="612"/>
    </row>
    <row r="24" spans="1:9" s="177" customFormat="1">
      <c r="A24" s="609" t="s">
        <v>379</v>
      </c>
      <c r="B24" s="610" t="s">
        <v>380</v>
      </c>
      <c r="C24" s="611"/>
      <c r="D24" s="611"/>
      <c r="E24" s="611"/>
      <c r="F24" s="611"/>
      <c r="G24" s="611"/>
      <c r="H24" s="611"/>
      <c r="I24" s="612"/>
    </row>
    <row r="25" spans="1:9" s="177" customFormat="1">
      <c r="A25" s="605" t="s">
        <v>381</v>
      </c>
      <c r="B25" s="606"/>
      <c r="C25" s="607">
        <f t="shared" ref="C25:I25" si="3">C26+C30+C31+C36+C38+C40+C42+C43+C45</f>
        <v>0</v>
      </c>
      <c r="D25" s="607">
        <f t="shared" si="3"/>
        <v>0</v>
      </c>
      <c r="E25" s="607">
        <f t="shared" si="3"/>
        <v>0</v>
      </c>
      <c r="F25" s="607">
        <f t="shared" si="3"/>
        <v>0</v>
      </c>
      <c r="G25" s="607">
        <f t="shared" si="3"/>
        <v>0</v>
      </c>
      <c r="H25" s="607">
        <f t="shared" si="3"/>
        <v>0</v>
      </c>
      <c r="I25" s="608">
        <f t="shared" si="3"/>
        <v>0</v>
      </c>
    </row>
    <row r="26" spans="1:9" s="177" customFormat="1">
      <c r="A26" s="609" t="s">
        <v>382</v>
      </c>
      <c r="B26" s="610" t="s">
        <v>383</v>
      </c>
      <c r="C26" s="611">
        <f>C27+C28+C29</f>
        <v>0</v>
      </c>
      <c r="D26" s="611">
        <f t="shared" ref="D26:I26" si="4">D27+D28+D29</f>
        <v>0</v>
      </c>
      <c r="E26" s="611">
        <f t="shared" si="4"/>
        <v>0</v>
      </c>
      <c r="F26" s="611">
        <f t="shared" si="4"/>
        <v>0</v>
      </c>
      <c r="G26" s="611">
        <f t="shared" si="4"/>
        <v>0</v>
      </c>
      <c r="H26" s="611">
        <f t="shared" si="4"/>
        <v>0</v>
      </c>
      <c r="I26" s="612">
        <f t="shared" si="4"/>
        <v>0</v>
      </c>
    </row>
    <row r="27" spans="1:9" s="177" customFormat="1">
      <c r="A27" s="613" t="s">
        <v>384</v>
      </c>
      <c r="B27" s="614" t="s">
        <v>385</v>
      </c>
      <c r="C27" s="622"/>
      <c r="D27" s="622"/>
      <c r="E27" s="622"/>
      <c r="F27" s="622"/>
      <c r="G27" s="622"/>
      <c r="H27" s="622"/>
      <c r="I27" s="623"/>
    </row>
    <row r="28" spans="1:9" s="177" customFormat="1" ht="25.5">
      <c r="A28" s="613" t="s">
        <v>386</v>
      </c>
      <c r="B28" s="614" t="s">
        <v>387</v>
      </c>
      <c r="C28" s="622"/>
      <c r="D28" s="622"/>
      <c r="E28" s="622"/>
      <c r="F28" s="622"/>
      <c r="G28" s="622"/>
      <c r="H28" s="622"/>
      <c r="I28" s="623"/>
    </row>
    <row r="29" spans="1:9" s="177" customFormat="1">
      <c r="A29" s="613" t="s">
        <v>388</v>
      </c>
      <c r="B29" s="618" t="s">
        <v>389</v>
      </c>
      <c r="C29" s="622"/>
      <c r="D29" s="622"/>
      <c r="E29" s="622"/>
      <c r="F29" s="622"/>
      <c r="G29" s="622"/>
      <c r="H29" s="622"/>
      <c r="I29" s="623"/>
    </row>
    <row r="30" spans="1:9" s="177" customFormat="1">
      <c r="A30" s="609" t="s">
        <v>390</v>
      </c>
      <c r="B30" s="619">
        <v>61</v>
      </c>
      <c r="C30" s="611"/>
      <c r="D30" s="611"/>
      <c r="E30" s="611"/>
      <c r="F30" s="611"/>
      <c r="G30" s="611"/>
      <c r="H30" s="611"/>
      <c r="I30" s="612"/>
    </row>
    <row r="31" spans="1:9" s="177" customFormat="1">
      <c r="A31" s="609" t="s">
        <v>391</v>
      </c>
      <c r="B31" s="619">
        <v>62</v>
      </c>
      <c r="C31" s="611"/>
      <c r="D31" s="611"/>
      <c r="E31" s="611"/>
      <c r="F31" s="611"/>
      <c r="G31" s="611"/>
      <c r="H31" s="611"/>
      <c r="I31" s="612"/>
    </row>
    <row r="32" spans="1:9" s="177" customFormat="1" ht="25.5">
      <c r="A32" s="617" t="s">
        <v>392</v>
      </c>
      <c r="B32" s="618" t="s">
        <v>393</v>
      </c>
      <c r="C32" s="622"/>
      <c r="D32" s="622"/>
      <c r="E32" s="622"/>
      <c r="F32" s="622"/>
      <c r="G32" s="622"/>
      <c r="H32" s="622"/>
      <c r="I32" s="623"/>
    </row>
    <row r="33" spans="1:9" s="177" customFormat="1">
      <c r="A33" s="617" t="s">
        <v>394</v>
      </c>
      <c r="B33" s="618" t="s">
        <v>395</v>
      </c>
      <c r="C33" s="622"/>
      <c r="D33" s="622"/>
      <c r="E33" s="622"/>
      <c r="F33" s="622"/>
      <c r="G33" s="622"/>
      <c r="H33" s="622"/>
      <c r="I33" s="623"/>
    </row>
    <row r="34" spans="1:9" s="177" customFormat="1">
      <c r="A34" s="617" t="s">
        <v>396</v>
      </c>
      <c r="B34" s="618" t="s">
        <v>397</v>
      </c>
      <c r="C34" s="622"/>
      <c r="D34" s="622"/>
      <c r="E34" s="622"/>
      <c r="F34" s="622"/>
      <c r="G34" s="622"/>
      <c r="H34" s="622"/>
      <c r="I34" s="623"/>
    </row>
    <row r="35" spans="1:9" s="177" customFormat="1">
      <c r="A35" s="617" t="s">
        <v>398</v>
      </c>
      <c r="B35" s="618" t="s">
        <v>399</v>
      </c>
      <c r="C35" s="622"/>
      <c r="D35" s="622"/>
      <c r="E35" s="622"/>
      <c r="F35" s="622"/>
      <c r="G35" s="622"/>
      <c r="H35" s="622"/>
      <c r="I35" s="623"/>
    </row>
    <row r="36" spans="1:9" s="177" customFormat="1" ht="25.5">
      <c r="A36" s="609" t="s">
        <v>400</v>
      </c>
      <c r="B36" s="610" t="s">
        <v>401</v>
      </c>
      <c r="C36" s="611"/>
      <c r="D36" s="611"/>
      <c r="E36" s="611"/>
      <c r="F36" s="611"/>
      <c r="G36" s="611"/>
      <c r="H36" s="611"/>
      <c r="I36" s="612"/>
    </row>
    <row r="37" spans="1:9" s="177" customFormat="1">
      <c r="A37" s="617" t="s">
        <v>402</v>
      </c>
      <c r="B37" s="614" t="s">
        <v>403</v>
      </c>
      <c r="C37" s="622"/>
      <c r="D37" s="622"/>
      <c r="E37" s="622"/>
      <c r="F37" s="622"/>
      <c r="G37" s="622"/>
      <c r="H37" s="622"/>
      <c r="I37" s="623"/>
    </row>
    <row r="38" spans="1:9" s="177" customFormat="1" ht="63.75">
      <c r="A38" s="609" t="s">
        <v>944</v>
      </c>
      <c r="B38" s="624" t="s">
        <v>404</v>
      </c>
      <c r="C38" s="611"/>
      <c r="D38" s="611"/>
      <c r="E38" s="611"/>
      <c r="F38" s="611"/>
      <c r="G38" s="611"/>
      <c r="H38" s="611"/>
      <c r="I38" s="612"/>
    </row>
    <row r="39" spans="1:9" s="177" customFormat="1" ht="25.5">
      <c r="A39" s="617" t="s">
        <v>405</v>
      </c>
      <c r="B39" s="614" t="s">
        <v>406</v>
      </c>
      <c r="C39" s="622"/>
      <c r="D39" s="622"/>
      <c r="E39" s="622"/>
      <c r="F39" s="622"/>
      <c r="G39" s="622"/>
      <c r="H39" s="622"/>
      <c r="I39" s="623"/>
    </row>
    <row r="40" spans="1:9" s="177" customFormat="1">
      <c r="A40" s="609" t="s">
        <v>407</v>
      </c>
      <c r="B40" s="625" t="s">
        <v>408</v>
      </c>
      <c r="C40" s="611"/>
      <c r="D40" s="611"/>
      <c r="E40" s="611"/>
      <c r="F40" s="611"/>
      <c r="G40" s="611"/>
      <c r="H40" s="611"/>
      <c r="I40" s="612"/>
    </row>
    <row r="41" spans="1:9" s="177" customFormat="1" ht="38.25">
      <c r="A41" s="626" t="s">
        <v>409</v>
      </c>
      <c r="B41" s="627"/>
      <c r="C41" s="628"/>
      <c r="D41" s="628"/>
      <c r="E41" s="628"/>
      <c r="F41" s="628"/>
      <c r="G41" s="628"/>
      <c r="H41" s="628"/>
      <c r="I41" s="629"/>
    </row>
    <row r="42" spans="1:9" s="177" customFormat="1">
      <c r="A42" s="609" t="s">
        <v>410</v>
      </c>
      <c r="B42" s="624" t="s">
        <v>411</v>
      </c>
      <c r="C42" s="611"/>
      <c r="D42" s="611"/>
      <c r="E42" s="611"/>
      <c r="F42" s="611"/>
      <c r="G42" s="611"/>
      <c r="H42" s="611"/>
      <c r="I42" s="612"/>
    </row>
    <row r="43" spans="1:9" s="177" customFormat="1" ht="25.5">
      <c r="A43" s="609" t="s">
        <v>412</v>
      </c>
      <c r="B43" s="624" t="s">
        <v>413</v>
      </c>
      <c r="C43" s="611"/>
      <c r="D43" s="611"/>
      <c r="E43" s="611"/>
      <c r="F43" s="611"/>
      <c r="G43" s="611"/>
      <c r="H43" s="611"/>
      <c r="I43" s="612"/>
    </row>
    <row r="44" spans="1:9" s="177" customFormat="1">
      <c r="A44" s="617" t="s">
        <v>414</v>
      </c>
      <c r="B44" s="618" t="s">
        <v>415</v>
      </c>
      <c r="C44" s="622"/>
      <c r="D44" s="622"/>
      <c r="E44" s="622"/>
      <c r="F44" s="622"/>
      <c r="G44" s="622"/>
      <c r="H44" s="622"/>
      <c r="I44" s="623"/>
    </row>
    <row r="45" spans="1:9" s="177" customFormat="1" ht="38.25">
      <c r="A45" s="609" t="s">
        <v>416</v>
      </c>
      <c r="B45" s="624" t="s">
        <v>417</v>
      </c>
      <c r="C45" s="611"/>
      <c r="D45" s="611"/>
      <c r="E45" s="611"/>
      <c r="F45" s="611"/>
      <c r="G45" s="611"/>
      <c r="H45" s="611"/>
      <c r="I45" s="612"/>
    </row>
    <row r="46" spans="1:9" s="177" customFormat="1" ht="13.5" thickBot="1">
      <c r="A46" s="630" t="s">
        <v>418</v>
      </c>
      <c r="B46" s="631"/>
      <c r="C46" s="632">
        <f>C11-C25</f>
        <v>0</v>
      </c>
      <c r="D46" s="632">
        <f t="shared" ref="D46:I46" si="5">D11-D25</f>
        <v>0</v>
      </c>
      <c r="E46" s="632">
        <f t="shared" si="5"/>
        <v>0</v>
      </c>
      <c r="F46" s="632">
        <f t="shared" si="5"/>
        <v>0</v>
      </c>
      <c r="G46" s="632">
        <f t="shared" si="5"/>
        <v>0</v>
      </c>
      <c r="H46" s="632">
        <f t="shared" si="5"/>
        <v>0</v>
      </c>
      <c r="I46" s="633">
        <f t="shared" si="5"/>
        <v>0</v>
      </c>
    </row>
    <row r="47" spans="1:9" s="177" customFormat="1" ht="16.5" thickTop="1">
      <c r="A47" s="678" t="s">
        <v>1164</v>
      </c>
      <c r="C47" s="184"/>
      <c r="D47" s="184"/>
      <c r="E47" s="184"/>
      <c r="F47" s="184"/>
      <c r="G47" s="184"/>
      <c r="H47" s="184"/>
      <c r="I47" s="184"/>
    </row>
    <row r="48" spans="1:9" s="177" customFormat="1" ht="15.75">
      <c r="A48" s="678" t="s">
        <v>1162</v>
      </c>
      <c r="C48" s="184"/>
      <c r="D48" s="184"/>
      <c r="E48" s="184"/>
      <c r="F48" s="184"/>
      <c r="G48" s="184"/>
      <c r="H48" s="184"/>
      <c r="I48" s="184"/>
    </row>
    <row r="49" spans="1:9" s="177" customFormat="1" ht="13.5" thickBot="1">
      <c r="A49" s="188" t="s">
        <v>419</v>
      </c>
      <c r="C49" s="184"/>
      <c r="D49" s="184"/>
      <c r="E49" s="184"/>
      <c r="F49" s="184"/>
      <c r="G49" s="184"/>
      <c r="H49" s="184"/>
      <c r="I49" s="184"/>
    </row>
    <row r="50" spans="1:9" s="177" customFormat="1" ht="77.25" thickTop="1">
      <c r="A50" s="189" t="s">
        <v>420</v>
      </c>
      <c r="B50" s="190" t="s">
        <v>421</v>
      </c>
      <c r="C50" s="63" t="s">
        <v>1191</v>
      </c>
      <c r="D50" s="63" t="s">
        <v>1192</v>
      </c>
      <c r="E50" s="63" t="s">
        <v>1205</v>
      </c>
      <c r="F50" s="63" t="s">
        <v>1206</v>
      </c>
      <c r="G50" s="319" t="s">
        <v>1195</v>
      </c>
      <c r="H50" s="959" t="s">
        <v>1207</v>
      </c>
      <c r="I50" s="64" t="s">
        <v>1197</v>
      </c>
    </row>
    <row r="51" spans="1:9" s="177" customFormat="1">
      <c r="A51" s="634" t="s">
        <v>422</v>
      </c>
      <c r="B51" s="635"/>
      <c r="C51" s="636"/>
      <c r="D51" s="636"/>
      <c r="E51" s="636"/>
      <c r="F51" s="636"/>
      <c r="G51" s="636"/>
      <c r="H51" s="636"/>
      <c r="I51" s="637"/>
    </row>
    <row r="52" spans="1:9" s="177" customFormat="1">
      <c r="A52" s="638" t="s">
        <v>423</v>
      </c>
      <c r="B52" s="639" t="s">
        <v>424</v>
      </c>
      <c r="C52" s="640"/>
      <c r="D52" s="640"/>
      <c r="E52" s="640"/>
      <c r="F52" s="640"/>
      <c r="G52" s="640"/>
      <c r="H52" s="640"/>
      <c r="I52" s="641"/>
    </row>
    <row r="53" spans="1:9" s="177" customFormat="1" ht="25.5">
      <c r="A53" s="638" t="s">
        <v>425</v>
      </c>
      <c r="B53" s="639"/>
      <c r="C53" s="640"/>
      <c r="D53" s="640"/>
      <c r="E53" s="640"/>
      <c r="F53" s="640"/>
      <c r="G53" s="640"/>
      <c r="H53" s="640"/>
      <c r="I53" s="641"/>
    </row>
    <row r="54" spans="1:9" s="177" customFormat="1" ht="38.25">
      <c r="A54" s="638" t="s">
        <v>426</v>
      </c>
      <c r="B54" s="639"/>
      <c r="C54" s="640"/>
      <c r="D54" s="640"/>
      <c r="E54" s="640"/>
      <c r="F54" s="640"/>
      <c r="G54" s="640"/>
      <c r="H54" s="640"/>
      <c r="I54" s="641"/>
    </row>
    <row r="55" spans="1:9" s="177" customFormat="1">
      <c r="A55" s="634" t="s">
        <v>427</v>
      </c>
      <c r="B55" s="635"/>
      <c r="C55" s="636"/>
      <c r="D55" s="636"/>
      <c r="E55" s="636"/>
      <c r="F55" s="636"/>
      <c r="G55" s="636"/>
      <c r="H55" s="636"/>
      <c r="I55" s="637"/>
    </row>
    <row r="56" spans="1:9" s="177" customFormat="1">
      <c r="A56" s="638" t="s">
        <v>428</v>
      </c>
      <c r="B56" s="639" t="s">
        <v>429</v>
      </c>
      <c r="C56" s="640"/>
      <c r="D56" s="640"/>
      <c r="E56" s="640"/>
      <c r="F56" s="640"/>
      <c r="G56" s="640"/>
      <c r="H56" s="640"/>
      <c r="I56" s="641"/>
    </row>
    <row r="57" spans="1:9" s="177" customFormat="1">
      <c r="A57" s="638" t="s">
        <v>430</v>
      </c>
      <c r="B57" s="639"/>
      <c r="C57" s="640"/>
      <c r="D57" s="640"/>
      <c r="E57" s="640"/>
      <c r="F57" s="640"/>
      <c r="G57" s="640"/>
      <c r="H57" s="640"/>
      <c r="I57" s="641"/>
    </row>
    <row r="58" spans="1:9" s="177" customFormat="1" ht="25.5">
      <c r="A58" s="638" t="s">
        <v>431</v>
      </c>
      <c r="B58" s="639"/>
      <c r="C58" s="640"/>
      <c r="D58" s="640"/>
      <c r="E58" s="640"/>
      <c r="F58" s="640"/>
      <c r="G58" s="640"/>
      <c r="H58" s="640"/>
      <c r="I58" s="641"/>
    </row>
    <row r="59" spans="1:9" s="177" customFormat="1">
      <c r="A59" s="634" t="s">
        <v>432</v>
      </c>
      <c r="B59" s="642"/>
      <c r="C59" s="640"/>
      <c r="D59" s="640"/>
      <c r="E59" s="640"/>
      <c r="F59" s="640"/>
      <c r="G59" s="640"/>
      <c r="H59" s="640"/>
      <c r="I59" s="641"/>
    </row>
    <row r="60" spans="1:9" s="177" customFormat="1" ht="25.5">
      <c r="A60" s="638" t="s">
        <v>433</v>
      </c>
      <c r="B60" s="639">
        <v>43</v>
      </c>
      <c r="C60" s="640"/>
      <c r="D60" s="640"/>
      <c r="E60" s="640"/>
      <c r="F60" s="640"/>
      <c r="G60" s="640"/>
      <c r="H60" s="640"/>
      <c r="I60" s="641"/>
    </row>
    <row r="61" spans="1:9" s="177" customFormat="1">
      <c r="A61" s="643" t="s">
        <v>434</v>
      </c>
      <c r="B61" s="644"/>
      <c r="C61" s="645"/>
      <c r="D61" s="645"/>
      <c r="E61" s="645"/>
      <c r="F61" s="645"/>
      <c r="G61" s="645"/>
      <c r="H61" s="645"/>
      <c r="I61" s="646"/>
    </row>
    <row r="62" spans="1:9" s="177" customFormat="1">
      <c r="A62" s="643" t="s">
        <v>435</v>
      </c>
      <c r="B62" s="644"/>
      <c r="C62" s="645"/>
      <c r="D62" s="645"/>
      <c r="E62" s="645"/>
      <c r="F62" s="645"/>
      <c r="G62" s="645"/>
      <c r="H62" s="645"/>
      <c r="I62" s="646"/>
    </row>
    <row r="63" spans="1:9" s="177" customFormat="1" ht="25.5">
      <c r="A63" s="638" t="s">
        <v>436</v>
      </c>
      <c r="B63" s="639"/>
      <c r="C63" s="640"/>
      <c r="D63" s="640"/>
      <c r="E63" s="640"/>
      <c r="F63" s="640"/>
      <c r="G63" s="640"/>
      <c r="H63" s="640"/>
      <c r="I63" s="641"/>
    </row>
    <row r="64" spans="1:9" s="177" customFormat="1" ht="25.5">
      <c r="A64" s="638" t="s">
        <v>437</v>
      </c>
      <c r="B64" s="639"/>
      <c r="C64" s="640"/>
      <c r="D64" s="640"/>
      <c r="E64" s="640"/>
      <c r="F64" s="640"/>
      <c r="G64" s="640"/>
      <c r="H64" s="640"/>
      <c r="I64" s="641"/>
    </row>
    <row r="65" spans="1:9" s="177" customFormat="1" ht="25.5">
      <c r="A65" s="638" t="s">
        <v>438</v>
      </c>
      <c r="B65" s="639"/>
      <c r="C65" s="640"/>
      <c r="D65" s="640"/>
      <c r="E65" s="640"/>
      <c r="F65" s="640"/>
      <c r="G65" s="640"/>
      <c r="H65" s="640"/>
      <c r="I65" s="641"/>
    </row>
    <row r="66" spans="1:9" s="177" customFormat="1" ht="13.5" thickBot="1">
      <c r="A66" s="647" t="s">
        <v>439</v>
      </c>
      <c r="B66" s="648"/>
      <c r="C66" s="649"/>
      <c r="D66" s="649"/>
      <c r="E66" s="649"/>
      <c r="F66" s="649"/>
      <c r="G66" s="649"/>
      <c r="H66" s="649"/>
      <c r="I66" s="650"/>
    </row>
    <row r="67" spans="1:9" s="177" customFormat="1" ht="16.5" thickTop="1">
      <c r="A67" s="678" t="s">
        <v>1165</v>
      </c>
      <c r="B67" s="962"/>
      <c r="C67" s="963"/>
      <c r="D67" s="963"/>
      <c r="E67" s="963"/>
      <c r="F67" s="963"/>
      <c r="G67" s="963"/>
      <c r="H67" s="963"/>
      <c r="I67" s="963"/>
    </row>
    <row r="68" spans="1:9" s="177" customFormat="1" ht="15.75">
      <c r="A68" s="678" t="s">
        <v>1162</v>
      </c>
      <c r="B68" s="191"/>
      <c r="C68" s="192"/>
      <c r="D68" s="192"/>
      <c r="E68" s="192"/>
      <c r="F68" s="192"/>
      <c r="G68" s="192"/>
      <c r="H68" s="192"/>
      <c r="I68" s="192"/>
    </row>
    <row r="69" spans="1:9" s="177" customFormat="1" ht="23.25" customHeight="1" thickBot="1">
      <c r="A69" s="193" t="s">
        <v>184</v>
      </c>
      <c r="B69" s="179"/>
      <c r="C69" s="179"/>
      <c r="D69" s="179"/>
      <c r="E69" s="179"/>
      <c r="F69" s="179"/>
      <c r="G69" s="179"/>
      <c r="H69" s="179"/>
      <c r="I69" s="179"/>
    </row>
    <row r="70" spans="1:9" s="177" customFormat="1" ht="13.5" thickTop="1">
      <c r="A70" s="194"/>
      <c r="B70" s="195"/>
      <c r="C70" s="133">
        <v>44196</v>
      </c>
      <c r="D70" s="134"/>
      <c r="E70" s="133">
        <v>44377</v>
      </c>
      <c r="F70" s="133" t="s">
        <v>1201</v>
      </c>
      <c r="G70" s="196"/>
      <c r="H70" s="196"/>
      <c r="I70" s="178"/>
    </row>
    <row r="71" spans="1:9" s="177" customFormat="1">
      <c r="A71" s="634" t="s">
        <v>440</v>
      </c>
      <c r="B71" s="635"/>
      <c r="C71" s="651"/>
      <c r="D71" s="652"/>
      <c r="E71" s="651"/>
      <c r="F71" s="651"/>
      <c r="G71" s="653"/>
      <c r="H71" s="653"/>
      <c r="I71" s="178"/>
    </row>
    <row r="72" spans="1:9" s="177" customFormat="1">
      <c r="A72" s="654">
        <v>1</v>
      </c>
      <c r="B72" s="655" t="s">
        <v>185</v>
      </c>
      <c r="C72" s="656">
        <f>C73+C76+C79</f>
        <v>0</v>
      </c>
      <c r="D72" s="657"/>
      <c r="E72" s="656">
        <f>E73+E76+E79</f>
        <v>0</v>
      </c>
      <c r="F72" s="656">
        <f>F73+F76+F79</f>
        <v>0</v>
      </c>
      <c r="G72" s="658"/>
      <c r="H72" s="658"/>
      <c r="I72" s="178"/>
    </row>
    <row r="73" spans="1:9" s="177" customFormat="1">
      <c r="A73" s="659"/>
      <c r="B73" s="660" t="s">
        <v>186</v>
      </c>
      <c r="C73" s="651">
        <f t="shared" ref="C73:F73" si="6">C74+C75</f>
        <v>0</v>
      </c>
      <c r="D73" s="657"/>
      <c r="E73" s="651">
        <f t="shared" si="6"/>
        <v>0</v>
      </c>
      <c r="F73" s="651">
        <f t="shared" si="6"/>
        <v>0</v>
      </c>
      <c r="G73" s="658"/>
      <c r="H73" s="658"/>
      <c r="I73" s="178"/>
    </row>
    <row r="74" spans="1:9" s="177" customFormat="1">
      <c r="A74" s="659"/>
      <c r="B74" s="660" t="s">
        <v>191</v>
      </c>
      <c r="C74" s="651"/>
      <c r="D74" s="657"/>
      <c r="E74" s="651"/>
      <c r="F74" s="651"/>
      <c r="G74" s="658"/>
      <c r="H74" s="658"/>
      <c r="I74" s="178"/>
    </row>
    <row r="75" spans="1:9" s="177" customFormat="1">
      <c r="A75" s="659"/>
      <c r="B75" s="660" t="s">
        <v>441</v>
      </c>
      <c r="C75" s="651"/>
      <c r="D75" s="657"/>
      <c r="E75" s="651"/>
      <c r="F75" s="651"/>
      <c r="G75" s="658"/>
      <c r="H75" s="658"/>
      <c r="I75" s="178"/>
    </row>
    <row r="76" spans="1:9" s="177" customFormat="1">
      <c r="A76" s="659"/>
      <c r="B76" s="660" t="s">
        <v>189</v>
      </c>
      <c r="C76" s="651">
        <f t="shared" ref="C76" si="7">C77+C78</f>
        <v>0</v>
      </c>
      <c r="D76" s="657"/>
      <c r="E76" s="651">
        <f t="shared" ref="E76:F76" si="8">E77+E78</f>
        <v>0</v>
      </c>
      <c r="F76" s="651">
        <f t="shared" si="8"/>
        <v>0</v>
      </c>
      <c r="G76" s="658"/>
      <c r="H76" s="658"/>
      <c r="I76" s="178"/>
    </row>
    <row r="77" spans="1:9" s="177" customFormat="1">
      <c r="A77" s="659"/>
      <c r="B77" s="660" t="s">
        <v>191</v>
      </c>
      <c r="C77" s="651"/>
      <c r="D77" s="657"/>
      <c r="E77" s="651"/>
      <c r="F77" s="651"/>
      <c r="G77" s="658"/>
      <c r="H77" s="658"/>
      <c r="I77" s="178"/>
    </row>
    <row r="78" spans="1:9" s="177" customFormat="1">
      <c r="A78" s="659"/>
      <c r="B78" s="660" t="s">
        <v>441</v>
      </c>
      <c r="C78" s="651"/>
      <c r="D78" s="657"/>
      <c r="E78" s="651"/>
      <c r="F78" s="651"/>
      <c r="G78" s="658"/>
      <c r="H78" s="658"/>
      <c r="I78" s="178"/>
    </row>
    <row r="79" spans="1:9" s="177" customFormat="1">
      <c r="A79" s="659"/>
      <c r="B79" s="660" t="s">
        <v>190</v>
      </c>
      <c r="C79" s="651">
        <f t="shared" ref="C79" si="9">C80+C81</f>
        <v>0</v>
      </c>
      <c r="D79" s="657"/>
      <c r="E79" s="651">
        <f t="shared" ref="E79:F79" si="10">E80+E81</f>
        <v>0</v>
      </c>
      <c r="F79" s="651">
        <f t="shared" si="10"/>
        <v>0</v>
      </c>
      <c r="G79" s="658"/>
      <c r="H79" s="658"/>
      <c r="I79" s="178"/>
    </row>
    <row r="80" spans="1:9" s="177" customFormat="1">
      <c r="A80" s="659"/>
      <c r="B80" s="660" t="s">
        <v>442</v>
      </c>
      <c r="C80" s="651"/>
      <c r="D80" s="657"/>
      <c r="E80" s="651"/>
      <c r="F80" s="651"/>
      <c r="G80" s="658"/>
      <c r="H80" s="658"/>
      <c r="I80" s="178"/>
    </row>
    <row r="81" spans="1:9" s="177" customFormat="1">
      <c r="A81" s="659"/>
      <c r="B81" s="660" t="s">
        <v>441</v>
      </c>
      <c r="C81" s="651"/>
      <c r="D81" s="652"/>
      <c r="E81" s="651"/>
      <c r="F81" s="651"/>
      <c r="G81" s="653"/>
      <c r="H81" s="653"/>
      <c r="I81" s="178"/>
    </row>
    <row r="82" spans="1:9" s="177" customFormat="1">
      <c r="A82" s="654">
        <v>2</v>
      </c>
      <c r="B82" s="655" t="s">
        <v>193</v>
      </c>
      <c r="C82" s="656">
        <f>C83+C84+C85</f>
        <v>0</v>
      </c>
      <c r="D82" s="657"/>
      <c r="E82" s="656">
        <f>E83+E84+E85</f>
        <v>0</v>
      </c>
      <c r="F82" s="656">
        <f>F83+F84+F85</f>
        <v>0</v>
      </c>
      <c r="G82" s="658"/>
      <c r="H82" s="658"/>
      <c r="I82" s="178"/>
    </row>
    <row r="83" spans="1:9" s="177" customFormat="1" ht="25.5">
      <c r="A83" s="659"/>
      <c r="B83" s="660" t="s">
        <v>194</v>
      </c>
      <c r="C83" s="651"/>
      <c r="D83" s="657"/>
      <c r="E83" s="651"/>
      <c r="F83" s="651"/>
      <c r="G83" s="658"/>
      <c r="H83" s="658"/>
      <c r="I83" s="178"/>
    </row>
    <row r="84" spans="1:9" s="177" customFormat="1">
      <c r="A84" s="659"/>
      <c r="B84" s="660" t="s">
        <v>195</v>
      </c>
      <c r="C84" s="651"/>
      <c r="D84" s="657"/>
      <c r="E84" s="651"/>
      <c r="F84" s="651"/>
      <c r="G84" s="658"/>
      <c r="H84" s="658"/>
      <c r="I84" s="178"/>
    </row>
    <row r="85" spans="1:9" s="177" customFormat="1" ht="25.5">
      <c r="A85" s="659"/>
      <c r="B85" s="660" t="s">
        <v>196</v>
      </c>
      <c r="C85" s="651"/>
      <c r="D85" s="661"/>
      <c r="E85" s="651"/>
      <c r="F85" s="651"/>
      <c r="G85" s="662"/>
      <c r="H85" s="662"/>
      <c r="I85" s="178"/>
    </row>
    <row r="86" spans="1:9" s="177" customFormat="1">
      <c r="A86" s="654">
        <v>3</v>
      </c>
      <c r="B86" s="663" t="s">
        <v>443</v>
      </c>
      <c r="C86" s="656">
        <f>C87+C88</f>
        <v>0</v>
      </c>
      <c r="D86" s="661"/>
      <c r="E86" s="656">
        <f>E87+E88</f>
        <v>0</v>
      </c>
      <c r="F86" s="656">
        <f>F87+F88</f>
        <v>0</v>
      </c>
      <c r="G86" s="662"/>
      <c r="H86" s="662"/>
      <c r="I86" s="178"/>
    </row>
    <row r="87" spans="1:9" s="177" customFormat="1" ht="25.5">
      <c r="A87" s="659"/>
      <c r="B87" s="660" t="s">
        <v>444</v>
      </c>
      <c r="C87" s="651"/>
      <c r="D87" s="657"/>
      <c r="E87" s="651"/>
      <c r="F87" s="651"/>
      <c r="G87" s="658"/>
      <c r="H87" s="658"/>
      <c r="I87" s="178"/>
    </row>
    <row r="88" spans="1:9" s="177" customFormat="1" ht="13.5" thickBot="1">
      <c r="A88" s="659"/>
      <c r="B88" s="660" t="s">
        <v>445</v>
      </c>
      <c r="C88" s="651"/>
      <c r="D88" s="664"/>
      <c r="E88" s="651"/>
      <c r="F88" s="651"/>
      <c r="G88" s="665"/>
      <c r="H88" s="665"/>
      <c r="I88" s="178"/>
    </row>
    <row r="89" spans="1:9" s="177" customFormat="1" ht="13.5" thickTop="1">
      <c r="A89" s="634" t="s">
        <v>446</v>
      </c>
      <c r="B89" s="635"/>
      <c r="C89" s="636"/>
      <c r="D89" s="657"/>
      <c r="E89" s="636"/>
      <c r="F89" s="636"/>
      <c r="G89" s="658"/>
      <c r="H89" s="658"/>
      <c r="I89" s="178"/>
    </row>
    <row r="90" spans="1:9" s="177" customFormat="1">
      <c r="A90" s="654">
        <v>4</v>
      </c>
      <c r="B90" s="655" t="s">
        <v>198</v>
      </c>
      <c r="C90" s="666">
        <f>C91+C92</f>
        <v>0</v>
      </c>
      <c r="D90" s="657"/>
      <c r="E90" s="666">
        <f>E91+E92</f>
        <v>0</v>
      </c>
      <c r="F90" s="666">
        <f>F91+F92</f>
        <v>0</v>
      </c>
      <c r="G90" s="658"/>
      <c r="H90" s="658"/>
      <c r="I90" s="178"/>
    </row>
    <row r="91" spans="1:9" s="177" customFormat="1">
      <c r="A91" s="659"/>
      <c r="B91" s="660" t="s">
        <v>199</v>
      </c>
      <c r="C91" s="651"/>
      <c r="D91" s="657"/>
      <c r="E91" s="651"/>
      <c r="F91" s="651"/>
      <c r="G91" s="658"/>
      <c r="H91" s="658"/>
      <c r="I91" s="178"/>
    </row>
    <row r="92" spans="1:9" s="177" customFormat="1" ht="13.5" thickBot="1">
      <c r="A92" s="667"/>
      <c r="B92" s="668" t="s">
        <v>200</v>
      </c>
      <c r="C92" s="669"/>
      <c r="D92" s="657"/>
      <c r="E92" s="669"/>
      <c r="F92" s="669"/>
      <c r="G92" s="658"/>
      <c r="H92" s="658"/>
      <c r="I92" s="178"/>
    </row>
    <row r="93" spans="1:9" s="177" customFormat="1" ht="13.5" thickTop="1">
      <c r="A93" s="654">
        <v>5</v>
      </c>
      <c r="B93" s="655" t="s">
        <v>447</v>
      </c>
      <c r="C93" s="666">
        <f>C94+C95</f>
        <v>0</v>
      </c>
      <c r="D93" s="652"/>
      <c r="E93" s="666">
        <f>E94+E95</f>
        <v>0</v>
      </c>
      <c r="F93" s="666">
        <f>F94+F95</f>
        <v>0</v>
      </c>
      <c r="G93" s="653"/>
      <c r="H93" s="653"/>
      <c r="I93" s="178"/>
    </row>
    <row r="94" spans="1:9" s="177" customFormat="1" ht="25.5">
      <c r="A94" s="659"/>
      <c r="B94" s="660" t="s">
        <v>448</v>
      </c>
      <c r="C94" s="651"/>
      <c r="D94" s="657"/>
      <c r="E94" s="651"/>
      <c r="F94" s="651"/>
      <c r="G94" s="658"/>
      <c r="H94" s="658"/>
      <c r="I94" s="178"/>
    </row>
    <row r="95" spans="1:9" s="177" customFormat="1" ht="13.5" thickBot="1">
      <c r="A95" s="667"/>
      <c r="B95" s="668" t="s">
        <v>449</v>
      </c>
      <c r="C95" s="669"/>
      <c r="D95" s="657"/>
      <c r="E95" s="669"/>
      <c r="F95" s="669"/>
      <c r="G95" s="658"/>
      <c r="H95" s="658"/>
      <c r="I95" s="178"/>
    </row>
    <row r="96" spans="1:9" s="177" customFormat="1" ht="14.25" thickTop="1" thickBot="1">
      <c r="A96" s="197"/>
      <c r="B96" s="56"/>
      <c r="C96" s="60"/>
      <c r="D96" s="657"/>
      <c r="E96" s="60"/>
      <c r="F96" s="60"/>
      <c r="G96" s="658"/>
      <c r="H96" s="658"/>
      <c r="I96" s="178"/>
    </row>
    <row r="97" spans="1:9" s="177" customFormat="1" ht="13.5" thickTop="1">
      <c r="A97" s="198" t="s">
        <v>450</v>
      </c>
      <c r="B97" s="198" t="s">
        <v>451</v>
      </c>
      <c r="C97" s="199">
        <f>C98+C99+C100</f>
        <v>0</v>
      </c>
      <c r="D97" s="661"/>
      <c r="E97" s="199">
        <f>E98+E99+E100</f>
        <v>0</v>
      </c>
      <c r="F97" s="199">
        <f>F98+F99+F100</f>
        <v>0</v>
      </c>
      <c r="G97" s="662"/>
      <c r="H97" s="662"/>
      <c r="I97" s="178"/>
    </row>
    <row r="98" spans="1:9" s="177" customFormat="1">
      <c r="A98" s="200"/>
      <c r="B98" s="200" t="s">
        <v>1117</v>
      </c>
      <c r="C98" s="201"/>
      <c r="D98" s="661"/>
      <c r="E98" s="201"/>
      <c r="F98" s="201"/>
      <c r="G98" s="662"/>
      <c r="H98" s="662"/>
      <c r="I98" s="178"/>
    </row>
    <row r="99" spans="1:9" s="177" customFormat="1">
      <c r="A99" s="200"/>
      <c r="B99" s="200" t="s">
        <v>452</v>
      </c>
      <c r="C99" s="201"/>
      <c r="D99" s="657"/>
      <c r="E99" s="201"/>
      <c r="F99" s="201"/>
      <c r="G99" s="658"/>
      <c r="H99" s="658"/>
      <c r="I99" s="178"/>
    </row>
    <row r="100" spans="1:9" s="177" customFormat="1">
      <c r="A100" s="202"/>
      <c r="B100" s="200" t="s">
        <v>453</v>
      </c>
      <c r="C100" s="203"/>
      <c r="D100" s="670"/>
      <c r="E100" s="203"/>
      <c r="F100" s="203"/>
      <c r="G100" s="671"/>
      <c r="H100" s="671"/>
      <c r="I100" s="178"/>
    </row>
    <row r="101" spans="1:9" s="177" customFormat="1" ht="13.5" thickBot="1">
      <c r="A101" s="204"/>
      <c r="B101" s="200"/>
      <c r="C101" s="205"/>
      <c r="D101" s="664"/>
      <c r="E101" s="205"/>
      <c r="F101" s="205"/>
      <c r="G101" s="665"/>
      <c r="H101" s="665"/>
      <c r="I101" s="178"/>
    </row>
    <row r="102" spans="1:9" s="177" customFormat="1" ht="13.5" thickTop="1">
      <c r="C102" s="184"/>
      <c r="D102" s="184"/>
      <c r="E102" s="184"/>
      <c r="F102" s="184"/>
      <c r="G102" s="184"/>
      <c r="H102" s="184"/>
      <c r="I102" s="184"/>
    </row>
    <row r="103" spans="1:9" s="177" customFormat="1">
      <c r="A103" s="206"/>
      <c r="B103" s="137"/>
      <c r="C103" s="138"/>
      <c r="D103" s="206"/>
      <c r="E103" s="137"/>
      <c r="F103" s="138"/>
      <c r="G103" s="138"/>
      <c r="H103" s="206"/>
      <c r="I103" s="137"/>
    </row>
    <row r="104" spans="1:9" s="177" customFormat="1">
      <c r="A104" s="141" t="s">
        <v>342</v>
      </c>
      <c r="B104" s="142" t="s">
        <v>342</v>
      </c>
      <c r="C104" s="142"/>
      <c r="D104" s="141"/>
      <c r="E104" s="142" t="s">
        <v>342</v>
      </c>
      <c r="F104" s="142"/>
      <c r="G104" s="142"/>
      <c r="H104" s="142"/>
      <c r="I104" s="142"/>
    </row>
    <row r="105" spans="1:9" s="177" customFormat="1">
      <c r="A105" s="207"/>
      <c r="B105" s="145"/>
      <c r="C105" s="145"/>
      <c r="D105" s="184"/>
      <c r="E105" s="147"/>
      <c r="F105" s="184"/>
      <c r="G105" s="184"/>
      <c r="H105" s="147"/>
      <c r="I105" s="184"/>
    </row>
    <row r="106" spans="1:9" s="177" customFormat="1">
      <c r="A106" s="206"/>
      <c r="B106" s="149"/>
      <c r="C106" s="149"/>
      <c r="D106" s="206"/>
      <c r="E106" s="150"/>
      <c r="F106" s="138"/>
      <c r="G106" s="138"/>
      <c r="H106" s="150"/>
      <c r="I106" s="137"/>
    </row>
    <row r="107" spans="1:9" s="177" customFormat="1">
      <c r="A107" s="149" t="s">
        <v>454</v>
      </c>
      <c r="B107" s="149" t="s">
        <v>455</v>
      </c>
      <c r="C107" s="149"/>
      <c r="D107" s="141"/>
      <c r="E107" s="208"/>
      <c r="F107" s="142"/>
      <c r="G107" s="142"/>
      <c r="H107" s="208"/>
      <c r="I107" s="142"/>
    </row>
    <row r="108" spans="1:9" s="177" customFormat="1">
      <c r="C108" s="155"/>
      <c r="D108" s="184"/>
      <c r="E108" s="155"/>
      <c r="F108" s="184"/>
      <c r="G108" s="184"/>
      <c r="H108" s="155"/>
      <c r="I108" s="184"/>
    </row>
    <row r="109" spans="1:9" s="177" customFormat="1" ht="21.75" customHeight="1">
      <c r="A109" s="57" t="s">
        <v>456</v>
      </c>
      <c r="B109" s="179"/>
      <c r="C109" s="209" t="s">
        <v>347</v>
      </c>
      <c r="D109" s="209"/>
      <c r="E109" s="209"/>
      <c r="F109" s="209"/>
      <c r="G109" s="209"/>
      <c r="H109" s="60"/>
      <c r="I109" s="60"/>
    </row>
    <row r="110" spans="1:9" s="177" customFormat="1" ht="21.75" customHeight="1" thickBot="1">
      <c r="A110" s="61" t="s">
        <v>348</v>
      </c>
      <c r="B110" s="179"/>
      <c r="C110" s="179"/>
      <c r="D110" s="179"/>
      <c r="E110" s="179"/>
      <c r="F110" s="179"/>
      <c r="G110" s="179"/>
      <c r="H110" s="60"/>
      <c r="I110" s="60"/>
    </row>
    <row r="111" spans="1:9" s="177" customFormat="1" ht="78" thickTop="1" thickBot="1">
      <c r="A111" s="62"/>
      <c r="B111" s="63" t="s">
        <v>289</v>
      </c>
      <c r="C111" s="63" t="s">
        <v>1191</v>
      </c>
      <c r="D111" s="63" t="s">
        <v>1192</v>
      </c>
      <c r="E111" s="63" t="s">
        <v>1205</v>
      </c>
      <c r="F111" s="63" t="s">
        <v>1206</v>
      </c>
      <c r="G111" s="319" t="s">
        <v>1195</v>
      </c>
      <c r="H111" s="959" t="s">
        <v>1207</v>
      </c>
      <c r="I111" s="64" t="s">
        <v>1197</v>
      </c>
    </row>
    <row r="112" spans="1:9" s="177" customFormat="1" ht="13.5" thickTop="1">
      <c r="A112" s="65"/>
      <c r="B112" s="210" t="s">
        <v>95</v>
      </c>
      <c r="C112" s="66">
        <f>C113+C114+C115+C116+C117</f>
        <v>0</v>
      </c>
      <c r="D112" s="66">
        <f>D113+D114+D115+D116+D117</f>
        <v>0</v>
      </c>
      <c r="E112" s="66">
        <f>E113+E114+E115+E116+E117</f>
        <v>0</v>
      </c>
      <c r="F112" s="66">
        <f t="shared" ref="F112:I112" si="11">F113+F114+F115+F116+F117</f>
        <v>0</v>
      </c>
      <c r="G112" s="66">
        <f t="shared" si="11"/>
        <v>0</v>
      </c>
      <c r="H112" s="66">
        <f t="shared" si="11"/>
        <v>0</v>
      </c>
      <c r="I112" s="67">
        <f t="shared" si="11"/>
        <v>0</v>
      </c>
    </row>
    <row r="113" spans="1:9" s="177" customFormat="1">
      <c r="A113" s="68"/>
      <c r="B113" s="211" t="s">
        <v>104</v>
      </c>
      <c r="C113" s="69">
        <f t="shared" ref="C113:I113" si="12">C12</f>
        <v>0</v>
      </c>
      <c r="D113" s="69">
        <f t="shared" si="12"/>
        <v>0</v>
      </c>
      <c r="E113" s="69">
        <f t="shared" si="12"/>
        <v>0</v>
      </c>
      <c r="F113" s="69">
        <f t="shared" si="12"/>
        <v>0</v>
      </c>
      <c r="G113" s="69">
        <f t="shared" si="12"/>
        <v>0</v>
      </c>
      <c r="H113" s="69">
        <f t="shared" si="12"/>
        <v>0</v>
      </c>
      <c r="I113" s="69">
        <f t="shared" si="12"/>
        <v>0</v>
      </c>
    </row>
    <row r="114" spans="1:9" s="177" customFormat="1">
      <c r="A114" s="68"/>
      <c r="B114" s="211" t="s">
        <v>55</v>
      </c>
      <c r="C114" s="69">
        <f t="shared" ref="C114:I114" si="13">C21</f>
        <v>0</v>
      </c>
      <c r="D114" s="69">
        <f t="shared" si="13"/>
        <v>0</v>
      </c>
      <c r="E114" s="69">
        <f t="shared" si="13"/>
        <v>0</v>
      </c>
      <c r="F114" s="69">
        <f t="shared" si="13"/>
        <v>0</v>
      </c>
      <c r="G114" s="69">
        <f t="shared" si="13"/>
        <v>0</v>
      </c>
      <c r="H114" s="69">
        <f t="shared" si="13"/>
        <v>0</v>
      </c>
      <c r="I114" s="69">
        <f t="shared" si="13"/>
        <v>0</v>
      </c>
    </row>
    <row r="115" spans="1:9" s="177" customFormat="1" ht="25.5">
      <c r="A115" s="68"/>
      <c r="B115" s="211" t="s">
        <v>457</v>
      </c>
      <c r="C115" s="69">
        <f t="shared" ref="C115:I115" si="14">C16-C65</f>
        <v>0</v>
      </c>
      <c r="D115" s="69">
        <f t="shared" si="14"/>
        <v>0</v>
      </c>
      <c r="E115" s="69">
        <f t="shared" si="14"/>
        <v>0</v>
      </c>
      <c r="F115" s="69">
        <f t="shared" si="14"/>
        <v>0</v>
      </c>
      <c r="G115" s="69">
        <f t="shared" si="14"/>
        <v>0</v>
      </c>
      <c r="H115" s="69">
        <f t="shared" si="14"/>
        <v>0</v>
      </c>
      <c r="I115" s="69">
        <f t="shared" si="14"/>
        <v>0</v>
      </c>
    </row>
    <row r="116" spans="1:9" s="177" customFormat="1">
      <c r="A116" s="68"/>
      <c r="B116" s="211" t="s">
        <v>350</v>
      </c>
      <c r="C116" s="69">
        <f t="shared" ref="C116:I116" si="15">C17</f>
        <v>0</v>
      </c>
      <c r="D116" s="69">
        <f t="shared" si="15"/>
        <v>0</v>
      </c>
      <c r="E116" s="69">
        <f t="shared" si="15"/>
        <v>0</v>
      </c>
      <c r="F116" s="69">
        <f t="shared" si="15"/>
        <v>0</v>
      </c>
      <c r="G116" s="69">
        <f t="shared" si="15"/>
        <v>0</v>
      </c>
      <c r="H116" s="69">
        <f t="shared" si="15"/>
        <v>0</v>
      </c>
      <c r="I116" s="69">
        <f t="shared" si="15"/>
        <v>0</v>
      </c>
    </row>
    <row r="117" spans="1:9" s="177" customFormat="1">
      <c r="A117" s="68"/>
      <c r="B117" s="211" t="s">
        <v>97</v>
      </c>
      <c r="C117" s="69">
        <f t="shared" ref="C117:I117" si="16">C18+C19+C20+C22+C23+C24-C60</f>
        <v>0</v>
      </c>
      <c r="D117" s="69">
        <f t="shared" si="16"/>
        <v>0</v>
      </c>
      <c r="E117" s="69">
        <f t="shared" si="16"/>
        <v>0</v>
      </c>
      <c r="F117" s="69">
        <f t="shared" si="16"/>
        <v>0</v>
      </c>
      <c r="G117" s="69">
        <f t="shared" si="16"/>
        <v>0</v>
      </c>
      <c r="H117" s="69">
        <f t="shared" si="16"/>
        <v>0</v>
      </c>
      <c r="I117" s="69">
        <f t="shared" si="16"/>
        <v>0</v>
      </c>
    </row>
    <row r="118" spans="1:9" s="177" customFormat="1">
      <c r="A118" s="68"/>
      <c r="B118" s="211"/>
      <c r="C118" s="70"/>
      <c r="D118" s="70"/>
      <c r="E118" s="70"/>
      <c r="F118" s="70"/>
      <c r="G118" s="70"/>
      <c r="H118" s="70"/>
      <c r="I118" s="71"/>
    </row>
    <row r="119" spans="1:9" s="177" customFormat="1">
      <c r="A119" s="68"/>
      <c r="B119" s="212" t="s">
        <v>98</v>
      </c>
      <c r="C119" s="72">
        <f t="shared" ref="C119:I119" si="17">C120+C121+C122+C123</f>
        <v>0</v>
      </c>
      <c r="D119" s="72">
        <f t="shared" si="17"/>
        <v>0</v>
      </c>
      <c r="E119" s="72">
        <f t="shared" si="17"/>
        <v>0</v>
      </c>
      <c r="F119" s="72">
        <f t="shared" si="17"/>
        <v>0</v>
      </c>
      <c r="G119" s="72">
        <f t="shared" si="17"/>
        <v>0</v>
      </c>
      <c r="H119" s="72">
        <f t="shared" si="17"/>
        <v>0</v>
      </c>
      <c r="I119" s="73">
        <f t="shared" si="17"/>
        <v>0</v>
      </c>
    </row>
    <row r="120" spans="1:9" s="177" customFormat="1">
      <c r="A120" s="68"/>
      <c r="B120" s="211" t="s">
        <v>100</v>
      </c>
      <c r="C120" s="69">
        <f t="shared" ref="C120:I120" si="18">C26</f>
        <v>0</v>
      </c>
      <c r="D120" s="69">
        <f t="shared" si="18"/>
        <v>0</v>
      </c>
      <c r="E120" s="69">
        <f t="shared" si="18"/>
        <v>0</v>
      </c>
      <c r="F120" s="69">
        <f t="shared" si="18"/>
        <v>0</v>
      </c>
      <c r="G120" s="69">
        <f t="shared" si="18"/>
        <v>0</v>
      </c>
      <c r="H120" s="69">
        <f t="shared" si="18"/>
        <v>0</v>
      </c>
      <c r="I120" s="69">
        <f t="shared" si="18"/>
        <v>0</v>
      </c>
    </row>
    <row r="121" spans="1:9" s="177" customFormat="1">
      <c r="A121" s="68"/>
      <c r="B121" s="211" t="s">
        <v>55</v>
      </c>
      <c r="C121" s="69">
        <f>C40</f>
        <v>0</v>
      </c>
      <c r="D121" s="69">
        <f t="shared" ref="D121:I121" si="19">D40</f>
        <v>0</v>
      </c>
      <c r="E121" s="69">
        <f t="shared" si="19"/>
        <v>0</v>
      </c>
      <c r="F121" s="69">
        <f t="shared" si="19"/>
        <v>0</v>
      </c>
      <c r="G121" s="69">
        <f t="shared" si="19"/>
        <v>0</v>
      </c>
      <c r="H121" s="69">
        <f t="shared" si="19"/>
        <v>0</v>
      </c>
      <c r="I121" s="69">
        <f t="shared" si="19"/>
        <v>0</v>
      </c>
    </row>
    <row r="122" spans="1:9" s="177" customFormat="1">
      <c r="A122" s="68"/>
      <c r="B122" s="211" t="s">
        <v>101</v>
      </c>
      <c r="C122" s="69">
        <f t="shared" ref="C122:I122" si="20">C43</f>
        <v>0</v>
      </c>
      <c r="D122" s="69">
        <f t="shared" si="20"/>
        <v>0</v>
      </c>
      <c r="E122" s="69">
        <f t="shared" si="20"/>
        <v>0</v>
      </c>
      <c r="F122" s="69">
        <f t="shared" si="20"/>
        <v>0</v>
      </c>
      <c r="G122" s="69">
        <f t="shared" si="20"/>
        <v>0</v>
      </c>
      <c r="H122" s="69">
        <f t="shared" si="20"/>
        <v>0</v>
      </c>
      <c r="I122" s="69">
        <f t="shared" si="20"/>
        <v>0</v>
      </c>
    </row>
    <row r="123" spans="1:9" s="177" customFormat="1" ht="13.5" thickBot="1">
      <c r="A123" s="74"/>
      <c r="B123" s="213" t="s">
        <v>102</v>
      </c>
      <c r="C123" s="75">
        <f t="shared" ref="C123:I123" si="21">C30+C31+C36+C38+C42+C45</f>
        <v>0</v>
      </c>
      <c r="D123" s="75">
        <f t="shared" si="21"/>
        <v>0</v>
      </c>
      <c r="E123" s="75">
        <f t="shared" si="21"/>
        <v>0</v>
      </c>
      <c r="F123" s="75">
        <f t="shared" si="21"/>
        <v>0</v>
      </c>
      <c r="G123" s="75">
        <f t="shared" si="21"/>
        <v>0</v>
      </c>
      <c r="H123" s="75">
        <f t="shared" si="21"/>
        <v>0</v>
      </c>
      <c r="I123" s="75">
        <f t="shared" si="21"/>
        <v>0</v>
      </c>
    </row>
    <row r="124" spans="1:9" s="177" customFormat="1" ht="39.75" thickTop="1" thickBot="1">
      <c r="A124" s="76"/>
      <c r="B124" s="214" t="s">
        <v>458</v>
      </c>
      <c r="C124" s="77">
        <f t="shared" ref="C124:I124" si="22">C112-C119</f>
        <v>0</v>
      </c>
      <c r="D124" s="77">
        <f t="shared" si="22"/>
        <v>0</v>
      </c>
      <c r="E124" s="77">
        <f t="shared" si="22"/>
        <v>0</v>
      </c>
      <c r="F124" s="77">
        <f t="shared" si="22"/>
        <v>0</v>
      </c>
      <c r="G124" s="77">
        <f t="shared" si="22"/>
        <v>0</v>
      </c>
      <c r="H124" s="77">
        <f t="shared" si="22"/>
        <v>0</v>
      </c>
      <c r="I124" s="78">
        <f t="shared" si="22"/>
        <v>0</v>
      </c>
    </row>
    <row r="125" spans="1:9" s="177" customFormat="1" ht="13.5" thickTop="1">
      <c r="A125" s="65"/>
      <c r="B125" s="215" t="s">
        <v>459</v>
      </c>
      <c r="C125" s="66">
        <f>C126+C127</f>
        <v>0</v>
      </c>
      <c r="D125" s="66">
        <f>D126+D127</f>
        <v>0</v>
      </c>
      <c r="E125" s="66">
        <f>E126+E127</f>
        <v>0</v>
      </c>
      <c r="F125" s="66">
        <f t="shared" ref="F125:I125" si="23">F126+F127</f>
        <v>0</v>
      </c>
      <c r="G125" s="66">
        <f t="shared" si="23"/>
        <v>0</v>
      </c>
      <c r="H125" s="66">
        <f t="shared" si="23"/>
        <v>0</v>
      </c>
      <c r="I125" s="67">
        <f t="shared" si="23"/>
        <v>0</v>
      </c>
    </row>
    <row r="126" spans="1:9" s="177" customFormat="1">
      <c r="A126" s="79"/>
      <c r="B126" s="216" t="s">
        <v>106</v>
      </c>
      <c r="C126" s="80">
        <f t="shared" ref="C126:I126" si="24">C60</f>
        <v>0</v>
      </c>
      <c r="D126" s="80">
        <f t="shared" si="24"/>
        <v>0</v>
      </c>
      <c r="E126" s="80">
        <f t="shared" si="24"/>
        <v>0</v>
      </c>
      <c r="F126" s="80">
        <f t="shared" si="24"/>
        <v>0</v>
      </c>
      <c r="G126" s="80">
        <f t="shared" si="24"/>
        <v>0</v>
      </c>
      <c r="H126" s="80">
        <f t="shared" si="24"/>
        <v>0</v>
      </c>
      <c r="I126" s="81">
        <f t="shared" si="24"/>
        <v>0</v>
      </c>
    </row>
    <row r="127" spans="1:9" s="177" customFormat="1" ht="26.25" thickBot="1">
      <c r="A127" s="82"/>
      <c r="B127" s="217" t="s">
        <v>460</v>
      </c>
      <c r="C127" s="180">
        <f t="shared" ref="C127:I127" si="25">C65</f>
        <v>0</v>
      </c>
      <c r="D127" s="180">
        <f t="shared" si="25"/>
        <v>0</v>
      </c>
      <c r="E127" s="180">
        <f t="shared" si="25"/>
        <v>0</v>
      </c>
      <c r="F127" s="180">
        <f t="shared" si="25"/>
        <v>0</v>
      </c>
      <c r="G127" s="180">
        <f t="shared" si="25"/>
        <v>0</v>
      </c>
      <c r="H127" s="180">
        <f t="shared" si="25"/>
        <v>0</v>
      </c>
      <c r="I127" s="181">
        <f t="shared" si="25"/>
        <v>0</v>
      </c>
    </row>
    <row r="128" spans="1:9" s="177" customFormat="1" ht="48" customHeight="1" thickTop="1" thickBot="1">
      <c r="A128" s="218"/>
      <c r="B128" s="219" t="s">
        <v>461</v>
      </c>
      <c r="C128" s="220">
        <f>C124+C125</f>
        <v>0</v>
      </c>
      <c r="D128" s="220">
        <f t="shared" ref="D128:I128" si="26">D124+D125</f>
        <v>0</v>
      </c>
      <c r="E128" s="220">
        <f t="shared" si="26"/>
        <v>0</v>
      </c>
      <c r="F128" s="220">
        <f t="shared" si="26"/>
        <v>0</v>
      </c>
      <c r="G128" s="220">
        <f t="shared" si="26"/>
        <v>0</v>
      </c>
      <c r="H128" s="220">
        <f t="shared" si="26"/>
        <v>0</v>
      </c>
      <c r="I128" s="220">
        <f t="shared" si="26"/>
        <v>0</v>
      </c>
    </row>
    <row r="129" spans="1:9" s="177" customFormat="1" ht="16.5" thickTop="1">
      <c r="A129" s="678" t="s">
        <v>1164</v>
      </c>
      <c r="B129" s="84"/>
      <c r="C129" s="85"/>
      <c r="D129" s="85"/>
      <c r="E129" s="85"/>
      <c r="F129" s="85"/>
      <c r="G129" s="85"/>
      <c r="H129" s="86"/>
      <c r="I129" s="87"/>
    </row>
    <row r="130" spans="1:9" s="177" customFormat="1" ht="15.75">
      <c r="A130" s="678" t="s">
        <v>1162</v>
      </c>
      <c r="B130" s="84"/>
      <c r="C130" s="85"/>
      <c r="D130" s="85"/>
      <c r="E130" s="85"/>
      <c r="F130" s="85"/>
      <c r="G130" s="85"/>
      <c r="H130" s="86"/>
      <c r="I130" s="87"/>
    </row>
    <row r="131" spans="1:9" s="177" customFormat="1" ht="33" customHeight="1">
      <c r="A131" s="57" t="s">
        <v>462</v>
      </c>
      <c r="B131" s="179"/>
      <c r="C131" s="209" t="s">
        <v>347</v>
      </c>
      <c r="D131" s="209"/>
      <c r="E131" s="209"/>
      <c r="F131" s="209"/>
      <c r="G131" s="209"/>
      <c r="H131" s="60"/>
      <c r="I131" s="60"/>
    </row>
    <row r="132" spans="1:9" s="177" customFormat="1" ht="13.5" thickBot="1">
      <c r="A132" s="61" t="s">
        <v>348</v>
      </c>
      <c r="B132" s="179"/>
      <c r="C132" s="179"/>
      <c r="D132" s="179"/>
      <c r="E132" s="179"/>
      <c r="F132" s="179"/>
      <c r="G132" s="179"/>
      <c r="H132" s="60"/>
      <c r="I132" s="60"/>
    </row>
    <row r="133" spans="1:9" s="177" customFormat="1" ht="78" thickTop="1" thickBot="1">
      <c r="A133" s="62"/>
      <c r="B133" s="63" t="s">
        <v>289</v>
      </c>
      <c r="C133" s="63" t="s">
        <v>1191</v>
      </c>
      <c r="D133" s="63" t="s">
        <v>1192</v>
      </c>
      <c r="E133" s="63" t="s">
        <v>1205</v>
      </c>
      <c r="F133" s="63" t="s">
        <v>1206</v>
      </c>
      <c r="G133" s="319" t="s">
        <v>1202</v>
      </c>
      <c r="H133" s="959" t="s">
        <v>1208</v>
      </c>
      <c r="I133" s="64" t="s">
        <v>1197</v>
      </c>
    </row>
    <row r="134" spans="1:9" s="177" customFormat="1" ht="13.5" thickTop="1">
      <c r="A134" s="210"/>
      <c r="B134" s="210" t="s">
        <v>95</v>
      </c>
      <c r="C134" s="66">
        <f>C135+C136+C137+C138+C139</f>
        <v>0</v>
      </c>
      <c r="D134" s="66">
        <f>D135+D136+D137+D138+D139</f>
        <v>0</v>
      </c>
      <c r="E134" s="66">
        <f>E135+E136+E137+E138+E139</f>
        <v>0</v>
      </c>
      <c r="F134" s="66">
        <f t="shared" ref="F134:I134" si="27">F135+F136+F137+F138+F139</f>
        <v>0</v>
      </c>
      <c r="G134" s="66">
        <f t="shared" si="27"/>
        <v>0</v>
      </c>
      <c r="H134" s="66">
        <f t="shared" si="27"/>
        <v>0</v>
      </c>
      <c r="I134" s="67">
        <f t="shared" si="27"/>
        <v>0</v>
      </c>
    </row>
    <row r="135" spans="1:9" s="177" customFormat="1">
      <c r="A135" s="211"/>
      <c r="B135" s="211" t="s">
        <v>103</v>
      </c>
      <c r="C135" s="69"/>
      <c r="D135" s="69"/>
      <c r="E135" s="69"/>
      <c r="F135" s="69"/>
      <c r="G135" s="69"/>
      <c r="H135" s="69"/>
      <c r="I135" s="88"/>
    </row>
    <row r="136" spans="1:9" s="177" customFormat="1">
      <c r="A136" s="211"/>
      <c r="B136" s="211" t="s">
        <v>55</v>
      </c>
      <c r="C136" s="69">
        <f t="shared" ref="C136:I136" si="28">C21</f>
        <v>0</v>
      </c>
      <c r="D136" s="69">
        <f t="shared" si="28"/>
        <v>0</v>
      </c>
      <c r="E136" s="69">
        <f t="shared" si="28"/>
        <v>0</v>
      </c>
      <c r="F136" s="69">
        <f t="shared" si="28"/>
        <v>0</v>
      </c>
      <c r="G136" s="69">
        <f t="shared" si="28"/>
        <v>0</v>
      </c>
      <c r="H136" s="69">
        <f t="shared" si="28"/>
        <v>0</v>
      </c>
      <c r="I136" s="88">
        <f t="shared" si="28"/>
        <v>0</v>
      </c>
    </row>
    <row r="137" spans="1:9" s="177" customFormat="1">
      <c r="A137" s="211"/>
      <c r="B137" s="211" t="s">
        <v>349</v>
      </c>
      <c r="C137" s="69">
        <f t="shared" ref="C137:I138" si="29">C16</f>
        <v>0</v>
      </c>
      <c r="D137" s="69">
        <f t="shared" si="29"/>
        <v>0</v>
      </c>
      <c r="E137" s="69">
        <f t="shared" si="29"/>
        <v>0</v>
      </c>
      <c r="F137" s="69">
        <f t="shared" si="29"/>
        <v>0</v>
      </c>
      <c r="G137" s="69">
        <f t="shared" si="29"/>
        <v>0</v>
      </c>
      <c r="H137" s="69">
        <f t="shared" si="29"/>
        <v>0</v>
      </c>
      <c r="I137" s="88">
        <f t="shared" si="29"/>
        <v>0</v>
      </c>
    </row>
    <row r="138" spans="1:9" s="177" customFormat="1">
      <c r="A138" s="211"/>
      <c r="B138" s="211" t="s">
        <v>350</v>
      </c>
      <c r="C138" s="69">
        <f t="shared" si="29"/>
        <v>0</v>
      </c>
      <c r="D138" s="69">
        <f t="shared" si="29"/>
        <v>0</v>
      </c>
      <c r="E138" s="69">
        <f t="shared" si="29"/>
        <v>0</v>
      </c>
      <c r="F138" s="69">
        <f t="shared" si="29"/>
        <v>0</v>
      </c>
      <c r="G138" s="69">
        <f t="shared" si="29"/>
        <v>0</v>
      </c>
      <c r="H138" s="69">
        <f t="shared" si="29"/>
        <v>0</v>
      </c>
      <c r="I138" s="88">
        <f t="shared" si="29"/>
        <v>0</v>
      </c>
    </row>
    <row r="139" spans="1:9" s="177" customFormat="1">
      <c r="A139" s="211"/>
      <c r="B139" s="211" t="s">
        <v>97</v>
      </c>
      <c r="C139" s="69">
        <f t="shared" ref="C139:I139" si="30">C12+C18+C19+C20+C22+C23+C24</f>
        <v>0</v>
      </c>
      <c r="D139" s="69">
        <f t="shared" si="30"/>
        <v>0</v>
      </c>
      <c r="E139" s="69">
        <f t="shared" si="30"/>
        <v>0</v>
      </c>
      <c r="F139" s="69">
        <f t="shared" si="30"/>
        <v>0</v>
      </c>
      <c r="G139" s="69">
        <f t="shared" si="30"/>
        <v>0</v>
      </c>
      <c r="H139" s="69">
        <f t="shared" si="30"/>
        <v>0</v>
      </c>
      <c r="I139" s="88">
        <f t="shared" si="30"/>
        <v>0</v>
      </c>
    </row>
    <row r="140" spans="1:9" s="177" customFormat="1">
      <c r="A140" s="211"/>
      <c r="B140" s="211"/>
      <c r="C140" s="69"/>
      <c r="D140" s="69"/>
      <c r="E140" s="69"/>
      <c r="F140" s="69"/>
      <c r="G140" s="69"/>
      <c r="H140" s="69"/>
      <c r="I140" s="88"/>
    </row>
    <row r="141" spans="1:9" s="177" customFormat="1">
      <c r="A141" s="212"/>
      <c r="B141" s="212" t="s">
        <v>98</v>
      </c>
      <c r="C141" s="72">
        <f>C142+C143+C144+C145+C146+C147</f>
        <v>0</v>
      </c>
      <c r="D141" s="72">
        <f>D142+D143+D144+D145+D146+D147</f>
        <v>0</v>
      </c>
      <c r="E141" s="72">
        <f>E142+E143+E144+E145+E146+E147</f>
        <v>0</v>
      </c>
      <c r="F141" s="72">
        <f t="shared" ref="F141:I141" si="31">F142+F143+F144+F145+F146+F147</f>
        <v>0</v>
      </c>
      <c r="G141" s="72">
        <f t="shared" si="31"/>
        <v>0</v>
      </c>
      <c r="H141" s="72">
        <f t="shared" si="31"/>
        <v>0</v>
      </c>
      <c r="I141" s="73">
        <f t="shared" si="31"/>
        <v>0</v>
      </c>
    </row>
    <row r="142" spans="1:9" s="177" customFormat="1">
      <c r="A142" s="211"/>
      <c r="B142" s="211" t="s">
        <v>100</v>
      </c>
      <c r="C142" s="69">
        <f t="shared" ref="C142:I142" si="32">C26</f>
        <v>0</v>
      </c>
      <c r="D142" s="69">
        <f t="shared" si="32"/>
        <v>0</v>
      </c>
      <c r="E142" s="69">
        <f t="shared" si="32"/>
        <v>0</v>
      </c>
      <c r="F142" s="69">
        <f t="shared" si="32"/>
        <v>0</v>
      </c>
      <c r="G142" s="69">
        <f t="shared" si="32"/>
        <v>0</v>
      </c>
      <c r="H142" s="69">
        <f t="shared" si="32"/>
        <v>0</v>
      </c>
      <c r="I142" s="88">
        <f t="shared" si="32"/>
        <v>0</v>
      </c>
    </row>
    <row r="143" spans="1:9" s="177" customFormat="1">
      <c r="A143" s="211"/>
      <c r="B143" s="211" t="s">
        <v>105</v>
      </c>
      <c r="C143" s="69"/>
      <c r="D143" s="69"/>
      <c r="E143" s="69"/>
      <c r="F143" s="69"/>
      <c r="G143" s="69"/>
      <c r="H143" s="69"/>
      <c r="I143" s="88"/>
    </row>
    <row r="144" spans="1:9" s="177" customFormat="1">
      <c r="A144" s="211"/>
      <c r="B144" s="211" t="s">
        <v>16</v>
      </c>
      <c r="C144" s="69">
        <f t="shared" ref="C144:I145" si="33">C39</f>
        <v>0</v>
      </c>
      <c r="D144" s="69">
        <f t="shared" si="33"/>
        <v>0</v>
      </c>
      <c r="E144" s="69">
        <f t="shared" si="33"/>
        <v>0</v>
      </c>
      <c r="F144" s="69">
        <f t="shared" si="33"/>
        <v>0</v>
      </c>
      <c r="G144" s="69">
        <f t="shared" si="33"/>
        <v>0</v>
      </c>
      <c r="H144" s="69">
        <f t="shared" si="33"/>
        <v>0</v>
      </c>
      <c r="I144" s="88">
        <f t="shared" si="33"/>
        <v>0</v>
      </c>
    </row>
    <row r="145" spans="1:9" s="177" customFormat="1">
      <c r="A145" s="211"/>
      <c r="B145" s="211" t="s">
        <v>55</v>
      </c>
      <c r="C145" s="69">
        <f>C40</f>
        <v>0</v>
      </c>
      <c r="D145" s="69">
        <f t="shared" si="33"/>
        <v>0</v>
      </c>
      <c r="E145" s="69">
        <f t="shared" si="33"/>
        <v>0</v>
      </c>
      <c r="F145" s="69">
        <f t="shared" si="33"/>
        <v>0</v>
      </c>
      <c r="G145" s="69">
        <f t="shared" si="33"/>
        <v>0</v>
      </c>
      <c r="H145" s="69">
        <f t="shared" si="33"/>
        <v>0</v>
      </c>
      <c r="I145" s="88">
        <f t="shared" si="33"/>
        <v>0</v>
      </c>
    </row>
    <row r="146" spans="1:9" s="177" customFormat="1">
      <c r="A146" s="211"/>
      <c r="B146" s="211" t="s">
        <v>101</v>
      </c>
      <c r="C146" s="69">
        <f t="shared" ref="C146:I146" si="34">C43</f>
        <v>0</v>
      </c>
      <c r="D146" s="69">
        <f t="shared" si="34"/>
        <v>0</v>
      </c>
      <c r="E146" s="69">
        <f t="shared" si="34"/>
        <v>0</v>
      </c>
      <c r="F146" s="69">
        <f t="shared" si="34"/>
        <v>0</v>
      </c>
      <c r="G146" s="69">
        <f t="shared" si="34"/>
        <v>0</v>
      </c>
      <c r="H146" s="69">
        <f t="shared" si="34"/>
        <v>0</v>
      </c>
      <c r="I146" s="88">
        <f t="shared" si="34"/>
        <v>0</v>
      </c>
    </row>
    <row r="147" spans="1:9" s="177" customFormat="1" ht="13.5" thickBot="1">
      <c r="A147" s="213"/>
      <c r="B147" s="213" t="s">
        <v>102</v>
      </c>
      <c r="C147" s="75">
        <f t="shared" ref="C147:I147" si="35">C30+C31+C36+C38-C39+C42+C45</f>
        <v>0</v>
      </c>
      <c r="D147" s="75">
        <f t="shared" si="35"/>
        <v>0</v>
      </c>
      <c r="E147" s="75">
        <f t="shared" si="35"/>
        <v>0</v>
      </c>
      <c r="F147" s="75">
        <f t="shared" si="35"/>
        <v>0</v>
      </c>
      <c r="G147" s="75">
        <f t="shared" si="35"/>
        <v>0</v>
      </c>
      <c r="H147" s="75">
        <f t="shared" si="35"/>
        <v>0</v>
      </c>
      <c r="I147" s="89">
        <f t="shared" si="35"/>
        <v>0</v>
      </c>
    </row>
    <row r="148" spans="1:9" s="177" customFormat="1" ht="27" thickTop="1" thickBot="1">
      <c r="A148" s="214"/>
      <c r="B148" s="214" t="s">
        <v>463</v>
      </c>
      <c r="C148" s="77">
        <f>C134-C141</f>
        <v>0</v>
      </c>
      <c r="D148" s="77">
        <f>D134-D141</f>
        <v>0</v>
      </c>
      <c r="E148" s="77">
        <f>E134-E141</f>
        <v>0</v>
      </c>
      <c r="F148" s="77">
        <f t="shared" ref="F148:I148" si="36">F134-F141</f>
        <v>0</v>
      </c>
      <c r="G148" s="77">
        <f t="shared" si="36"/>
        <v>0</v>
      </c>
      <c r="H148" s="77">
        <f t="shared" si="36"/>
        <v>0</v>
      </c>
      <c r="I148" s="78">
        <f t="shared" si="36"/>
        <v>0</v>
      </c>
    </row>
    <row r="149" spans="1:9" s="177" customFormat="1" ht="14.25" thickTop="1" thickBot="1">
      <c r="A149" s="217"/>
      <c r="B149" s="221"/>
      <c r="C149" s="90"/>
      <c r="D149" s="90"/>
      <c r="E149" s="90"/>
      <c r="F149" s="90"/>
      <c r="G149" s="90"/>
      <c r="H149" s="90"/>
      <c r="I149" s="91"/>
    </row>
    <row r="150" spans="1:9" ht="16.5" thickTop="1">
      <c r="A150" s="678" t="s">
        <v>1163</v>
      </c>
      <c r="B150" s="84"/>
      <c r="C150" s="92"/>
      <c r="D150" s="92"/>
      <c r="E150" s="92"/>
      <c r="F150" s="92"/>
      <c r="G150" s="92"/>
      <c r="H150" s="92"/>
      <c r="I150" s="92"/>
    </row>
    <row r="152" spans="1:9" ht="19.5">
      <c r="A152" s="1490" t="s">
        <v>1204</v>
      </c>
      <c r="B152" s="1491"/>
      <c r="C152" s="1491"/>
      <c r="D152" s="1491"/>
      <c r="E152" s="1491"/>
      <c r="F152" s="1491"/>
      <c r="G152" s="1491"/>
      <c r="H152" s="1491"/>
      <c r="I152" s="1492"/>
    </row>
    <row r="153" spans="1:9" ht="18.75">
      <c r="B153" s="55"/>
    </row>
    <row r="154" spans="1:9" ht="15">
      <c r="B154" s="52" t="s">
        <v>464</v>
      </c>
      <c r="E154" s="222" t="s">
        <v>353</v>
      </c>
    </row>
    <row r="157" spans="1:9" ht="18.75">
      <c r="B157" s="55"/>
    </row>
  </sheetData>
  <mergeCells count="2">
    <mergeCell ref="A2:I2"/>
    <mergeCell ref="A152:I152"/>
  </mergeCells>
  <pageMargins left="0.15748031496062992" right="0.15748031496062992" top="0.23622047244094491" bottom="0.23622047244094491" header="0.19685039370078741" footer="0.19685039370078741"/>
  <pageSetup paperSize="9" scale="55" orientation="landscape" r:id="rId1"/>
  <rowBreaks count="2" manualBreakCount="2">
    <brk id="49" max="7" man="1"/>
    <brk id="108" max="16383" man="1"/>
  </rowBreaks>
</worksheet>
</file>

<file path=xl/worksheets/sheet12.xml><?xml version="1.0" encoding="utf-8"?>
<worksheet xmlns="http://schemas.openxmlformats.org/spreadsheetml/2006/main" xmlns:r="http://schemas.openxmlformats.org/officeDocument/2006/relationships">
  <sheetPr>
    <pageSetUpPr fitToPage="1"/>
  </sheetPr>
  <dimension ref="A1:I48"/>
  <sheetViews>
    <sheetView view="pageBreakPreview" zoomScale="90" zoomScaleNormal="70" zoomScaleSheetLayoutView="90" workbookViewId="0">
      <selection activeCell="R23" sqref="R23"/>
    </sheetView>
  </sheetViews>
  <sheetFormatPr defaultColWidth="9.140625" defaultRowHeight="12.75"/>
  <cols>
    <col min="1" max="1" width="9.28515625" style="238" customWidth="1"/>
    <col min="2" max="2" width="9.85546875" style="238" customWidth="1"/>
    <col min="3" max="3" width="6.7109375" style="238" customWidth="1"/>
    <col min="4" max="4" width="37.7109375" style="238" customWidth="1"/>
    <col min="5" max="5" width="24.28515625" style="238" customWidth="1"/>
    <col min="6" max="6" width="14.42578125" style="238" customWidth="1"/>
    <col min="7" max="7" width="21.28515625" style="238" customWidth="1"/>
    <col min="8" max="8" width="30.5703125" style="238" customWidth="1"/>
    <col min="9" max="9" width="14.140625" style="238" customWidth="1"/>
    <col min="10" max="16384" width="9.140625" style="238"/>
  </cols>
  <sheetData>
    <row r="1" spans="1:9" ht="13.5" thickBot="1"/>
    <row r="2" spans="1:9" ht="27.75" customHeight="1" thickTop="1">
      <c r="A2" s="1494" t="s">
        <v>1410</v>
      </c>
      <c r="B2" s="1495"/>
      <c r="C2" s="1495"/>
      <c r="D2" s="1495"/>
      <c r="E2" s="1495"/>
      <c r="F2" s="1495"/>
      <c r="G2" s="1495"/>
      <c r="H2" s="1495"/>
    </row>
    <row r="3" spans="1:9" ht="18.75" customHeight="1" thickBot="1">
      <c r="A3" s="1496" t="s">
        <v>465</v>
      </c>
      <c r="B3" s="1496"/>
      <c r="C3" s="1496"/>
      <c r="D3" s="1496"/>
      <c r="E3" s="1496"/>
      <c r="F3" s="1496"/>
      <c r="G3" s="1496"/>
      <c r="H3" s="1496"/>
    </row>
    <row r="4" spans="1:9" ht="13.5" thickTop="1">
      <c r="A4" s="448"/>
    </row>
    <row r="5" spans="1:9" ht="30" customHeight="1">
      <c r="A5" s="1497" t="s">
        <v>354</v>
      </c>
      <c r="B5" s="1497"/>
      <c r="C5" s="1497"/>
      <c r="D5" s="898"/>
      <c r="E5" s="898"/>
    </row>
    <row r="6" spans="1:9" ht="30" customHeight="1">
      <c r="A6" s="1493" t="s">
        <v>283</v>
      </c>
      <c r="B6" s="1493"/>
      <c r="C6" s="1493"/>
      <c r="D6" s="1178"/>
      <c r="E6" s="1178"/>
    </row>
    <row r="7" spans="1:9" ht="30" customHeight="1">
      <c r="A7" s="1493" t="s">
        <v>355</v>
      </c>
      <c r="B7" s="1493"/>
      <c r="C7" s="1493"/>
      <c r="D7" s="1178"/>
      <c r="E7" s="1178"/>
    </row>
    <row r="8" spans="1:9" ht="30" customHeight="1">
      <c r="A8" s="1493" t="s">
        <v>285</v>
      </c>
      <c r="B8" s="1493"/>
      <c r="C8" s="1493"/>
      <c r="D8" s="1178"/>
      <c r="E8" s="1178"/>
    </row>
    <row r="9" spans="1:9" ht="30" customHeight="1">
      <c r="A9" s="1493" t="s">
        <v>356</v>
      </c>
      <c r="B9" s="1493"/>
      <c r="C9" s="1493"/>
      <c r="D9" s="1178"/>
      <c r="E9" s="1178"/>
    </row>
    <row r="12" spans="1:9" ht="13.5" thickBot="1"/>
    <row r="13" spans="1:9" ht="83.25" customHeight="1" thickTop="1">
      <c r="A13" s="1501" t="s">
        <v>466</v>
      </c>
      <c r="B13" s="1502"/>
      <c r="C13" s="1503"/>
      <c r="D13" s="672" t="s">
        <v>467</v>
      </c>
      <c r="E13" s="983" t="s">
        <v>468</v>
      </c>
      <c r="F13" s="983" t="s">
        <v>469</v>
      </c>
      <c r="G13" s="983" t="s">
        <v>470</v>
      </c>
      <c r="H13" s="982" t="s">
        <v>471</v>
      </c>
    </row>
    <row r="14" spans="1:9" ht="39" customHeight="1">
      <c r="A14" s="1498"/>
      <c r="B14" s="1499"/>
      <c r="C14" s="1500"/>
      <c r="D14" s="1179"/>
      <c r="E14" s="1180"/>
      <c r="F14" s="1180"/>
      <c r="G14" s="1180"/>
      <c r="H14" s="1181"/>
      <c r="I14" s="673"/>
    </row>
    <row r="15" spans="1:9" ht="33" customHeight="1">
      <c r="A15" s="1498"/>
      <c r="B15" s="1499"/>
      <c r="C15" s="1500"/>
      <c r="D15" s="1180"/>
      <c r="E15" s="1180"/>
      <c r="F15" s="1180"/>
      <c r="G15" s="1180"/>
      <c r="H15" s="1181"/>
      <c r="I15" s="673"/>
    </row>
    <row r="16" spans="1:9" ht="30" customHeight="1">
      <c r="A16" s="1498"/>
      <c r="B16" s="1499"/>
      <c r="C16" s="1500"/>
      <c r="D16" s="1180"/>
      <c r="E16" s="1180"/>
      <c r="F16" s="1180"/>
      <c r="G16" s="1180"/>
      <c r="H16" s="1181"/>
      <c r="I16" s="673"/>
    </row>
    <row r="17" spans="1:9" ht="30" customHeight="1">
      <c r="A17" s="1498"/>
      <c r="B17" s="1499"/>
      <c r="C17" s="1500"/>
      <c r="D17" s="1180"/>
      <c r="E17" s="1180"/>
      <c r="F17" s="1180"/>
      <c r="G17" s="1180"/>
      <c r="H17" s="1181"/>
      <c r="I17" s="673"/>
    </row>
    <row r="18" spans="1:9" ht="30" customHeight="1">
      <c r="A18" s="1498"/>
      <c r="B18" s="1499"/>
      <c r="C18" s="1500"/>
      <c r="D18" s="1180"/>
      <c r="E18" s="1180"/>
      <c r="F18" s="1180"/>
      <c r="G18" s="1180"/>
      <c r="H18" s="1181"/>
      <c r="I18" s="673"/>
    </row>
    <row r="19" spans="1:9" ht="30" customHeight="1">
      <c r="A19" s="1498"/>
      <c r="B19" s="1499"/>
      <c r="C19" s="1500"/>
      <c r="D19" s="1180"/>
      <c r="E19" s="1180"/>
      <c r="F19" s="1180"/>
      <c r="G19" s="1180"/>
      <c r="H19" s="1181"/>
      <c r="I19" s="673"/>
    </row>
    <row r="20" spans="1:9" ht="30" customHeight="1">
      <c r="A20" s="1498"/>
      <c r="B20" s="1499"/>
      <c r="C20" s="1500"/>
      <c r="D20" s="1180"/>
      <c r="E20" s="1180"/>
      <c r="F20" s="1180"/>
      <c r="G20" s="1180"/>
      <c r="H20" s="1181"/>
      <c r="I20" s="673"/>
    </row>
    <row r="21" spans="1:9" ht="30" customHeight="1">
      <c r="A21" s="1498"/>
      <c r="B21" s="1499"/>
      <c r="C21" s="1500"/>
      <c r="D21" s="1180"/>
      <c r="E21" s="1180"/>
      <c r="F21" s="1180"/>
      <c r="G21" s="1180"/>
      <c r="H21" s="1181"/>
      <c r="I21" s="673"/>
    </row>
    <row r="22" spans="1:9" ht="30" customHeight="1">
      <c r="A22" s="1498"/>
      <c r="B22" s="1499"/>
      <c r="C22" s="1500"/>
      <c r="D22" s="1180"/>
      <c r="E22" s="1180"/>
      <c r="F22" s="1180"/>
      <c r="G22" s="1180"/>
      <c r="H22" s="1181"/>
      <c r="I22" s="673"/>
    </row>
    <row r="23" spans="1:9" ht="30" customHeight="1">
      <c r="A23" s="1498"/>
      <c r="B23" s="1499"/>
      <c r="C23" s="1500"/>
      <c r="D23" s="1180"/>
      <c r="E23" s="1180"/>
      <c r="F23" s="1180"/>
      <c r="G23" s="1180"/>
      <c r="H23" s="1181"/>
      <c r="I23" s="673"/>
    </row>
    <row r="24" spans="1:9" ht="30" customHeight="1">
      <c r="A24" s="1498"/>
      <c r="B24" s="1499"/>
      <c r="C24" s="1500"/>
      <c r="D24" s="1180"/>
      <c r="E24" s="1180"/>
      <c r="F24" s="1180"/>
      <c r="G24" s="1180"/>
      <c r="H24" s="1181"/>
      <c r="I24" s="673"/>
    </row>
    <row r="25" spans="1:9" ht="30" customHeight="1">
      <c r="A25" s="1498"/>
      <c r="B25" s="1499"/>
      <c r="C25" s="1500"/>
      <c r="D25" s="1182"/>
      <c r="E25" s="1182"/>
      <c r="F25" s="1182"/>
      <c r="G25" s="1182"/>
      <c r="H25" s="1183"/>
    </row>
    <row r="26" spans="1:9" ht="30" customHeight="1">
      <c r="A26" s="1498"/>
      <c r="B26" s="1499"/>
      <c r="C26" s="1500"/>
      <c r="D26" s="1182"/>
      <c r="E26" s="1182"/>
      <c r="F26" s="1182"/>
      <c r="G26" s="1182"/>
      <c r="H26" s="1183"/>
    </row>
    <row r="27" spans="1:9" ht="30" customHeight="1">
      <c r="A27" s="1498"/>
      <c r="B27" s="1499"/>
      <c r="C27" s="1500"/>
      <c r="D27" s="1182"/>
      <c r="E27" s="1182"/>
      <c r="F27" s="1182"/>
      <c r="G27" s="1182"/>
      <c r="H27" s="1183"/>
    </row>
    <row r="28" spans="1:9" ht="30" customHeight="1">
      <c r="A28" s="1498"/>
      <c r="B28" s="1499"/>
      <c r="C28" s="1500"/>
      <c r="D28" s="1182"/>
      <c r="E28" s="1182"/>
      <c r="F28" s="1182"/>
      <c r="G28" s="1182"/>
      <c r="H28" s="1183"/>
    </row>
    <row r="29" spans="1:9" ht="30" customHeight="1">
      <c r="A29" s="1498"/>
      <c r="B29" s="1499"/>
      <c r="C29" s="1500"/>
      <c r="D29" s="1182"/>
      <c r="E29" s="1182"/>
      <c r="F29" s="1182"/>
      <c r="G29" s="1182"/>
      <c r="H29" s="1183"/>
    </row>
    <row r="30" spans="1:9" ht="30" customHeight="1">
      <c r="A30" s="1498"/>
      <c r="B30" s="1499"/>
      <c r="C30" s="1500"/>
      <c r="D30" s="1182"/>
      <c r="E30" s="1182"/>
      <c r="F30" s="1182"/>
      <c r="G30" s="1182"/>
      <c r="H30" s="1183"/>
    </row>
    <row r="31" spans="1:9" ht="30" customHeight="1">
      <c r="A31" s="1498"/>
      <c r="B31" s="1499"/>
      <c r="C31" s="1500"/>
      <c r="D31" s="1182"/>
      <c r="E31" s="1182"/>
      <c r="F31" s="1182"/>
      <c r="G31" s="1182"/>
      <c r="H31" s="1183"/>
    </row>
    <row r="32" spans="1:9" ht="30" customHeight="1">
      <c r="A32" s="1498"/>
      <c r="B32" s="1499"/>
      <c r="C32" s="1500"/>
      <c r="D32" s="1182"/>
      <c r="E32" s="1182"/>
      <c r="F32" s="1182"/>
      <c r="G32" s="1182"/>
      <c r="H32" s="1183"/>
    </row>
    <row r="33" spans="1:8" ht="30" customHeight="1">
      <c r="A33" s="1498"/>
      <c r="B33" s="1499"/>
      <c r="C33" s="1500"/>
      <c r="D33" s="1182"/>
      <c r="E33" s="1182"/>
      <c r="F33" s="1182"/>
      <c r="G33" s="1182"/>
      <c r="H33" s="1183"/>
    </row>
    <row r="34" spans="1:8" ht="30" customHeight="1">
      <c r="A34" s="1498"/>
      <c r="B34" s="1499"/>
      <c r="C34" s="1500"/>
      <c r="D34" s="1182"/>
      <c r="E34" s="1182"/>
      <c r="F34" s="1182"/>
      <c r="G34" s="1182"/>
      <c r="H34" s="1183"/>
    </row>
    <row r="35" spans="1:8" ht="30" customHeight="1">
      <c r="A35" s="1498"/>
      <c r="B35" s="1499"/>
      <c r="C35" s="1500"/>
      <c r="D35" s="1182"/>
      <c r="E35" s="1182"/>
      <c r="F35" s="1182"/>
      <c r="G35" s="1182"/>
      <c r="H35" s="1183"/>
    </row>
    <row r="36" spans="1:8" ht="30" customHeight="1">
      <c r="A36" s="1498"/>
      <c r="B36" s="1499"/>
      <c r="C36" s="1500"/>
      <c r="D36" s="1182"/>
      <c r="E36" s="1182"/>
      <c r="F36" s="1182"/>
      <c r="G36" s="1182"/>
      <c r="H36" s="1183"/>
    </row>
    <row r="37" spans="1:8" ht="30" customHeight="1">
      <c r="A37" s="1498"/>
      <c r="B37" s="1499"/>
      <c r="C37" s="1500"/>
      <c r="D37" s="1182"/>
      <c r="E37" s="1182"/>
      <c r="F37" s="1182"/>
      <c r="G37" s="1182"/>
      <c r="H37" s="1183"/>
    </row>
    <row r="38" spans="1:8" ht="30" customHeight="1" thickBot="1">
      <c r="A38" s="1498"/>
      <c r="B38" s="1499"/>
      <c r="C38" s="1500"/>
      <c r="D38" s="1184"/>
      <c r="E38" s="1184"/>
      <c r="F38" s="1184"/>
      <c r="G38" s="1184"/>
      <c r="H38" s="1185"/>
    </row>
    <row r="39" spans="1:8" ht="30" customHeight="1" thickTop="1" thickBot="1">
      <c r="E39" s="1506" t="s">
        <v>472</v>
      </c>
      <c r="F39" s="1507"/>
      <c r="G39" s="674">
        <f>SUM(G14:G38)</f>
        <v>0</v>
      </c>
    </row>
    <row r="40" spans="1:8" ht="30" customHeight="1" thickTop="1"/>
    <row r="41" spans="1:8" ht="30" customHeight="1">
      <c r="E41" s="1508" t="s">
        <v>342</v>
      </c>
      <c r="F41" s="1508"/>
      <c r="G41" s="675"/>
      <c r="H41" s="676"/>
    </row>
    <row r="42" spans="1:8" ht="49.5" customHeight="1">
      <c r="E42" s="1509" t="s">
        <v>353</v>
      </c>
      <c r="F42" s="1509"/>
      <c r="G42" s="675"/>
      <c r="H42" s="677"/>
    </row>
    <row r="43" spans="1:8">
      <c r="E43" s="1504"/>
      <c r="F43" s="1504"/>
      <c r="H43" s="1505"/>
    </row>
    <row r="44" spans="1:8" ht="24.75" customHeight="1">
      <c r="E44" s="1504"/>
      <c r="F44" s="1504"/>
      <c r="H44" s="1505"/>
    </row>
    <row r="48" spans="1:8">
      <c r="F48" s="395"/>
    </row>
  </sheetData>
  <mergeCells count="38">
    <mergeCell ref="E43:F44"/>
    <mergeCell ref="H43:H44"/>
    <mergeCell ref="A36:C36"/>
    <mergeCell ref="A37:C37"/>
    <mergeCell ref="A38:C38"/>
    <mergeCell ref="E39:F39"/>
    <mergeCell ref="E41:F41"/>
    <mergeCell ref="E42:F42"/>
    <mergeCell ref="A35:C35"/>
    <mergeCell ref="A24:C24"/>
    <mergeCell ref="A25:C25"/>
    <mergeCell ref="A26:C26"/>
    <mergeCell ref="A27:C27"/>
    <mergeCell ref="A28:C28"/>
    <mergeCell ref="A29:C29"/>
    <mergeCell ref="A30:C30"/>
    <mergeCell ref="A31:C31"/>
    <mergeCell ref="A32:C32"/>
    <mergeCell ref="A33:C33"/>
    <mergeCell ref="A34:C34"/>
    <mergeCell ref="A23:C23"/>
    <mergeCell ref="A9:C9"/>
    <mergeCell ref="A13:C13"/>
    <mergeCell ref="A14:C14"/>
    <mergeCell ref="A15:C15"/>
    <mergeCell ref="A16:C16"/>
    <mergeCell ref="A17:C17"/>
    <mergeCell ref="A18:C18"/>
    <mergeCell ref="A19:C19"/>
    <mergeCell ref="A20:C20"/>
    <mergeCell ref="A21:C21"/>
    <mergeCell ref="A22:C22"/>
    <mergeCell ref="A8:C8"/>
    <mergeCell ref="A2:H2"/>
    <mergeCell ref="A3:H3"/>
    <mergeCell ref="A5:C5"/>
    <mergeCell ref="A6:C6"/>
    <mergeCell ref="A7:C7"/>
  </mergeCells>
  <pageMargins left="0.70866141732283472" right="0.70866141732283472" top="0.74803149606299213" bottom="0.74803149606299213" header="0.31496062992125984" footer="0.31496062992125984"/>
  <pageSetup paperSize="9" scale="56"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view="pageBreakPreview" zoomScale="90" zoomScaleNormal="70" zoomScaleSheetLayoutView="90" workbookViewId="0">
      <selection activeCell="G5" sqref="G5"/>
    </sheetView>
  </sheetViews>
  <sheetFormatPr defaultColWidth="9.140625" defaultRowHeight="12.75"/>
  <cols>
    <col min="1" max="1" width="9.28515625" style="238" customWidth="1"/>
    <col min="2" max="2" width="9.85546875" style="238" customWidth="1"/>
    <col min="3" max="3" width="6.7109375" style="238" customWidth="1"/>
    <col min="4" max="4" width="25.28515625" style="238" customWidth="1"/>
    <col min="5" max="5" width="21.7109375" style="238" customWidth="1"/>
    <col min="6" max="6" width="21" style="238" customWidth="1"/>
    <col min="7" max="11" width="21.28515625" style="238" customWidth="1"/>
    <col min="12" max="12" width="37.28515625" style="238" customWidth="1"/>
    <col min="13" max="13" width="14.140625" style="238" customWidth="1"/>
    <col min="14" max="16384" width="9.140625" style="238"/>
  </cols>
  <sheetData>
    <row r="1" spans="1:13" ht="13.5" thickBot="1"/>
    <row r="2" spans="1:13" s="262" customFormat="1" ht="27.75" customHeight="1" thickTop="1">
      <c r="A2" s="1494" t="s">
        <v>1411</v>
      </c>
      <c r="B2" s="1494"/>
      <c r="C2" s="1494"/>
      <c r="D2" s="1494"/>
      <c r="E2" s="1494"/>
      <c r="F2" s="1494"/>
      <c r="G2" s="1494"/>
      <c r="H2" s="1494"/>
      <c r="I2" s="1494"/>
      <c r="J2" s="1494"/>
      <c r="K2" s="1494"/>
      <c r="L2" s="1494"/>
    </row>
    <row r="3" spans="1:13" s="262" customFormat="1" ht="21.75" customHeight="1" thickBot="1">
      <c r="A3" s="1496" t="s">
        <v>473</v>
      </c>
      <c r="B3" s="1496"/>
      <c r="C3" s="1496"/>
      <c r="D3" s="1496"/>
      <c r="E3" s="1496"/>
      <c r="F3" s="1496"/>
      <c r="G3" s="1496"/>
      <c r="H3" s="1496"/>
      <c r="I3" s="1496"/>
      <c r="J3" s="1496"/>
      <c r="K3" s="1496"/>
      <c r="L3" s="1496"/>
    </row>
    <row r="4" spans="1:13" ht="15.75" customHeight="1" thickTop="1"/>
    <row r="5" spans="1:13" ht="30" customHeight="1">
      <c r="A5" s="1497" t="s">
        <v>354</v>
      </c>
      <c r="B5" s="1497"/>
      <c r="C5" s="1497"/>
      <c r="D5" s="898"/>
      <c r="E5" s="898"/>
    </row>
    <row r="6" spans="1:13" ht="26.25" customHeight="1">
      <c r="A6" s="1493" t="s">
        <v>283</v>
      </c>
      <c r="B6" s="1493"/>
      <c r="C6" s="1493"/>
      <c r="D6" s="1178"/>
      <c r="E6" s="1178"/>
    </row>
    <row r="7" spans="1:13" ht="24" customHeight="1">
      <c r="A7" s="1493" t="s">
        <v>355</v>
      </c>
      <c r="B7" s="1493"/>
      <c r="C7" s="1493"/>
      <c r="D7" s="1178"/>
      <c r="E7" s="1178"/>
    </row>
    <row r="8" spans="1:13" ht="26.25" customHeight="1">
      <c r="A8" s="1493" t="s">
        <v>285</v>
      </c>
      <c r="B8" s="1493"/>
      <c r="C8" s="1493"/>
      <c r="D8" s="1178"/>
      <c r="E8" s="1178"/>
    </row>
    <row r="9" spans="1:13" ht="29.25" customHeight="1">
      <c r="A9" s="1493" t="s">
        <v>356</v>
      </c>
      <c r="B9" s="1493"/>
      <c r="C9" s="1493"/>
      <c r="D9" s="1178"/>
      <c r="E9" s="1178"/>
    </row>
    <row r="11" spans="1:13" ht="13.5" thickBot="1"/>
    <row r="12" spans="1:13" ht="51" customHeight="1" thickTop="1">
      <c r="A12" s="1510" t="s">
        <v>474</v>
      </c>
      <c r="B12" s="1511"/>
      <c r="C12" s="1512"/>
      <c r="D12" s="1519" t="s">
        <v>475</v>
      </c>
      <c r="E12" s="1519" t="s">
        <v>476</v>
      </c>
      <c r="F12" s="1522" t="s">
        <v>477</v>
      </c>
      <c r="G12" s="1502"/>
      <c r="H12" s="1502"/>
      <c r="I12" s="1502"/>
      <c r="J12" s="1503"/>
      <c r="K12" s="1519" t="s">
        <v>478</v>
      </c>
      <c r="L12" s="1523" t="s">
        <v>471</v>
      </c>
    </row>
    <row r="13" spans="1:13" ht="64.5" customHeight="1">
      <c r="A13" s="1513"/>
      <c r="B13" s="1514"/>
      <c r="C13" s="1515"/>
      <c r="D13" s="1520"/>
      <c r="E13" s="1520"/>
      <c r="F13" s="1186" t="s">
        <v>479</v>
      </c>
      <c r="G13" s="1186" t="s">
        <v>480</v>
      </c>
      <c r="H13" s="1187" t="s">
        <v>481</v>
      </c>
      <c r="I13" s="1187" t="s">
        <v>482</v>
      </c>
      <c r="J13" s="1186" t="s">
        <v>483</v>
      </c>
      <c r="K13" s="1520"/>
      <c r="L13" s="1524"/>
      <c r="M13" s="673"/>
    </row>
    <row r="14" spans="1:13" ht="40.5" customHeight="1">
      <c r="A14" s="1516"/>
      <c r="B14" s="1517"/>
      <c r="C14" s="1518"/>
      <c r="D14" s="1521"/>
      <c r="E14" s="1521"/>
      <c r="F14" s="984" t="s">
        <v>484</v>
      </c>
      <c r="G14" s="984" t="s">
        <v>484</v>
      </c>
      <c r="H14" s="984" t="s">
        <v>484</v>
      </c>
      <c r="I14" s="984" t="s">
        <v>484</v>
      </c>
      <c r="J14" s="984" t="s">
        <v>484</v>
      </c>
      <c r="K14" s="1521"/>
      <c r="L14" s="1525"/>
      <c r="M14" s="673"/>
    </row>
    <row r="15" spans="1:13" ht="33" customHeight="1">
      <c r="A15" s="1498"/>
      <c r="B15" s="1499"/>
      <c r="C15" s="1500"/>
      <c r="D15" s="1180"/>
      <c r="E15" s="1180"/>
      <c r="F15" s="1180"/>
      <c r="G15" s="1180"/>
      <c r="H15" s="1188"/>
      <c r="I15" s="1188"/>
      <c r="J15" s="1188"/>
      <c r="K15" s="1188">
        <f>F15+G15+H15+I15+J15</f>
        <v>0</v>
      </c>
      <c r="L15" s="1181"/>
      <c r="M15" s="673"/>
    </row>
    <row r="16" spans="1:13" ht="30" customHeight="1">
      <c r="A16" s="1498"/>
      <c r="B16" s="1499"/>
      <c r="C16" s="1500"/>
      <c r="D16" s="1180"/>
      <c r="E16" s="1180"/>
      <c r="F16" s="1180"/>
      <c r="G16" s="1180"/>
      <c r="H16" s="1188"/>
      <c r="I16" s="1188"/>
      <c r="J16" s="1188"/>
      <c r="K16" s="1188">
        <f t="shared" ref="K16:K28" si="0">F16+G16+H16+I16+J16</f>
        <v>0</v>
      </c>
      <c r="L16" s="1181"/>
      <c r="M16" s="673"/>
    </row>
    <row r="17" spans="1:13" ht="30" customHeight="1">
      <c r="A17" s="1498"/>
      <c r="B17" s="1499"/>
      <c r="C17" s="1500"/>
      <c r="D17" s="1180"/>
      <c r="E17" s="1180"/>
      <c r="F17" s="1180"/>
      <c r="G17" s="1180"/>
      <c r="H17" s="1188"/>
      <c r="I17" s="1188"/>
      <c r="J17" s="1188"/>
      <c r="K17" s="1188">
        <f t="shared" si="0"/>
        <v>0</v>
      </c>
      <c r="L17" s="1181"/>
      <c r="M17" s="673"/>
    </row>
    <row r="18" spans="1:13" ht="30" customHeight="1">
      <c r="A18" s="1498"/>
      <c r="B18" s="1499"/>
      <c r="C18" s="1500"/>
      <c r="D18" s="1180"/>
      <c r="E18" s="1180"/>
      <c r="F18" s="1180"/>
      <c r="G18" s="1180"/>
      <c r="H18" s="1188"/>
      <c r="I18" s="1188"/>
      <c r="J18" s="1188"/>
      <c r="K18" s="1188">
        <f t="shared" si="0"/>
        <v>0</v>
      </c>
      <c r="L18" s="1181"/>
      <c r="M18" s="673"/>
    </row>
    <row r="19" spans="1:13" ht="30" customHeight="1">
      <c r="A19" s="1498"/>
      <c r="B19" s="1499"/>
      <c r="C19" s="1500"/>
      <c r="D19" s="1180"/>
      <c r="E19" s="1180"/>
      <c r="F19" s="1180"/>
      <c r="G19" s="1180"/>
      <c r="H19" s="1188"/>
      <c r="I19" s="1188"/>
      <c r="J19" s="1188"/>
      <c r="K19" s="1188">
        <f t="shared" si="0"/>
        <v>0</v>
      </c>
      <c r="L19" s="1181"/>
      <c r="M19" s="673"/>
    </row>
    <row r="20" spans="1:13" ht="30" customHeight="1">
      <c r="A20" s="1498"/>
      <c r="B20" s="1499"/>
      <c r="C20" s="1500"/>
      <c r="D20" s="1180"/>
      <c r="E20" s="1180"/>
      <c r="F20" s="1180"/>
      <c r="G20" s="1180"/>
      <c r="H20" s="1188"/>
      <c r="I20" s="1188"/>
      <c r="J20" s="1188"/>
      <c r="K20" s="1188">
        <f t="shared" si="0"/>
        <v>0</v>
      </c>
      <c r="L20" s="1181"/>
      <c r="M20" s="673"/>
    </row>
    <row r="21" spans="1:13" ht="30" customHeight="1">
      <c r="A21" s="1498"/>
      <c r="B21" s="1499"/>
      <c r="C21" s="1500"/>
      <c r="D21" s="1182"/>
      <c r="E21" s="1182"/>
      <c r="F21" s="1182"/>
      <c r="G21" s="1182"/>
      <c r="H21" s="1189"/>
      <c r="I21" s="1189"/>
      <c r="J21" s="1189"/>
      <c r="K21" s="1188">
        <f t="shared" si="0"/>
        <v>0</v>
      </c>
      <c r="L21" s="1183"/>
    </row>
    <row r="22" spans="1:13" ht="30" customHeight="1">
      <c r="A22" s="1498"/>
      <c r="B22" s="1499"/>
      <c r="C22" s="1500"/>
      <c r="D22" s="1182"/>
      <c r="E22" s="1182"/>
      <c r="F22" s="1182"/>
      <c r="G22" s="1182"/>
      <c r="H22" s="1189"/>
      <c r="I22" s="1189"/>
      <c r="J22" s="1189"/>
      <c r="K22" s="1188">
        <f t="shared" si="0"/>
        <v>0</v>
      </c>
      <c r="L22" s="1183"/>
    </row>
    <row r="23" spans="1:13" ht="30" customHeight="1">
      <c r="A23" s="1498"/>
      <c r="B23" s="1499"/>
      <c r="C23" s="1500"/>
      <c r="D23" s="1182"/>
      <c r="E23" s="1182"/>
      <c r="F23" s="1182"/>
      <c r="G23" s="1182"/>
      <c r="H23" s="1189"/>
      <c r="I23" s="1189"/>
      <c r="J23" s="1189"/>
      <c r="K23" s="1188">
        <f t="shared" si="0"/>
        <v>0</v>
      </c>
      <c r="L23" s="1183"/>
    </row>
    <row r="24" spans="1:13" ht="30" customHeight="1">
      <c r="A24" s="1498"/>
      <c r="B24" s="1499"/>
      <c r="C24" s="1500"/>
      <c r="D24" s="1182"/>
      <c r="E24" s="1182"/>
      <c r="F24" s="1182"/>
      <c r="G24" s="1182"/>
      <c r="H24" s="1189"/>
      <c r="I24" s="1189"/>
      <c r="J24" s="1189"/>
      <c r="K24" s="1188">
        <f t="shared" si="0"/>
        <v>0</v>
      </c>
      <c r="L24" s="1183"/>
    </row>
    <row r="25" spans="1:13" ht="30" customHeight="1">
      <c r="A25" s="1498"/>
      <c r="B25" s="1499"/>
      <c r="C25" s="1500"/>
      <c r="D25" s="1182"/>
      <c r="E25" s="1182"/>
      <c r="F25" s="1182"/>
      <c r="G25" s="1182"/>
      <c r="H25" s="1189"/>
      <c r="I25" s="1189"/>
      <c r="J25" s="1189"/>
      <c r="K25" s="1188">
        <f t="shared" si="0"/>
        <v>0</v>
      </c>
      <c r="L25" s="1183"/>
    </row>
    <row r="26" spans="1:13" ht="30" customHeight="1">
      <c r="A26" s="1498"/>
      <c r="B26" s="1499"/>
      <c r="C26" s="1500"/>
      <c r="D26" s="1182"/>
      <c r="E26" s="1182"/>
      <c r="F26" s="1182"/>
      <c r="G26" s="1182"/>
      <c r="H26" s="1189"/>
      <c r="I26" s="1189"/>
      <c r="J26" s="1189"/>
      <c r="K26" s="1188">
        <f t="shared" si="0"/>
        <v>0</v>
      </c>
      <c r="L26" s="1183"/>
    </row>
    <row r="27" spans="1:13" ht="30" customHeight="1">
      <c r="A27" s="1498"/>
      <c r="B27" s="1499"/>
      <c r="C27" s="1500"/>
      <c r="D27" s="1182"/>
      <c r="E27" s="1182"/>
      <c r="F27" s="1182"/>
      <c r="G27" s="1182"/>
      <c r="H27" s="1189"/>
      <c r="I27" s="1189"/>
      <c r="J27" s="1189"/>
      <c r="K27" s="1188">
        <f t="shared" si="0"/>
        <v>0</v>
      </c>
      <c r="L27" s="1183"/>
    </row>
    <row r="28" spans="1:13" ht="30" customHeight="1" thickBot="1">
      <c r="A28" s="1526" t="s">
        <v>485</v>
      </c>
      <c r="B28" s="1527"/>
      <c r="C28" s="1527"/>
      <c r="D28" s="1527"/>
      <c r="E28" s="1528"/>
      <c r="F28" s="1190">
        <f>SUM(F15:F27)</f>
        <v>0</v>
      </c>
      <c r="G28" s="1190">
        <f>SUM(G15:G27)</f>
        <v>0</v>
      </c>
      <c r="H28" s="1190">
        <f t="shared" ref="H28:J28" si="1">SUM(H15:H27)</f>
        <v>0</v>
      </c>
      <c r="I28" s="1190">
        <f t="shared" si="1"/>
        <v>0</v>
      </c>
      <c r="J28" s="1190">
        <f t="shared" si="1"/>
        <v>0</v>
      </c>
      <c r="K28" s="1191">
        <f t="shared" si="0"/>
        <v>0</v>
      </c>
      <c r="L28" s="1185"/>
    </row>
    <row r="29" spans="1:13" ht="30" customHeight="1" thickTop="1"/>
    <row r="30" spans="1:13" ht="30" customHeight="1">
      <c r="G30" s="675"/>
      <c r="H30" s="1508" t="s">
        <v>342</v>
      </c>
      <c r="I30" s="1508"/>
      <c r="J30" s="675"/>
      <c r="K30" s="675"/>
      <c r="L30" s="676"/>
    </row>
    <row r="31" spans="1:13" ht="49.5" customHeight="1">
      <c r="G31" s="675"/>
      <c r="H31" s="1509" t="s">
        <v>353</v>
      </c>
      <c r="I31" s="1509"/>
      <c r="J31" s="675"/>
      <c r="K31" s="675"/>
      <c r="L31" s="677"/>
    </row>
    <row r="32" spans="1:13">
      <c r="H32" s="1504"/>
      <c r="I32" s="1504"/>
      <c r="L32" s="1505"/>
    </row>
    <row r="33" spans="8:12" ht="24.75" customHeight="1">
      <c r="H33" s="1504"/>
      <c r="I33" s="1504"/>
      <c r="L33" s="1505"/>
    </row>
  </sheetData>
  <mergeCells count="31">
    <mergeCell ref="L32:L33"/>
    <mergeCell ref="A26:C26"/>
    <mergeCell ref="A27:C27"/>
    <mergeCell ref="A28:E28"/>
    <mergeCell ref="H30:I30"/>
    <mergeCell ref="H31:I31"/>
    <mergeCell ref="H32:I33"/>
    <mergeCell ref="A25:C25"/>
    <mergeCell ref="L12:L14"/>
    <mergeCell ref="A15:C15"/>
    <mergeCell ref="A16:C16"/>
    <mergeCell ref="A17:C17"/>
    <mergeCell ref="A18:C18"/>
    <mergeCell ref="A19:C19"/>
    <mergeCell ref="K12:K14"/>
    <mergeCell ref="A20:C20"/>
    <mergeCell ref="A21:C21"/>
    <mergeCell ref="A22:C22"/>
    <mergeCell ref="A23:C23"/>
    <mergeCell ref="A24:C24"/>
    <mergeCell ref="A9:C9"/>
    <mergeCell ref="A12:C14"/>
    <mergeCell ref="D12:D14"/>
    <mergeCell ref="E12:E14"/>
    <mergeCell ref="F12:J12"/>
    <mergeCell ref="A8:C8"/>
    <mergeCell ref="A2:L2"/>
    <mergeCell ref="A3:L3"/>
    <mergeCell ref="A5:C5"/>
    <mergeCell ref="A6:C6"/>
    <mergeCell ref="A7:C7"/>
  </mergeCells>
  <pageMargins left="0.55118110236220474" right="0.39370078740157483" top="0.55118110236220474" bottom="0.15748031496062992" header="0.31496062992125984" footer="0.31496062992125984"/>
  <pageSetup paperSize="9" scale="57" orientation="landscape" r:id="rId1"/>
</worksheet>
</file>

<file path=xl/worksheets/sheet14.xml><?xml version="1.0" encoding="utf-8"?>
<worksheet xmlns="http://schemas.openxmlformats.org/spreadsheetml/2006/main" xmlns:r="http://schemas.openxmlformats.org/officeDocument/2006/relationships">
  <dimension ref="A1:DH339"/>
  <sheetViews>
    <sheetView view="pageBreakPreview" zoomScale="90" zoomScaleNormal="100" zoomScaleSheetLayoutView="90" workbookViewId="0">
      <selection sqref="A1:I1"/>
    </sheetView>
  </sheetViews>
  <sheetFormatPr defaultColWidth="24.28515625" defaultRowHeight="12.75"/>
  <cols>
    <col min="1" max="1" width="24.5703125" style="238" customWidth="1"/>
    <col min="2" max="2" width="88.140625" style="238" customWidth="1"/>
    <col min="3" max="3" width="19.28515625" style="238" customWidth="1"/>
    <col min="4" max="4" width="19.85546875" style="238" customWidth="1"/>
    <col min="5" max="5" width="19" style="238" customWidth="1"/>
    <col min="6" max="6" width="20.28515625" style="238" customWidth="1"/>
    <col min="7" max="8" width="22.5703125" style="238" customWidth="1"/>
    <col min="9" max="9" width="25.7109375" style="238" customWidth="1"/>
    <col min="10" max="30" width="24.28515625" style="240"/>
    <col min="31" max="102" width="24.28515625" style="239"/>
    <col min="103" max="16384" width="24.28515625" style="238"/>
  </cols>
  <sheetData>
    <row r="1" spans="1:112" ht="26.25" customHeight="1">
      <c r="A1" s="1529" t="s">
        <v>1431</v>
      </c>
      <c r="B1" s="1530"/>
      <c r="C1" s="1530"/>
      <c r="D1" s="1530"/>
      <c r="E1" s="1530"/>
      <c r="F1" s="1530"/>
      <c r="G1" s="1530"/>
      <c r="H1" s="1530"/>
      <c r="I1" s="1530"/>
    </row>
    <row r="2" spans="1:112" s="328" customFormat="1" ht="18">
      <c r="A2" s="400"/>
      <c r="B2" s="400"/>
      <c r="C2" s="400"/>
      <c r="D2" s="400"/>
      <c r="E2" s="400"/>
      <c r="F2" s="400"/>
      <c r="G2" s="400"/>
      <c r="H2" s="400"/>
      <c r="I2" s="400"/>
      <c r="J2" s="240"/>
      <c r="K2" s="240"/>
      <c r="L2" s="240"/>
      <c r="M2" s="240"/>
      <c r="N2" s="240"/>
      <c r="O2" s="240"/>
      <c r="P2" s="240"/>
      <c r="Q2" s="240"/>
      <c r="R2" s="240"/>
      <c r="S2" s="240"/>
      <c r="T2" s="240"/>
      <c r="U2" s="240"/>
      <c r="V2" s="240"/>
      <c r="W2" s="240"/>
      <c r="X2" s="240"/>
      <c r="Y2" s="240"/>
      <c r="Z2" s="240"/>
      <c r="AA2" s="240"/>
      <c r="AB2" s="240"/>
      <c r="AC2" s="240"/>
      <c r="AD2" s="240"/>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row>
    <row r="3" spans="1:112">
      <c r="A3" s="328" t="s">
        <v>490</v>
      </c>
      <c r="B3" s="898"/>
      <c r="C3" s="328"/>
      <c r="D3" s="328"/>
      <c r="E3" s="328"/>
      <c r="F3" s="328"/>
      <c r="G3" s="328"/>
      <c r="H3" s="328"/>
      <c r="I3" s="328"/>
    </row>
    <row r="4" spans="1:112">
      <c r="A4" s="328" t="s">
        <v>283</v>
      </c>
      <c r="B4" s="898"/>
      <c r="C4" s="328"/>
      <c r="D4" s="328"/>
      <c r="E4" s="328"/>
      <c r="F4" s="328"/>
      <c r="G4" s="328"/>
      <c r="H4" s="328"/>
      <c r="I4" s="328"/>
    </row>
    <row r="5" spans="1:112">
      <c r="A5" s="328" t="s">
        <v>284</v>
      </c>
      <c r="B5" s="898"/>
      <c r="C5" s="328"/>
      <c r="D5" s="328"/>
      <c r="E5" s="328"/>
      <c r="F5" s="328"/>
      <c r="G5" s="328"/>
      <c r="H5" s="328"/>
      <c r="I5" s="328"/>
    </row>
    <row r="6" spans="1:112">
      <c r="A6" s="328" t="s">
        <v>285</v>
      </c>
      <c r="B6" s="898"/>
      <c r="C6" s="328"/>
      <c r="D6" s="328"/>
      <c r="E6" s="328"/>
      <c r="F6" s="328"/>
      <c r="G6" s="328"/>
      <c r="H6" s="328"/>
      <c r="I6" s="328"/>
    </row>
    <row r="7" spans="1:112">
      <c r="A7" s="328" t="s">
        <v>286</v>
      </c>
      <c r="B7" s="898"/>
      <c r="C7" s="328"/>
      <c r="D7" s="328"/>
      <c r="E7" s="328"/>
      <c r="F7" s="328"/>
      <c r="G7" s="328"/>
      <c r="H7" s="328"/>
      <c r="I7" s="328"/>
    </row>
    <row r="8" spans="1:112" ht="16.5" customHeight="1">
      <c r="A8" s="328"/>
      <c r="B8" s="328"/>
      <c r="C8" s="328"/>
      <c r="D8" s="328"/>
      <c r="E8" s="328"/>
      <c r="F8" s="328"/>
      <c r="G8" s="328"/>
      <c r="H8" s="328"/>
      <c r="I8" s="328"/>
    </row>
    <row r="9" spans="1:112" ht="15.75" thickBot="1">
      <c r="A9" s="391" t="s">
        <v>95</v>
      </c>
      <c r="C9" s="399"/>
      <c r="D9" s="399"/>
      <c r="E9" s="399"/>
      <c r="F9" s="399"/>
      <c r="G9" s="399"/>
      <c r="H9" s="399"/>
      <c r="I9" s="398" t="s">
        <v>287</v>
      </c>
    </row>
    <row r="10" spans="1:112" s="395" customFormat="1" ht="105.75" customHeight="1" thickTop="1">
      <c r="A10" s="320" t="s">
        <v>288</v>
      </c>
      <c r="B10" s="319" t="s">
        <v>289</v>
      </c>
      <c r="C10" s="319" t="s">
        <v>1191</v>
      </c>
      <c r="D10" s="319" t="s">
        <v>1192</v>
      </c>
      <c r="E10" s="319" t="s">
        <v>1193</v>
      </c>
      <c r="F10" s="319" t="s">
        <v>1209</v>
      </c>
      <c r="G10" s="319" t="s">
        <v>1195</v>
      </c>
      <c r="H10" s="959" t="s">
        <v>1196</v>
      </c>
      <c r="I10" s="318" t="s">
        <v>1197</v>
      </c>
      <c r="J10" s="397"/>
      <c r="K10" s="397"/>
      <c r="L10" s="397"/>
      <c r="M10" s="397"/>
      <c r="N10" s="397"/>
      <c r="O10" s="397"/>
      <c r="P10" s="397"/>
      <c r="Q10" s="397"/>
      <c r="R10" s="397"/>
      <c r="S10" s="397"/>
      <c r="T10" s="397"/>
      <c r="U10" s="397"/>
      <c r="V10" s="397"/>
      <c r="W10" s="397"/>
      <c r="X10" s="397"/>
      <c r="Y10" s="397"/>
      <c r="Z10" s="397"/>
      <c r="AA10" s="397"/>
      <c r="AB10" s="397"/>
      <c r="AC10" s="397"/>
      <c r="AD10" s="397"/>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row>
    <row r="11" spans="1:112" s="349" customFormat="1">
      <c r="A11" s="1192">
        <v>0</v>
      </c>
      <c r="B11" s="1193" t="s">
        <v>290</v>
      </c>
      <c r="C11" s="1194"/>
      <c r="D11" s="1194"/>
      <c r="E11" s="1194"/>
      <c r="F11" s="1194"/>
      <c r="G11" s="1194"/>
      <c r="H11" s="1194"/>
      <c r="I11" s="1195"/>
      <c r="J11" s="240"/>
      <c r="K11" s="240"/>
      <c r="L11" s="240"/>
      <c r="M11" s="240"/>
      <c r="N11" s="240"/>
      <c r="O11" s="240"/>
      <c r="P11" s="240"/>
      <c r="Q11" s="240"/>
      <c r="R11" s="240"/>
      <c r="S11" s="240"/>
      <c r="T11" s="240"/>
      <c r="U11" s="240"/>
      <c r="V11" s="240"/>
      <c r="W11" s="240"/>
      <c r="X11" s="240"/>
      <c r="Y11" s="240"/>
      <c r="Z11" s="240"/>
      <c r="AA11" s="240"/>
      <c r="AB11" s="240"/>
      <c r="AC11" s="240"/>
      <c r="AD11" s="240"/>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row>
    <row r="12" spans="1:112">
      <c r="A12" s="1196">
        <v>100</v>
      </c>
      <c r="B12" s="1197" t="s">
        <v>911</v>
      </c>
      <c r="C12" s="1198"/>
      <c r="D12" s="1198"/>
      <c r="E12" s="1198"/>
      <c r="F12" s="1198"/>
      <c r="G12" s="1198"/>
      <c r="H12" s="1198"/>
      <c r="I12" s="1199"/>
    </row>
    <row r="13" spans="1:112">
      <c r="A13" s="1200">
        <v>214</v>
      </c>
      <c r="B13" s="1201" t="s">
        <v>491</v>
      </c>
      <c r="C13" s="1202"/>
      <c r="D13" s="1202"/>
      <c r="E13" s="1202"/>
      <c r="F13" s="1202"/>
      <c r="G13" s="1202"/>
      <c r="H13" s="1202"/>
      <c r="I13" s="1203"/>
    </row>
    <row r="14" spans="1:112" s="349" customFormat="1">
      <c r="A14" s="1192">
        <v>1000</v>
      </c>
      <c r="B14" s="1193" t="s">
        <v>291</v>
      </c>
      <c r="C14" s="1194"/>
      <c r="D14" s="1194"/>
      <c r="E14" s="1194"/>
      <c r="F14" s="1194"/>
      <c r="G14" s="1194"/>
      <c r="H14" s="1194"/>
      <c r="I14" s="1195"/>
      <c r="J14" s="240"/>
      <c r="K14" s="240"/>
      <c r="L14" s="240"/>
      <c r="M14" s="240"/>
      <c r="N14" s="240"/>
      <c r="O14" s="240"/>
      <c r="P14" s="240"/>
      <c r="Q14" s="240"/>
      <c r="R14" s="240"/>
      <c r="S14" s="240"/>
      <c r="T14" s="240"/>
      <c r="U14" s="240"/>
      <c r="V14" s="240"/>
      <c r="W14" s="240"/>
      <c r="X14" s="240"/>
      <c r="Y14" s="240"/>
      <c r="Z14" s="240"/>
      <c r="AA14" s="240"/>
      <c r="AB14" s="240"/>
      <c r="AC14" s="240"/>
      <c r="AD14" s="240"/>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row>
    <row r="15" spans="1:112">
      <c r="A15" s="1196">
        <v>1100</v>
      </c>
      <c r="B15" s="1197" t="s">
        <v>292</v>
      </c>
      <c r="C15" s="1198"/>
      <c r="D15" s="1198"/>
      <c r="E15" s="1198"/>
      <c r="F15" s="1198"/>
      <c r="G15" s="1198"/>
      <c r="H15" s="1198"/>
      <c r="I15" s="1199"/>
    </row>
    <row r="16" spans="1:112" s="349" customFormat="1">
      <c r="A16" s="1192">
        <v>2000</v>
      </c>
      <c r="B16" s="1193" t="s">
        <v>293</v>
      </c>
      <c r="C16" s="1194"/>
      <c r="D16" s="1194"/>
      <c r="E16" s="1194"/>
      <c r="F16" s="1194"/>
      <c r="G16" s="1194"/>
      <c r="H16" s="1194"/>
      <c r="I16" s="1195"/>
      <c r="J16" s="240"/>
      <c r="K16" s="240"/>
      <c r="L16" s="240"/>
      <c r="M16" s="240"/>
      <c r="N16" s="240"/>
      <c r="O16" s="240"/>
      <c r="P16" s="240"/>
      <c r="Q16" s="240"/>
      <c r="R16" s="240"/>
      <c r="S16" s="240"/>
      <c r="T16" s="240"/>
      <c r="U16" s="240"/>
      <c r="V16" s="240"/>
      <c r="W16" s="240"/>
      <c r="X16" s="240"/>
      <c r="Y16" s="240"/>
      <c r="Z16" s="240"/>
      <c r="AA16" s="240"/>
      <c r="AB16" s="240"/>
      <c r="AC16" s="240"/>
      <c r="AD16" s="240"/>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row>
    <row r="17" spans="1:102" ht="24">
      <c r="A17" s="1204" t="s">
        <v>1412</v>
      </c>
      <c r="B17" s="1205" t="s">
        <v>880</v>
      </c>
      <c r="C17" s="1198"/>
      <c r="D17" s="1198"/>
      <c r="E17" s="1198"/>
      <c r="F17" s="1198"/>
      <c r="G17" s="1198"/>
      <c r="H17" s="1198"/>
      <c r="I17" s="1199"/>
    </row>
    <row r="18" spans="1:102" ht="24">
      <c r="A18" s="1204" t="s">
        <v>1413</v>
      </c>
      <c r="B18" s="1205" t="s">
        <v>881</v>
      </c>
      <c r="C18" s="1198"/>
      <c r="D18" s="1198"/>
      <c r="E18" s="1198"/>
      <c r="F18" s="1198"/>
      <c r="G18" s="1198"/>
      <c r="H18" s="1198"/>
      <c r="I18" s="1199"/>
    </row>
    <row r="19" spans="1:102" ht="24">
      <c r="A19" s="1204" t="s">
        <v>1414</v>
      </c>
      <c r="B19" s="1205" t="s">
        <v>1415</v>
      </c>
      <c r="C19" s="1198"/>
      <c r="D19" s="1198"/>
      <c r="E19" s="1198"/>
      <c r="F19" s="1198"/>
      <c r="G19" s="1198"/>
      <c r="H19" s="1198"/>
      <c r="I19" s="1199"/>
    </row>
    <row r="20" spans="1:102" s="349" customFormat="1">
      <c r="A20" s="1192">
        <v>3000</v>
      </c>
      <c r="B20" s="1193" t="s">
        <v>298</v>
      </c>
      <c r="C20" s="1194"/>
      <c r="D20" s="1194"/>
      <c r="E20" s="1194"/>
      <c r="F20" s="1194"/>
      <c r="G20" s="1194"/>
      <c r="H20" s="1194"/>
      <c r="I20" s="1195"/>
      <c r="J20" s="240"/>
      <c r="K20" s="240"/>
      <c r="L20" s="240"/>
      <c r="M20" s="240"/>
      <c r="N20" s="240"/>
      <c r="O20" s="240"/>
      <c r="P20" s="240"/>
      <c r="Q20" s="240"/>
      <c r="R20" s="240"/>
      <c r="S20" s="240"/>
      <c r="T20" s="240"/>
      <c r="U20" s="240"/>
      <c r="V20" s="240"/>
      <c r="W20" s="240"/>
      <c r="X20" s="240"/>
      <c r="Y20" s="240"/>
      <c r="Z20" s="240"/>
      <c r="AA20" s="240"/>
      <c r="AB20" s="240"/>
      <c r="AC20" s="240"/>
      <c r="AD20" s="240"/>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row>
    <row r="21" spans="1:102">
      <c r="A21" s="1206">
        <v>3350</v>
      </c>
      <c r="B21" s="1205" t="s">
        <v>916</v>
      </c>
      <c r="C21" s="1198"/>
      <c r="D21" s="1198"/>
      <c r="E21" s="1198"/>
      <c r="F21" s="1198"/>
      <c r="G21" s="1198"/>
      <c r="H21" s="1198"/>
      <c r="I21" s="1199"/>
    </row>
    <row r="22" spans="1:102">
      <c r="A22" s="1204"/>
      <c r="B22" s="1207" t="s">
        <v>300</v>
      </c>
      <c r="C22" s="1208"/>
      <c r="D22" s="1208"/>
      <c r="E22" s="1208"/>
      <c r="F22" s="1208"/>
      <c r="G22" s="1208"/>
      <c r="H22" s="1208"/>
      <c r="I22" s="1209"/>
    </row>
    <row r="23" spans="1:102">
      <c r="A23" s="1204"/>
      <c r="B23" s="1207" t="s">
        <v>301</v>
      </c>
      <c r="C23" s="1208"/>
      <c r="D23" s="1208"/>
      <c r="E23" s="1208"/>
      <c r="F23" s="1208"/>
      <c r="G23" s="1208"/>
      <c r="H23" s="1208"/>
      <c r="I23" s="1209"/>
    </row>
    <row r="24" spans="1:102">
      <c r="A24" s="1204"/>
      <c r="B24" s="1207" t="s">
        <v>302</v>
      </c>
      <c r="C24" s="1208"/>
      <c r="D24" s="1208"/>
      <c r="E24" s="1208"/>
      <c r="F24" s="1208"/>
      <c r="G24" s="1208"/>
      <c r="H24" s="1208"/>
      <c r="I24" s="1209"/>
    </row>
    <row r="25" spans="1:102">
      <c r="A25" s="1204">
        <v>3394</v>
      </c>
      <c r="B25" s="1210" t="s">
        <v>492</v>
      </c>
      <c r="C25" s="1198"/>
      <c r="D25" s="1198"/>
      <c r="E25" s="1198"/>
      <c r="F25" s="1198"/>
      <c r="G25" s="1198"/>
      <c r="H25" s="1198"/>
      <c r="I25" s="1199"/>
    </row>
    <row r="26" spans="1:102">
      <c r="A26" s="1206" t="s">
        <v>1177</v>
      </c>
      <c r="B26" s="1205" t="s">
        <v>303</v>
      </c>
      <c r="C26" s="1198"/>
      <c r="D26" s="1198"/>
      <c r="E26" s="1198"/>
      <c r="F26" s="1198"/>
      <c r="G26" s="1198"/>
      <c r="H26" s="1198"/>
      <c r="I26" s="1199"/>
    </row>
    <row r="27" spans="1:102">
      <c r="A27" s="1206" t="s">
        <v>1178</v>
      </c>
      <c r="B27" s="1211" t="s">
        <v>493</v>
      </c>
      <c r="C27" s="1198"/>
      <c r="D27" s="1198"/>
      <c r="E27" s="1198"/>
      <c r="F27" s="1198"/>
      <c r="G27" s="1198"/>
      <c r="H27" s="1198"/>
      <c r="I27" s="1199"/>
    </row>
    <row r="28" spans="1:102" s="349" customFormat="1">
      <c r="A28" s="1192">
        <v>4000</v>
      </c>
      <c r="B28" s="1193" t="s">
        <v>915</v>
      </c>
      <c r="C28" s="1194"/>
      <c r="D28" s="1194"/>
      <c r="E28" s="1194"/>
      <c r="F28" s="1194"/>
      <c r="G28" s="1194"/>
      <c r="H28" s="1194"/>
      <c r="I28" s="1195"/>
      <c r="J28" s="240"/>
      <c r="K28" s="240"/>
      <c r="L28" s="240"/>
      <c r="M28" s="240"/>
      <c r="N28" s="240"/>
      <c r="O28" s="240"/>
      <c r="P28" s="240"/>
      <c r="Q28" s="240"/>
      <c r="R28" s="240"/>
      <c r="S28" s="240"/>
      <c r="T28" s="240"/>
      <c r="U28" s="240"/>
      <c r="V28" s="240"/>
      <c r="W28" s="240"/>
      <c r="X28" s="240"/>
      <c r="Y28" s="240"/>
      <c r="Z28" s="240"/>
      <c r="AA28" s="240"/>
      <c r="AB28" s="240"/>
      <c r="AC28" s="240"/>
      <c r="AD28" s="240"/>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row>
    <row r="29" spans="1:102" s="349" customFormat="1">
      <c r="A29" s="1192">
        <v>5000</v>
      </c>
      <c r="B29" s="1193" t="s">
        <v>917</v>
      </c>
      <c r="C29" s="1194"/>
      <c r="D29" s="1194"/>
      <c r="E29" s="1194"/>
      <c r="F29" s="1194"/>
      <c r="G29" s="1194"/>
      <c r="H29" s="1194"/>
      <c r="I29" s="1195"/>
      <c r="J29" s="240"/>
      <c r="K29" s="240"/>
      <c r="L29" s="240"/>
      <c r="M29" s="240"/>
      <c r="N29" s="240"/>
      <c r="O29" s="240"/>
      <c r="P29" s="240"/>
      <c r="Q29" s="240"/>
      <c r="R29" s="240"/>
      <c r="S29" s="240"/>
      <c r="T29" s="240"/>
      <c r="U29" s="240"/>
      <c r="V29" s="240"/>
      <c r="W29" s="240"/>
      <c r="X29" s="240"/>
      <c r="Y29" s="240"/>
      <c r="Z29" s="240"/>
      <c r="AA29" s="240"/>
      <c r="AB29" s="240"/>
      <c r="AC29" s="240"/>
      <c r="AD29" s="240"/>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39"/>
      <c r="CO29" s="239"/>
      <c r="CP29" s="239"/>
      <c r="CQ29" s="239"/>
      <c r="CR29" s="239"/>
      <c r="CS29" s="239"/>
      <c r="CT29" s="239"/>
      <c r="CU29" s="239"/>
      <c r="CV29" s="239"/>
      <c r="CW29" s="239"/>
      <c r="CX29" s="239"/>
    </row>
    <row r="30" spans="1:102">
      <c r="A30" s="1196">
        <v>5200</v>
      </c>
      <c r="B30" s="1197" t="s">
        <v>494</v>
      </c>
      <c r="C30" s="1198"/>
      <c r="D30" s="1198"/>
      <c r="E30" s="1198"/>
      <c r="F30" s="1198"/>
      <c r="G30" s="1198"/>
      <c r="H30" s="1198"/>
      <c r="I30" s="1199"/>
    </row>
    <row r="31" spans="1:102">
      <c r="A31" s="1206">
        <v>5248</v>
      </c>
      <c r="B31" s="1205" t="s">
        <v>495</v>
      </c>
      <c r="C31" s="1198"/>
      <c r="D31" s="1198"/>
      <c r="E31" s="1198"/>
      <c r="F31" s="1198"/>
      <c r="G31" s="1198"/>
      <c r="H31" s="1198"/>
      <c r="I31" s="1199"/>
    </row>
    <row r="32" spans="1:102">
      <c r="A32" s="1206">
        <v>5252</v>
      </c>
      <c r="B32" s="1205" t="s">
        <v>496</v>
      </c>
      <c r="C32" s="1198"/>
      <c r="D32" s="1198"/>
      <c r="E32" s="1198"/>
      <c r="F32" s="1198"/>
      <c r="G32" s="1198"/>
      <c r="H32" s="1198"/>
      <c r="I32" s="1199"/>
    </row>
    <row r="33" spans="1:102">
      <c r="A33" s="1196" t="s">
        <v>497</v>
      </c>
      <c r="B33" s="1197" t="s">
        <v>498</v>
      </c>
      <c r="C33" s="1198"/>
      <c r="D33" s="1198"/>
      <c r="E33" s="1198"/>
      <c r="F33" s="1198"/>
      <c r="G33" s="1198"/>
      <c r="H33" s="1198"/>
      <c r="I33" s="1199"/>
    </row>
    <row r="34" spans="1:102" s="349" customFormat="1">
      <c r="A34" s="1192">
        <v>6000</v>
      </c>
      <c r="B34" s="1193" t="s">
        <v>914</v>
      </c>
      <c r="C34" s="1194"/>
      <c r="D34" s="1194"/>
      <c r="E34" s="1194"/>
      <c r="F34" s="1194"/>
      <c r="G34" s="1194"/>
      <c r="H34" s="1194"/>
      <c r="I34" s="1195"/>
      <c r="J34" s="240"/>
      <c r="K34" s="240"/>
      <c r="L34" s="240"/>
      <c r="M34" s="240"/>
      <c r="N34" s="240"/>
      <c r="O34" s="240"/>
      <c r="P34" s="240"/>
      <c r="Q34" s="240"/>
      <c r="R34" s="240"/>
      <c r="S34" s="240"/>
      <c r="T34" s="240"/>
      <c r="U34" s="240"/>
      <c r="V34" s="240"/>
      <c r="W34" s="240"/>
      <c r="X34" s="240"/>
      <c r="Y34" s="240"/>
      <c r="Z34" s="240"/>
      <c r="AA34" s="240"/>
      <c r="AB34" s="240"/>
      <c r="AC34" s="240"/>
      <c r="AD34" s="240"/>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row>
    <row r="35" spans="1:102">
      <c r="A35" s="1196">
        <v>6100</v>
      </c>
      <c r="B35" s="1197" t="s">
        <v>912</v>
      </c>
      <c r="C35" s="1198"/>
      <c r="D35" s="1198"/>
      <c r="E35" s="1198"/>
      <c r="F35" s="1198"/>
      <c r="G35" s="1198"/>
      <c r="H35" s="1198"/>
      <c r="I35" s="1199"/>
    </row>
    <row r="36" spans="1:102">
      <c r="A36" s="1206">
        <v>6110</v>
      </c>
      <c r="B36" s="1205" t="s">
        <v>911</v>
      </c>
      <c r="C36" s="1198"/>
      <c r="D36" s="1198"/>
      <c r="E36" s="1198"/>
      <c r="F36" s="1198"/>
      <c r="G36" s="1198"/>
      <c r="H36" s="1198"/>
      <c r="I36" s="1199"/>
    </row>
    <row r="37" spans="1:102">
      <c r="A37" s="1206">
        <v>6118</v>
      </c>
      <c r="B37" s="1205" t="s">
        <v>499</v>
      </c>
      <c r="C37" s="1198"/>
      <c r="D37" s="1198"/>
      <c r="E37" s="1198"/>
      <c r="F37" s="1198"/>
      <c r="G37" s="1198"/>
      <c r="H37" s="1198"/>
      <c r="I37" s="1199"/>
    </row>
    <row r="38" spans="1:102">
      <c r="A38" s="1204">
        <v>6435</v>
      </c>
      <c r="B38" s="1210" t="s">
        <v>910</v>
      </c>
      <c r="C38" s="1198"/>
      <c r="D38" s="1198"/>
      <c r="E38" s="1198"/>
      <c r="F38" s="1198"/>
      <c r="G38" s="1198"/>
      <c r="H38" s="1198"/>
      <c r="I38" s="1199"/>
    </row>
    <row r="39" spans="1:102">
      <c r="A39" s="1204"/>
      <c r="B39" s="1207" t="s">
        <v>300</v>
      </c>
      <c r="C39" s="1208"/>
      <c r="D39" s="1208"/>
      <c r="E39" s="1208"/>
      <c r="F39" s="1208"/>
      <c r="G39" s="1208"/>
      <c r="H39" s="1208"/>
      <c r="I39" s="1209"/>
    </row>
    <row r="40" spans="1:102">
      <c r="A40" s="1204"/>
      <c r="B40" s="1207" t="s">
        <v>301</v>
      </c>
      <c r="C40" s="1208"/>
      <c r="D40" s="1208"/>
      <c r="E40" s="1208"/>
      <c r="F40" s="1208"/>
      <c r="G40" s="1208"/>
      <c r="H40" s="1208"/>
      <c r="I40" s="1209"/>
    </row>
    <row r="41" spans="1:102">
      <c r="A41" s="1204"/>
      <c r="B41" s="1207" t="s">
        <v>302</v>
      </c>
      <c r="C41" s="1208"/>
      <c r="D41" s="1208"/>
      <c r="E41" s="1208"/>
      <c r="F41" s="1208"/>
      <c r="G41" s="1208"/>
      <c r="H41" s="1208"/>
      <c r="I41" s="1209"/>
    </row>
    <row r="42" spans="1:102">
      <c r="A42" s="1204">
        <v>6451</v>
      </c>
      <c r="B42" s="1210" t="s">
        <v>303</v>
      </c>
      <c r="C42" s="1198"/>
      <c r="D42" s="1198"/>
      <c r="E42" s="1198"/>
      <c r="F42" s="1198"/>
      <c r="G42" s="1198"/>
      <c r="H42" s="1198"/>
      <c r="I42" s="1199"/>
    </row>
    <row r="43" spans="1:102" s="349" customFormat="1">
      <c r="A43" s="1192">
        <v>7000</v>
      </c>
      <c r="B43" s="1193" t="s">
        <v>913</v>
      </c>
      <c r="C43" s="1212"/>
      <c r="D43" s="1212"/>
      <c r="E43" s="1212"/>
      <c r="F43" s="1212"/>
      <c r="G43" s="1212"/>
      <c r="H43" s="1212"/>
      <c r="I43" s="1213"/>
      <c r="J43" s="240"/>
      <c r="K43" s="240"/>
      <c r="L43" s="240"/>
      <c r="M43" s="240"/>
      <c r="N43" s="240"/>
      <c r="O43" s="240"/>
      <c r="P43" s="240"/>
      <c r="Q43" s="240"/>
      <c r="R43" s="240"/>
      <c r="S43" s="240"/>
      <c r="T43" s="240"/>
      <c r="U43" s="240"/>
      <c r="V43" s="240"/>
      <c r="W43" s="240"/>
      <c r="X43" s="240"/>
      <c r="Y43" s="240"/>
      <c r="Z43" s="240"/>
      <c r="AA43" s="240"/>
      <c r="AB43" s="240"/>
      <c r="AC43" s="240"/>
      <c r="AD43" s="240"/>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row>
    <row r="44" spans="1:102">
      <c r="A44" s="1196">
        <v>7100</v>
      </c>
      <c r="B44" s="1197" t="s">
        <v>307</v>
      </c>
      <c r="C44" s="1214"/>
      <c r="D44" s="1214"/>
      <c r="E44" s="1214"/>
      <c r="F44" s="1214"/>
      <c r="G44" s="1214"/>
      <c r="H44" s="1214"/>
      <c r="I44" s="1215"/>
    </row>
    <row r="45" spans="1:102">
      <c r="A45" s="1196">
        <v>7200</v>
      </c>
      <c r="B45" s="1197" t="s">
        <v>308</v>
      </c>
      <c r="C45" s="1214"/>
      <c r="D45" s="1214"/>
      <c r="E45" s="1214"/>
      <c r="F45" s="1214"/>
      <c r="G45" s="1214"/>
      <c r="H45" s="1214"/>
      <c r="I45" s="1215"/>
    </row>
    <row r="46" spans="1:102" s="349" customFormat="1">
      <c r="A46" s="1192">
        <v>8000</v>
      </c>
      <c r="B46" s="1193" t="s">
        <v>918</v>
      </c>
      <c r="C46" s="1194"/>
      <c r="D46" s="1194"/>
      <c r="E46" s="1194"/>
      <c r="F46" s="1194"/>
      <c r="G46" s="1194"/>
      <c r="H46" s="1194"/>
      <c r="I46" s="1195"/>
      <c r="J46" s="240"/>
      <c r="K46" s="240"/>
      <c r="L46" s="240"/>
      <c r="M46" s="240"/>
      <c r="N46" s="240"/>
      <c r="O46" s="240"/>
      <c r="P46" s="240"/>
      <c r="Q46" s="240"/>
      <c r="R46" s="240"/>
      <c r="S46" s="240"/>
      <c r="T46" s="240"/>
      <c r="U46" s="240"/>
      <c r="V46" s="240"/>
      <c r="W46" s="240"/>
      <c r="X46" s="240"/>
      <c r="Y46" s="240"/>
      <c r="Z46" s="240"/>
      <c r="AA46" s="240"/>
      <c r="AB46" s="240"/>
      <c r="AC46" s="240"/>
      <c r="AD46" s="240"/>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row>
    <row r="47" spans="1:102">
      <c r="A47" s="1196">
        <v>8100</v>
      </c>
      <c r="B47" s="1197" t="s">
        <v>912</v>
      </c>
      <c r="C47" s="1198"/>
      <c r="D47" s="1198"/>
      <c r="E47" s="1198"/>
      <c r="F47" s="1198"/>
      <c r="G47" s="1198"/>
      <c r="H47" s="1198"/>
      <c r="I47" s="1199"/>
    </row>
    <row r="48" spans="1:102">
      <c r="A48" s="1206">
        <v>8110</v>
      </c>
      <c r="B48" s="1205" t="s">
        <v>911</v>
      </c>
      <c r="C48" s="1198"/>
      <c r="D48" s="1198"/>
      <c r="E48" s="1198"/>
      <c r="F48" s="1198"/>
      <c r="G48" s="1198"/>
      <c r="H48" s="1198"/>
      <c r="I48" s="1199"/>
    </row>
    <row r="49" spans="1:102">
      <c r="A49" s="1204">
        <v>8435</v>
      </c>
      <c r="B49" s="1210" t="s">
        <v>910</v>
      </c>
      <c r="C49" s="1198"/>
      <c r="D49" s="1198"/>
      <c r="E49" s="1198"/>
      <c r="F49" s="1198"/>
      <c r="G49" s="1198"/>
      <c r="H49" s="1198"/>
      <c r="I49" s="1199"/>
    </row>
    <row r="50" spans="1:102">
      <c r="A50" s="1204"/>
      <c r="B50" s="1207" t="s">
        <v>300</v>
      </c>
      <c r="C50" s="1208"/>
      <c r="D50" s="1208"/>
      <c r="E50" s="1208"/>
      <c r="F50" s="1208"/>
      <c r="G50" s="1208"/>
      <c r="H50" s="1208"/>
      <c r="I50" s="1209"/>
    </row>
    <row r="51" spans="1:102">
      <c r="A51" s="1204"/>
      <c r="B51" s="1207" t="s">
        <v>301</v>
      </c>
      <c r="C51" s="1208"/>
      <c r="D51" s="1208"/>
      <c r="E51" s="1208"/>
      <c r="F51" s="1208"/>
      <c r="G51" s="1208"/>
      <c r="H51" s="1208"/>
      <c r="I51" s="1209"/>
    </row>
    <row r="52" spans="1:102">
      <c r="A52" s="1204"/>
      <c r="B52" s="1207" t="s">
        <v>302</v>
      </c>
      <c r="C52" s="1208"/>
      <c r="D52" s="1208"/>
      <c r="E52" s="1208"/>
      <c r="F52" s="1208"/>
      <c r="G52" s="1208"/>
      <c r="H52" s="1208"/>
      <c r="I52" s="1209"/>
    </row>
    <row r="53" spans="1:102">
      <c r="A53" s="1204">
        <v>8451</v>
      </c>
      <c r="B53" s="1210" t="s">
        <v>303</v>
      </c>
      <c r="C53" s="1198"/>
      <c r="D53" s="1198"/>
      <c r="E53" s="1198"/>
      <c r="F53" s="1198"/>
      <c r="G53" s="1198"/>
      <c r="H53" s="1198"/>
      <c r="I53" s="1199"/>
    </row>
    <row r="54" spans="1:102">
      <c r="A54" s="1196">
        <v>8700</v>
      </c>
      <c r="B54" s="1197" t="s">
        <v>699</v>
      </c>
      <c r="C54" s="1198"/>
      <c r="D54" s="1198"/>
      <c r="E54" s="1198"/>
      <c r="F54" s="1198"/>
      <c r="G54" s="1198"/>
      <c r="H54" s="1198"/>
      <c r="I54" s="1199"/>
    </row>
    <row r="55" spans="1:102">
      <c r="A55" s="1206">
        <v>8710</v>
      </c>
      <c r="B55" s="1205" t="s">
        <v>307</v>
      </c>
      <c r="C55" s="1198"/>
      <c r="D55" s="1198"/>
      <c r="E55" s="1198"/>
      <c r="F55" s="1198"/>
      <c r="G55" s="1198"/>
      <c r="H55" s="1198"/>
      <c r="I55" s="1199"/>
    </row>
    <row r="56" spans="1:102">
      <c r="A56" s="1206">
        <v>8720</v>
      </c>
      <c r="B56" s="1205" t="s">
        <v>309</v>
      </c>
      <c r="C56" s="1198"/>
      <c r="D56" s="1198"/>
      <c r="E56" s="1198"/>
      <c r="F56" s="1198"/>
      <c r="G56" s="1198"/>
      <c r="H56" s="1198"/>
      <c r="I56" s="1199"/>
    </row>
    <row r="57" spans="1:102" s="349" customFormat="1">
      <c r="A57" s="1192">
        <v>9000</v>
      </c>
      <c r="B57" s="1193" t="s">
        <v>919</v>
      </c>
      <c r="C57" s="1194"/>
      <c r="D57" s="1194"/>
      <c r="E57" s="1194"/>
      <c r="F57" s="1194"/>
      <c r="G57" s="1194"/>
      <c r="H57" s="1194"/>
      <c r="I57" s="1195"/>
      <c r="J57" s="240"/>
      <c r="K57" s="240"/>
      <c r="L57" s="240"/>
      <c r="M57" s="240"/>
      <c r="N57" s="240"/>
      <c r="O57" s="240"/>
      <c r="P57" s="240"/>
      <c r="Q57" s="240"/>
      <c r="R57" s="240"/>
      <c r="S57" s="240"/>
      <c r="T57" s="240"/>
      <c r="U57" s="240"/>
      <c r="V57" s="240"/>
      <c r="W57" s="240"/>
      <c r="X57" s="240"/>
      <c r="Y57" s="240"/>
      <c r="Z57" s="240"/>
      <c r="AA57" s="240"/>
      <c r="AB57" s="240"/>
      <c r="AC57" s="240"/>
      <c r="AD57" s="240"/>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K57" s="239"/>
      <c r="CL57" s="239"/>
      <c r="CM57" s="239"/>
      <c r="CN57" s="239"/>
      <c r="CO57" s="239"/>
      <c r="CP57" s="239"/>
      <c r="CQ57" s="239"/>
      <c r="CR57" s="239"/>
      <c r="CS57" s="239"/>
      <c r="CT57" s="239"/>
      <c r="CU57" s="239"/>
      <c r="CV57" s="239"/>
      <c r="CW57" s="239"/>
      <c r="CX57" s="239"/>
    </row>
    <row r="58" spans="1:102">
      <c r="A58" s="1196" t="s">
        <v>310</v>
      </c>
      <c r="B58" s="1197" t="s">
        <v>920</v>
      </c>
      <c r="C58" s="1198"/>
      <c r="D58" s="1198"/>
      <c r="E58" s="1198"/>
      <c r="F58" s="1198"/>
      <c r="G58" s="1198"/>
      <c r="H58" s="1198"/>
      <c r="I58" s="1199"/>
    </row>
    <row r="59" spans="1:102">
      <c r="A59" s="1196" t="s">
        <v>311</v>
      </c>
      <c r="B59" s="1197" t="s">
        <v>312</v>
      </c>
      <c r="C59" s="1198"/>
      <c r="D59" s="1198"/>
      <c r="E59" s="1198"/>
      <c r="F59" s="1198"/>
      <c r="G59" s="1198"/>
      <c r="H59" s="1198"/>
      <c r="I59" s="1199"/>
    </row>
    <row r="60" spans="1:102">
      <c r="A60" s="1196" t="s">
        <v>313</v>
      </c>
      <c r="B60" s="1197" t="s">
        <v>921</v>
      </c>
      <c r="C60" s="1198"/>
      <c r="D60" s="1198"/>
      <c r="E60" s="1198"/>
      <c r="F60" s="1198"/>
      <c r="G60" s="1198"/>
      <c r="H60" s="1198"/>
      <c r="I60" s="1199"/>
    </row>
    <row r="61" spans="1:102">
      <c r="A61" s="1196">
        <v>9700</v>
      </c>
      <c r="B61" s="1197" t="s">
        <v>706</v>
      </c>
      <c r="C61" s="1198"/>
      <c r="D61" s="1198"/>
      <c r="E61" s="1198"/>
      <c r="F61" s="1198"/>
      <c r="G61" s="1198"/>
      <c r="H61" s="1198"/>
      <c r="I61" s="1199"/>
    </row>
    <row r="62" spans="1:102">
      <c r="A62" s="1196">
        <v>9900</v>
      </c>
      <c r="B62" s="1197" t="s">
        <v>922</v>
      </c>
      <c r="C62" s="1198"/>
      <c r="D62" s="1198"/>
      <c r="E62" s="1198"/>
      <c r="F62" s="1198"/>
      <c r="G62" s="1198"/>
      <c r="H62" s="1198"/>
      <c r="I62" s="1199"/>
    </row>
    <row r="63" spans="1:102" s="349" customFormat="1" ht="36.75" customHeight="1" thickBot="1">
      <c r="A63" s="1216" t="s">
        <v>95</v>
      </c>
      <c r="B63" s="1217" t="s">
        <v>315</v>
      </c>
      <c r="C63" s="1218">
        <f t="shared" ref="C63:I63" si="0">+C11+C14+C16+C20+C28+C29+C34+C43+C46+C57</f>
        <v>0</v>
      </c>
      <c r="D63" s="1218">
        <f t="shared" si="0"/>
        <v>0</v>
      </c>
      <c r="E63" s="1218">
        <f t="shared" si="0"/>
        <v>0</v>
      </c>
      <c r="F63" s="1218">
        <f t="shared" si="0"/>
        <v>0</v>
      </c>
      <c r="G63" s="1218">
        <f t="shared" si="0"/>
        <v>0</v>
      </c>
      <c r="H63" s="1218">
        <f t="shared" si="0"/>
        <v>0</v>
      </c>
      <c r="I63" s="1219">
        <f t="shared" si="0"/>
        <v>0</v>
      </c>
      <c r="J63" s="240"/>
      <c r="K63" s="240"/>
      <c r="L63" s="240"/>
      <c r="M63" s="240"/>
      <c r="N63" s="240"/>
      <c r="O63" s="240"/>
      <c r="P63" s="240"/>
      <c r="Q63" s="240"/>
      <c r="R63" s="240"/>
      <c r="S63" s="240"/>
      <c r="T63" s="240"/>
      <c r="U63" s="240"/>
      <c r="V63" s="240"/>
      <c r="W63" s="240"/>
      <c r="X63" s="240"/>
      <c r="Y63" s="240"/>
      <c r="Z63" s="240"/>
      <c r="AA63" s="240"/>
      <c r="AB63" s="240"/>
      <c r="AC63" s="240"/>
      <c r="AD63" s="240"/>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39"/>
      <c r="BZ63" s="239"/>
      <c r="CA63" s="239"/>
      <c r="CB63" s="239"/>
      <c r="CC63" s="239"/>
      <c r="CD63" s="239"/>
      <c r="CE63" s="239"/>
      <c r="CF63" s="239"/>
      <c r="CG63" s="239"/>
      <c r="CH63" s="239"/>
      <c r="CI63" s="239"/>
      <c r="CJ63" s="239"/>
      <c r="CK63" s="239"/>
      <c r="CL63" s="239"/>
      <c r="CM63" s="239"/>
      <c r="CN63" s="239"/>
      <c r="CO63" s="239"/>
      <c r="CP63" s="239"/>
      <c r="CQ63" s="239"/>
      <c r="CR63" s="239"/>
      <c r="CS63" s="239"/>
      <c r="CT63" s="239"/>
      <c r="CU63" s="239"/>
      <c r="CV63" s="239"/>
      <c r="CW63" s="239"/>
      <c r="CX63" s="239"/>
    </row>
    <row r="64" spans="1:102" ht="16.5" thickTop="1">
      <c r="A64" s="678" t="s">
        <v>1158</v>
      </c>
      <c r="B64" s="393"/>
      <c r="C64" s="392"/>
      <c r="D64" s="392"/>
      <c r="E64" s="392"/>
      <c r="F64" s="392"/>
      <c r="G64" s="392"/>
      <c r="H64" s="392"/>
      <c r="I64" s="392"/>
    </row>
    <row r="65" spans="1:102" ht="15.75">
      <c r="A65" s="678" t="s">
        <v>1162</v>
      </c>
      <c r="B65" s="393"/>
      <c r="C65" s="392"/>
      <c r="D65" s="392"/>
      <c r="E65" s="392"/>
      <c r="F65" s="392"/>
      <c r="G65" s="392"/>
      <c r="H65" s="392"/>
      <c r="I65" s="392"/>
    </row>
    <row r="66" spans="1:102" ht="15.75" thickBot="1">
      <c r="A66" s="961" t="s">
        <v>98</v>
      </c>
      <c r="B66" s="390"/>
      <c r="C66" s="389"/>
      <c r="D66" s="389"/>
      <c r="E66" s="389"/>
      <c r="F66" s="389"/>
      <c r="G66" s="389"/>
      <c r="H66" s="389"/>
      <c r="I66" s="389"/>
    </row>
    <row r="67" spans="1:102" ht="90" thickTop="1">
      <c r="A67" s="320" t="s">
        <v>288</v>
      </c>
      <c r="B67" s="319" t="s">
        <v>289</v>
      </c>
      <c r="C67" s="319" t="s">
        <v>1191</v>
      </c>
      <c r="D67" s="319" t="s">
        <v>1192</v>
      </c>
      <c r="E67" s="319" t="s">
        <v>1193</v>
      </c>
      <c r="F67" s="319" t="s">
        <v>1209</v>
      </c>
      <c r="G67" s="319" t="s">
        <v>1195</v>
      </c>
      <c r="H67" s="959" t="s">
        <v>1198</v>
      </c>
      <c r="I67" s="318" t="s">
        <v>1197</v>
      </c>
    </row>
    <row r="68" spans="1:102" s="349" customFormat="1">
      <c r="A68" s="1192">
        <v>0</v>
      </c>
      <c r="B68" s="1193" t="s">
        <v>923</v>
      </c>
      <c r="C68" s="1194"/>
      <c r="D68" s="1194"/>
      <c r="E68" s="1194"/>
      <c r="F68" s="1194"/>
      <c r="G68" s="1194"/>
      <c r="H68" s="1194"/>
      <c r="I68" s="1195"/>
      <c r="J68" s="240"/>
      <c r="K68" s="240"/>
      <c r="L68" s="240"/>
      <c r="M68" s="240"/>
      <c r="N68" s="240"/>
      <c r="O68" s="240"/>
      <c r="P68" s="240"/>
      <c r="Q68" s="240"/>
      <c r="R68" s="240"/>
      <c r="S68" s="240"/>
      <c r="T68" s="240"/>
      <c r="U68" s="240"/>
      <c r="V68" s="240"/>
      <c r="W68" s="240"/>
      <c r="X68" s="240"/>
      <c r="Y68" s="240"/>
      <c r="Z68" s="240"/>
      <c r="AA68" s="240"/>
      <c r="AB68" s="240"/>
      <c r="AC68" s="240"/>
      <c r="AD68" s="240"/>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39"/>
      <c r="BZ68" s="239"/>
      <c r="CA68" s="239"/>
      <c r="CB68" s="239"/>
      <c r="CC68" s="239"/>
      <c r="CD68" s="239"/>
      <c r="CE68" s="239"/>
      <c r="CF68" s="239"/>
      <c r="CG68" s="239"/>
      <c r="CH68" s="239"/>
      <c r="CI68" s="239"/>
      <c r="CJ68" s="239"/>
      <c r="CK68" s="239"/>
      <c r="CL68" s="239"/>
      <c r="CM68" s="239"/>
      <c r="CN68" s="239"/>
      <c r="CO68" s="239"/>
      <c r="CP68" s="239"/>
      <c r="CQ68" s="239"/>
      <c r="CR68" s="239"/>
      <c r="CS68" s="239"/>
      <c r="CT68" s="239"/>
      <c r="CU68" s="239"/>
      <c r="CV68" s="239"/>
      <c r="CW68" s="239"/>
      <c r="CX68" s="239"/>
    </row>
    <row r="69" spans="1:102">
      <c r="A69" s="1196" t="s">
        <v>316</v>
      </c>
      <c r="B69" s="1197" t="s">
        <v>924</v>
      </c>
      <c r="C69" s="1198"/>
      <c r="D69" s="1198"/>
      <c r="E69" s="1198"/>
      <c r="F69" s="1198"/>
      <c r="G69" s="1198"/>
      <c r="H69" s="1198"/>
      <c r="I69" s="1199"/>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238"/>
      <c r="CE69" s="238"/>
      <c r="CF69" s="238"/>
      <c r="CG69" s="238"/>
      <c r="CH69" s="238"/>
      <c r="CI69" s="238"/>
      <c r="CJ69" s="238"/>
      <c r="CK69" s="238"/>
      <c r="CL69" s="238"/>
      <c r="CM69" s="238"/>
      <c r="CN69" s="238"/>
      <c r="CO69" s="238"/>
      <c r="CP69" s="238"/>
      <c r="CQ69" s="238"/>
      <c r="CR69" s="238"/>
      <c r="CS69" s="238"/>
      <c r="CT69" s="238"/>
      <c r="CU69" s="238"/>
      <c r="CV69" s="238"/>
      <c r="CW69" s="238"/>
      <c r="CX69" s="238"/>
    </row>
    <row r="70" spans="1:102">
      <c r="A70" s="1206">
        <v>210</v>
      </c>
      <c r="B70" s="1205" t="s">
        <v>715</v>
      </c>
      <c r="C70" s="1198"/>
      <c r="D70" s="1198"/>
      <c r="E70" s="1198"/>
      <c r="F70" s="1198"/>
      <c r="G70" s="1198"/>
      <c r="H70" s="1198"/>
      <c r="I70" s="1199"/>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c r="CJ70" s="238"/>
      <c r="CK70" s="238"/>
      <c r="CL70" s="238"/>
      <c r="CM70" s="238"/>
      <c r="CN70" s="238"/>
      <c r="CO70" s="238"/>
      <c r="CP70" s="238"/>
      <c r="CQ70" s="238"/>
      <c r="CR70" s="238"/>
      <c r="CS70" s="238"/>
      <c r="CT70" s="238"/>
      <c r="CU70" s="238"/>
      <c r="CV70" s="238"/>
      <c r="CW70" s="238"/>
      <c r="CX70" s="238"/>
    </row>
    <row r="71" spans="1:102">
      <c r="A71" s="1206">
        <v>260</v>
      </c>
      <c r="B71" s="1205" t="s">
        <v>716</v>
      </c>
      <c r="C71" s="1198"/>
      <c r="D71" s="1198"/>
      <c r="E71" s="1198"/>
      <c r="F71" s="1198"/>
      <c r="G71" s="1198"/>
      <c r="H71" s="1198"/>
      <c r="I71" s="1199"/>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238"/>
      <c r="CJ71" s="238"/>
      <c r="CK71" s="238"/>
      <c r="CL71" s="238"/>
      <c r="CM71" s="238"/>
      <c r="CN71" s="238"/>
      <c r="CO71" s="238"/>
      <c r="CP71" s="238"/>
      <c r="CQ71" s="238"/>
      <c r="CR71" s="238"/>
      <c r="CS71" s="238"/>
      <c r="CT71" s="238"/>
      <c r="CU71" s="238"/>
      <c r="CV71" s="238"/>
      <c r="CW71" s="238"/>
      <c r="CX71" s="238"/>
    </row>
    <row r="72" spans="1:102">
      <c r="A72" s="1206">
        <v>560</v>
      </c>
      <c r="B72" s="1205" t="s">
        <v>925</v>
      </c>
      <c r="C72" s="1198"/>
      <c r="D72" s="1198"/>
      <c r="E72" s="1198"/>
      <c r="F72" s="1198"/>
      <c r="G72" s="1198"/>
      <c r="H72" s="1198"/>
      <c r="I72" s="1199"/>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38"/>
      <c r="BW72" s="238"/>
      <c r="BX72" s="238"/>
      <c r="BY72" s="238"/>
      <c r="BZ72" s="238"/>
      <c r="CA72" s="238"/>
      <c r="CB72" s="238"/>
      <c r="CC72" s="238"/>
      <c r="CD72" s="238"/>
      <c r="CE72" s="238"/>
      <c r="CF72" s="238"/>
      <c r="CG72" s="238"/>
      <c r="CH72" s="238"/>
      <c r="CI72" s="238"/>
      <c r="CJ72" s="238"/>
      <c r="CK72" s="238"/>
      <c r="CL72" s="238"/>
      <c r="CM72" s="238"/>
      <c r="CN72" s="238"/>
      <c r="CO72" s="238"/>
      <c r="CP72" s="238"/>
      <c r="CQ72" s="238"/>
      <c r="CR72" s="238"/>
      <c r="CS72" s="238"/>
      <c r="CT72" s="238"/>
      <c r="CU72" s="238"/>
      <c r="CV72" s="238"/>
      <c r="CW72" s="238"/>
      <c r="CX72" s="238"/>
    </row>
    <row r="73" spans="1:102">
      <c r="A73" s="1196">
        <v>600</v>
      </c>
      <c r="B73" s="1197" t="s">
        <v>733</v>
      </c>
      <c r="C73" s="1198"/>
      <c r="D73" s="1198"/>
      <c r="E73" s="1198"/>
      <c r="F73" s="1198"/>
      <c r="G73" s="1198"/>
      <c r="H73" s="1198"/>
      <c r="I73" s="1199"/>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38"/>
      <c r="BY73" s="238"/>
      <c r="BZ73" s="238"/>
      <c r="CA73" s="238"/>
      <c r="CB73" s="238"/>
      <c r="CC73" s="238"/>
      <c r="CD73" s="238"/>
      <c r="CE73" s="238"/>
      <c r="CF73" s="238"/>
      <c r="CG73" s="238"/>
      <c r="CH73" s="238"/>
      <c r="CI73" s="238"/>
      <c r="CJ73" s="238"/>
      <c r="CK73" s="238"/>
      <c r="CL73" s="238"/>
      <c r="CM73" s="238"/>
      <c r="CN73" s="238"/>
      <c r="CO73" s="238"/>
      <c r="CP73" s="238"/>
      <c r="CQ73" s="238"/>
      <c r="CR73" s="238"/>
      <c r="CS73" s="238"/>
      <c r="CT73" s="238"/>
      <c r="CU73" s="238"/>
      <c r="CV73" s="238"/>
      <c r="CW73" s="238"/>
      <c r="CX73" s="238"/>
    </row>
    <row r="74" spans="1:102">
      <c r="A74" s="1206">
        <v>610</v>
      </c>
      <c r="B74" s="1205" t="s">
        <v>317</v>
      </c>
      <c r="C74" s="1198"/>
      <c r="D74" s="1198"/>
      <c r="E74" s="1198"/>
      <c r="F74" s="1198"/>
      <c r="G74" s="1198"/>
      <c r="H74" s="1198"/>
      <c r="I74" s="1199"/>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c r="CK74" s="238"/>
      <c r="CL74" s="238"/>
      <c r="CM74" s="238"/>
      <c r="CN74" s="238"/>
      <c r="CO74" s="238"/>
      <c r="CP74" s="238"/>
      <c r="CQ74" s="238"/>
      <c r="CR74" s="238"/>
      <c r="CS74" s="238"/>
      <c r="CT74" s="238"/>
      <c r="CU74" s="238"/>
      <c r="CV74" s="238"/>
      <c r="CW74" s="238"/>
      <c r="CX74" s="238"/>
    </row>
    <row r="75" spans="1:102">
      <c r="A75" s="1206">
        <v>620</v>
      </c>
      <c r="B75" s="1205" t="s">
        <v>318</v>
      </c>
      <c r="C75" s="1198"/>
      <c r="D75" s="1198"/>
      <c r="E75" s="1198"/>
      <c r="F75" s="1198"/>
      <c r="G75" s="1198"/>
      <c r="H75" s="1198"/>
      <c r="I75" s="1199"/>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s="238"/>
      <c r="BX75" s="238"/>
      <c r="BY75" s="238"/>
      <c r="BZ75" s="238"/>
      <c r="CA75" s="238"/>
      <c r="CB75" s="238"/>
      <c r="CC75" s="238"/>
      <c r="CD75" s="238"/>
      <c r="CE75" s="238"/>
      <c r="CF75" s="238"/>
      <c r="CG75" s="238"/>
      <c r="CH75" s="238"/>
      <c r="CI75" s="238"/>
      <c r="CJ75" s="238"/>
      <c r="CK75" s="238"/>
      <c r="CL75" s="238"/>
      <c r="CM75" s="238"/>
      <c r="CN75" s="238"/>
      <c r="CO75" s="238"/>
      <c r="CP75" s="238"/>
      <c r="CQ75" s="238"/>
      <c r="CR75" s="238"/>
      <c r="CS75" s="238"/>
      <c r="CT75" s="238"/>
      <c r="CU75" s="238"/>
      <c r="CV75" s="238"/>
      <c r="CW75" s="238"/>
      <c r="CX75" s="238"/>
    </row>
    <row r="76" spans="1:102">
      <c r="A76" s="1220">
        <v>630</v>
      </c>
      <c r="B76" s="1221" t="s">
        <v>500</v>
      </c>
      <c r="C76" s="1202"/>
      <c r="D76" s="1202"/>
      <c r="E76" s="1202"/>
      <c r="F76" s="1202"/>
      <c r="G76" s="1202"/>
      <c r="H76" s="1202"/>
      <c r="I76" s="1203"/>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row>
    <row r="77" spans="1:102">
      <c r="A77" s="1220">
        <v>631</v>
      </c>
      <c r="B77" s="1221" t="s">
        <v>501</v>
      </c>
      <c r="C77" s="1202"/>
      <c r="D77" s="1202"/>
      <c r="E77" s="1202"/>
      <c r="F77" s="1202"/>
      <c r="G77" s="1202"/>
      <c r="H77" s="1202"/>
      <c r="I77" s="1203"/>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c r="CD77" s="238"/>
      <c r="CE77" s="238"/>
      <c r="CF77" s="238"/>
      <c r="CG77" s="238"/>
      <c r="CH77" s="238"/>
      <c r="CI77" s="238"/>
      <c r="CJ77" s="238"/>
      <c r="CK77" s="238"/>
      <c r="CL77" s="238"/>
      <c r="CM77" s="238"/>
      <c r="CN77" s="238"/>
      <c r="CO77" s="238"/>
      <c r="CP77" s="238"/>
      <c r="CQ77" s="238"/>
      <c r="CR77" s="238"/>
      <c r="CS77" s="238"/>
      <c r="CT77" s="238"/>
      <c r="CU77" s="238"/>
      <c r="CV77" s="238"/>
      <c r="CW77" s="238"/>
      <c r="CX77" s="238"/>
    </row>
    <row r="78" spans="1:102">
      <c r="A78" s="1206">
        <v>670</v>
      </c>
      <c r="B78" s="1205" t="s">
        <v>319</v>
      </c>
      <c r="C78" s="1198"/>
      <c r="D78" s="1198"/>
      <c r="E78" s="1198"/>
      <c r="F78" s="1198"/>
      <c r="G78" s="1198"/>
      <c r="H78" s="1198"/>
      <c r="I78" s="1199"/>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c r="CD78" s="238"/>
      <c r="CE78" s="238"/>
      <c r="CF78" s="238"/>
      <c r="CG78" s="238"/>
      <c r="CH78" s="238"/>
      <c r="CI78" s="238"/>
      <c r="CJ78" s="238"/>
      <c r="CK78" s="238"/>
      <c r="CL78" s="238"/>
      <c r="CM78" s="238"/>
      <c r="CN78" s="238"/>
      <c r="CO78" s="238"/>
      <c r="CP78" s="238"/>
      <c r="CQ78" s="238"/>
      <c r="CR78" s="238"/>
      <c r="CS78" s="238"/>
      <c r="CT78" s="238"/>
      <c r="CU78" s="238"/>
      <c r="CV78" s="238"/>
      <c r="CW78" s="238"/>
      <c r="CX78" s="238"/>
    </row>
    <row r="79" spans="1:102">
      <c r="A79" s="1206">
        <v>672</v>
      </c>
      <c r="B79" s="1205" t="s">
        <v>502</v>
      </c>
      <c r="C79" s="1198"/>
      <c r="D79" s="1198"/>
      <c r="E79" s="1198"/>
      <c r="F79" s="1198"/>
      <c r="G79" s="1198"/>
      <c r="H79" s="1198"/>
      <c r="I79" s="1199"/>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38"/>
      <c r="BW79" s="238"/>
      <c r="BX79" s="238"/>
      <c r="BY79" s="238"/>
      <c r="BZ79" s="238"/>
      <c r="CA79" s="238"/>
      <c r="CB79" s="238"/>
      <c r="CC79" s="238"/>
      <c r="CD79" s="238"/>
      <c r="CE79" s="238"/>
      <c r="CF79" s="238"/>
      <c r="CG79" s="238"/>
      <c r="CH79" s="238"/>
      <c r="CI79" s="238"/>
      <c r="CJ79" s="238"/>
      <c r="CK79" s="238"/>
      <c r="CL79" s="238"/>
      <c r="CM79" s="238"/>
      <c r="CN79" s="238"/>
      <c r="CO79" s="238"/>
      <c r="CP79" s="238"/>
      <c r="CQ79" s="238"/>
      <c r="CR79" s="238"/>
      <c r="CS79" s="238"/>
      <c r="CT79" s="238"/>
      <c r="CU79" s="238"/>
      <c r="CV79" s="238"/>
      <c r="CW79" s="238"/>
      <c r="CX79" s="238"/>
    </row>
    <row r="80" spans="1:102">
      <c r="A80" s="1206">
        <v>680</v>
      </c>
      <c r="B80" s="1205" t="s">
        <v>320</v>
      </c>
      <c r="C80" s="1198"/>
      <c r="D80" s="1198"/>
      <c r="E80" s="1198"/>
      <c r="F80" s="1198"/>
      <c r="G80" s="1198"/>
      <c r="H80" s="1198"/>
      <c r="I80" s="1199"/>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38"/>
      <c r="BW80" s="238"/>
      <c r="BX80" s="238"/>
      <c r="BY80" s="238"/>
      <c r="BZ80" s="238"/>
      <c r="CA80" s="238"/>
      <c r="CB80" s="238"/>
      <c r="CC80" s="238"/>
      <c r="CD80" s="238"/>
      <c r="CE80" s="238"/>
      <c r="CF80" s="238"/>
      <c r="CG80" s="238"/>
      <c r="CH80" s="238"/>
      <c r="CI80" s="238"/>
      <c r="CJ80" s="238"/>
      <c r="CK80" s="238"/>
      <c r="CL80" s="238"/>
      <c r="CM80" s="238"/>
      <c r="CN80" s="238"/>
      <c r="CO80" s="238"/>
      <c r="CP80" s="238"/>
      <c r="CQ80" s="238"/>
      <c r="CR80" s="238"/>
      <c r="CS80" s="238"/>
      <c r="CT80" s="238"/>
      <c r="CU80" s="238"/>
      <c r="CV80" s="238"/>
      <c r="CW80" s="238"/>
      <c r="CX80" s="238"/>
    </row>
    <row r="81" spans="1:102">
      <c r="A81" s="1220">
        <v>691</v>
      </c>
      <c r="B81" s="1221" t="s">
        <v>503</v>
      </c>
      <c r="C81" s="1202"/>
      <c r="D81" s="1202"/>
      <c r="E81" s="1202"/>
      <c r="F81" s="1202"/>
      <c r="G81" s="1202"/>
      <c r="H81" s="1202"/>
      <c r="I81" s="1203"/>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8"/>
      <c r="BX81" s="238"/>
      <c r="BY81" s="238"/>
      <c r="BZ81" s="238"/>
      <c r="CA81" s="238"/>
      <c r="CB81" s="238"/>
      <c r="CC81" s="238"/>
      <c r="CD81" s="238"/>
      <c r="CE81" s="238"/>
      <c r="CF81" s="238"/>
      <c r="CG81" s="238"/>
      <c r="CH81" s="238"/>
      <c r="CI81" s="238"/>
      <c r="CJ81" s="238"/>
      <c r="CK81" s="238"/>
      <c r="CL81" s="238"/>
      <c r="CM81" s="238"/>
      <c r="CN81" s="238"/>
      <c r="CO81" s="238"/>
      <c r="CP81" s="238"/>
      <c r="CQ81" s="238"/>
      <c r="CR81" s="238"/>
      <c r="CS81" s="238"/>
      <c r="CT81" s="238"/>
      <c r="CU81" s="238"/>
      <c r="CV81" s="238"/>
      <c r="CW81" s="238"/>
      <c r="CX81" s="238"/>
    </row>
    <row r="82" spans="1:102">
      <c r="A82" s="1220">
        <v>694</v>
      </c>
      <c r="B82" s="1221" t="s">
        <v>504</v>
      </c>
      <c r="C82" s="1202"/>
      <c r="D82" s="1202"/>
      <c r="E82" s="1202"/>
      <c r="F82" s="1202"/>
      <c r="G82" s="1202"/>
      <c r="H82" s="1202"/>
      <c r="I82" s="1203"/>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38"/>
      <c r="CR82" s="238"/>
      <c r="CS82" s="238"/>
      <c r="CT82" s="238"/>
      <c r="CU82" s="238"/>
      <c r="CV82" s="238"/>
      <c r="CW82" s="238"/>
      <c r="CX82" s="238"/>
    </row>
    <row r="83" spans="1:102">
      <c r="A83" s="1196">
        <v>400</v>
      </c>
      <c r="B83" s="1197" t="s">
        <v>725</v>
      </c>
      <c r="C83" s="1198"/>
      <c r="D83" s="1198"/>
      <c r="E83" s="1198"/>
      <c r="F83" s="1198"/>
      <c r="G83" s="1198"/>
      <c r="H83" s="1198"/>
      <c r="I83" s="1199"/>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38"/>
      <c r="BG83" s="238"/>
      <c r="BH83" s="238"/>
      <c r="BI83" s="238"/>
      <c r="BJ83" s="238"/>
      <c r="BK83" s="238"/>
      <c r="BL83" s="238"/>
      <c r="BM83" s="238"/>
      <c r="BN83" s="238"/>
      <c r="BO83" s="238"/>
      <c r="BP83" s="238"/>
      <c r="BQ83" s="238"/>
      <c r="BR83" s="238"/>
      <c r="BS83" s="238"/>
      <c r="BT83" s="238"/>
      <c r="BU83" s="238"/>
      <c r="BV83" s="238"/>
      <c r="BW83" s="238"/>
      <c r="BX83" s="238"/>
      <c r="BY83" s="238"/>
      <c r="BZ83" s="238"/>
      <c r="CA83" s="238"/>
      <c r="CB83" s="238"/>
      <c r="CC83" s="238"/>
      <c r="CD83" s="238"/>
      <c r="CE83" s="238"/>
      <c r="CF83" s="238"/>
      <c r="CG83" s="238"/>
      <c r="CH83" s="238"/>
      <c r="CI83" s="238"/>
      <c r="CJ83" s="238"/>
      <c r="CK83" s="238"/>
      <c r="CL83" s="238"/>
      <c r="CM83" s="238"/>
      <c r="CN83" s="238"/>
      <c r="CO83" s="238"/>
      <c r="CP83" s="238"/>
      <c r="CQ83" s="238"/>
      <c r="CR83" s="238"/>
      <c r="CS83" s="238"/>
      <c r="CT83" s="238"/>
      <c r="CU83" s="238"/>
      <c r="CV83" s="238"/>
      <c r="CW83" s="238"/>
      <c r="CX83" s="238"/>
    </row>
    <row r="84" spans="1:102">
      <c r="A84" s="1196">
        <v>700</v>
      </c>
      <c r="B84" s="1197" t="s">
        <v>738</v>
      </c>
      <c r="C84" s="1198"/>
      <c r="D84" s="1198"/>
      <c r="E84" s="1198"/>
      <c r="F84" s="1198"/>
      <c r="G84" s="1198"/>
      <c r="H84" s="1198"/>
      <c r="I84" s="1199"/>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c r="BW84" s="238"/>
      <c r="BX84" s="238"/>
      <c r="BY84" s="238"/>
      <c r="BZ84" s="238"/>
      <c r="CA84" s="238"/>
      <c r="CB84" s="238"/>
      <c r="CC84" s="238"/>
      <c r="CD84" s="238"/>
      <c r="CE84" s="238"/>
      <c r="CF84" s="238"/>
      <c r="CG84" s="238"/>
      <c r="CH84" s="238"/>
      <c r="CI84" s="238"/>
      <c r="CJ84" s="238"/>
      <c r="CK84" s="238"/>
      <c r="CL84" s="238"/>
      <c r="CM84" s="238"/>
      <c r="CN84" s="238"/>
      <c r="CO84" s="238"/>
      <c r="CP84" s="238"/>
      <c r="CQ84" s="238"/>
      <c r="CR84" s="238"/>
      <c r="CS84" s="238"/>
      <c r="CT84" s="238"/>
      <c r="CU84" s="238"/>
      <c r="CV84" s="238"/>
      <c r="CW84" s="238"/>
      <c r="CX84" s="238"/>
    </row>
    <row r="85" spans="1:102">
      <c r="A85" s="1196">
        <v>800</v>
      </c>
      <c r="B85" s="1197" t="s">
        <v>926</v>
      </c>
      <c r="C85" s="1198"/>
      <c r="D85" s="1198"/>
      <c r="E85" s="1198"/>
      <c r="F85" s="1198"/>
      <c r="G85" s="1198"/>
      <c r="H85" s="1198"/>
      <c r="I85" s="1199"/>
    </row>
    <row r="86" spans="1:102">
      <c r="A86" s="1206">
        <v>850</v>
      </c>
      <c r="B86" s="1205" t="s">
        <v>927</v>
      </c>
      <c r="C86" s="1198"/>
      <c r="D86" s="1198"/>
      <c r="E86" s="1198"/>
      <c r="F86" s="1198"/>
      <c r="G86" s="1198"/>
      <c r="H86" s="1198"/>
      <c r="I86" s="1199"/>
    </row>
    <row r="87" spans="1:102">
      <c r="A87" s="1206" t="s">
        <v>321</v>
      </c>
      <c r="B87" s="1205" t="s">
        <v>928</v>
      </c>
      <c r="C87" s="1198"/>
      <c r="D87" s="1198"/>
      <c r="E87" s="1198"/>
      <c r="F87" s="1198"/>
      <c r="G87" s="1198"/>
      <c r="H87" s="1198"/>
      <c r="I87" s="1199"/>
    </row>
    <row r="88" spans="1:102" s="349" customFormat="1">
      <c r="A88" s="1192">
        <v>1000</v>
      </c>
      <c r="B88" s="1193" t="s">
        <v>929</v>
      </c>
      <c r="C88" s="1194"/>
      <c r="D88" s="1194"/>
      <c r="E88" s="1194"/>
      <c r="F88" s="1194"/>
      <c r="G88" s="1194"/>
      <c r="H88" s="1194"/>
      <c r="I88" s="1195"/>
      <c r="J88" s="240"/>
      <c r="K88" s="240"/>
      <c r="L88" s="240"/>
      <c r="M88" s="240"/>
      <c r="N88" s="240"/>
      <c r="O88" s="240"/>
      <c r="P88" s="240"/>
      <c r="Q88" s="240"/>
      <c r="R88" s="240"/>
      <c r="S88" s="240"/>
      <c r="T88" s="240"/>
      <c r="U88" s="240"/>
      <c r="V88" s="240"/>
      <c r="W88" s="240"/>
      <c r="X88" s="240"/>
      <c r="Y88" s="240"/>
      <c r="Z88" s="240"/>
      <c r="AA88" s="240"/>
      <c r="AB88" s="240"/>
      <c r="AC88" s="240"/>
      <c r="AD88" s="240"/>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239"/>
      <c r="CD88" s="239"/>
      <c r="CE88" s="239"/>
      <c r="CF88" s="239"/>
      <c r="CG88" s="239"/>
      <c r="CH88" s="239"/>
      <c r="CI88" s="239"/>
      <c r="CJ88" s="239"/>
      <c r="CK88" s="239"/>
      <c r="CL88" s="239"/>
      <c r="CM88" s="239"/>
      <c r="CN88" s="239"/>
      <c r="CO88" s="239"/>
      <c r="CP88" s="239"/>
      <c r="CQ88" s="239"/>
      <c r="CR88" s="239"/>
      <c r="CS88" s="239"/>
      <c r="CT88" s="239"/>
      <c r="CU88" s="239"/>
      <c r="CV88" s="239"/>
      <c r="CW88" s="239"/>
      <c r="CX88" s="239"/>
    </row>
    <row r="89" spans="1:102" s="349" customFormat="1">
      <c r="A89" s="1192">
        <v>2000</v>
      </c>
      <c r="B89" s="1193" t="s">
        <v>930</v>
      </c>
      <c r="C89" s="1194"/>
      <c r="D89" s="1194"/>
      <c r="E89" s="1194"/>
      <c r="F89" s="1194"/>
      <c r="G89" s="1194"/>
      <c r="H89" s="1194"/>
      <c r="I89" s="1195"/>
      <c r="J89" s="240"/>
      <c r="K89" s="240"/>
      <c r="L89" s="240"/>
      <c r="M89" s="240"/>
      <c r="N89" s="240"/>
      <c r="O89" s="240"/>
      <c r="P89" s="240"/>
      <c r="Q89" s="240"/>
      <c r="R89" s="240"/>
      <c r="S89" s="240"/>
      <c r="T89" s="240"/>
      <c r="U89" s="240"/>
      <c r="V89" s="240"/>
      <c r="W89" s="240"/>
      <c r="X89" s="240"/>
      <c r="Y89" s="240"/>
      <c r="Z89" s="240"/>
      <c r="AA89" s="240"/>
      <c r="AB89" s="240"/>
      <c r="AC89" s="240"/>
      <c r="AD89" s="240"/>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9"/>
      <c r="CD89" s="239"/>
      <c r="CE89" s="239"/>
      <c r="CF89" s="239"/>
      <c r="CG89" s="239"/>
      <c r="CH89" s="239"/>
      <c r="CI89" s="239"/>
      <c r="CJ89" s="239"/>
      <c r="CK89" s="239"/>
      <c r="CL89" s="239"/>
      <c r="CM89" s="239"/>
      <c r="CN89" s="239"/>
      <c r="CO89" s="239"/>
      <c r="CP89" s="239"/>
      <c r="CQ89" s="239"/>
      <c r="CR89" s="239"/>
      <c r="CS89" s="239"/>
      <c r="CT89" s="239"/>
      <c r="CU89" s="239"/>
      <c r="CV89" s="239"/>
      <c r="CW89" s="239"/>
      <c r="CX89" s="239"/>
    </row>
    <row r="90" spans="1:102">
      <c r="A90" s="1206">
        <v>2493</v>
      </c>
      <c r="B90" s="1205" t="s">
        <v>1062</v>
      </c>
      <c r="C90" s="1198"/>
      <c r="D90" s="1198"/>
      <c r="E90" s="1198"/>
      <c r="F90" s="1198"/>
      <c r="G90" s="1198"/>
      <c r="H90" s="1198"/>
      <c r="I90" s="1199"/>
    </row>
    <row r="91" spans="1:102">
      <c r="A91" s="1206">
        <v>2499</v>
      </c>
      <c r="B91" s="1205" t="s">
        <v>1061</v>
      </c>
      <c r="C91" s="1198"/>
      <c r="D91" s="1198"/>
      <c r="E91" s="1198"/>
      <c r="F91" s="1198"/>
      <c r="G91" s="1198"/>
      <c r="H91" s="1198"/>
      <c r="I91" s="1199"/>
    </row>
    <row r="92" spans="1:102">
      <c r="A92" s="1206">
        <v>2659</v>
      </c>
      <c r="B92" s="1205" t="s">
        <v>1060</v>
      </c>
      <c r="C92" s="1198"/>
      <c r="D92" s="1198"/>
      <c r="E92" s="1198"/>
      <c r="F92" s="1198"/>
      <c r="G92" s="1198"/>
      <c r="H92" s="1198"/>
      <c r="I92" s="1199"/>
    </row>
    <row r="93" spans="1:102">
      <c r="A93" s="1196">
        <v>2800</v>
      </c>
      <c r="B93" s="1197" t="s">
        <v>1059</v>
      </c>
      <c r="C93" s="1198"/>
      <c r="D93" s="1198"/>
      <c r="E93" s="1198"/>
      <c r="F93" s="1198"/>
      <c r="G93" s="1198"/>
      <c r="H93" s="1198"/>
      <c r="I93" s="1199"/>
    </row>
    <row r="94" spans="1:102">
      <c r="A94" s="1196">
        <v>2810</v>
      </c>
      <c r="B94" s="1197" t="s">
        <v>1058</v>
      </c>
      <c r="C94" s="1198"/>
      <c r="D94" s="1198"/>
      <c r="E94" s="1198"/>
      <c r="F94" s="1198"/>
      <c r="G94" s="1198"/>
      <c r="H94" s="1198"/>
      <c r="I94" s="1199"/>
    </row>
    <row r="95" spans="1:102">
      <c r="A95" s="1206">
        <v>2811</v>
      </c>
      <c r="B95" s="1205" t="s">
        <v>505</v>
      </c>
      <c r="C95" s="1198"/>
      <c r="D95" s="1198"/>
      <c r="E95" s="1198"/>
      <c r="F95" s="1198"/>
      <c r="G95" s="1198"/>
      <c r="H95" s="1198"/>
      <c r="I95" s="1199"/>
    </row>
    <row r="96" spans="1:102">
      <c r="A96" s="1206" t="s">
        <v>506</v>
      </c>
      <c r="B96" s="1205" t="s">
        <v>507</v>
      </c>
      <c r="C96" s="1198"/>
      <c r="D96" s="1198"/>
      <c r="E96" s="1198"/>
      <c r="F96" s="1198"/>
      <c r="G96" s="1198"/>
      <c r="H96" s="1198"/>
      <c r="I96" s="1199"/>
    </row>
    <row r="97" spans="1:102">
      <c r="A97" s="1206">
        <v>2814</v>
      </c>
      <c r="B97" s="1205" t="s">
        <v>508</v>
      </c>
      <c r="C97" s="1198"/>
      <c r="D97" s="1198"/>
      <c r="E97" s="1198"/>
      <c r="F97" s="1198"/>
      <c r="G97" s="1198"/>
      <c r="H97" s="1198"/>
      <c r="I97" s="1199"/>
    </row>
    <row r="98" spans="1:102">
      <c r="A98" s="1206">
        <v>2815</v>
      </c>
      <c r="B98" s="1205" t="s">
        <v>509</v>
      </c>
      <c r="C98" s="1198"/>
      <c r="D98" s="1198"/>
      <c r="E98" s="1198"/>
      <c r="F98" s="1198"/>
      <c r="G98" s="1198"/>
      <c r="H98" s="1198"/>
      <c r="I98" s="1199"/>
    </row>
    <row r="99" spans="1:102">
      <c r="A99" s="1196">
        <v>2860</v>
      </c>
      <c r="B99" s="1197" t="s">
        <v>1057</v>
      </c>
      <c r="C99" s="1198"/>
      <c r="D99" s="1198"/>
      <c r="E99" s="1198"/>
      <c r="F99" s="1198"/>
      <c r="G99" s="1198"/>
      <c r="H99" s="1198"/>
      <c r="I99" s="1199"/>
    </row>
    <row r="100" spans="1:102">
      <c r="A100" s="1206">
        <v>2861</v>
      </c>
      <c r="B100" s="1205" t="s">
        <v>1033</v>
      </c>
      <c r="C100" s="1198"/>
      <c r="D100" s="1198"/>
      <c r="E100" s="1198"/>
      <c r="F100" s="1198"/>
      <c r="G100" s="1198"/>
      <c r="H100" s="1198"/>
      <c r="I100" s="1199"/>
    </row>
    <row r="101" spans="1:102">
      <c r="A101" s="1206">
        <v>2863</v>
      </c>
      <c r="B101" s="1205" t="s">
        <v>1056</v>
      </c>
      <c r="C101" s="1198"/>
      <c r="D101" s="1198"/>
      <c r="E101" s="1198"/>
      <c r="F101" s="1198"/>
      <c r="G101" s="1198"/>
      <c r="H101" s="1198"/>
      <c r="I101" s="1199"/>
    </row>
    <row r="102" spans="1:102" s="349" customFormat="1">
      <c r="A102" s="1192">
        <v>3000</v>
      </c>
      <c r="B102" s="1193" t="s">
        <v>931</v>
      </c>
      <c r="C102" s="1194"/>
      <c r="D102" s="1194"/>
      <c r="E102" s="1194"/>
      <c r="F102" s="1194"/>
      <c r="G102" s="1194"/>
      <c r="H102" s="1194"/>
      <c r="I102" s="1195"/>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39"/>
      <c r="BC102" s="239"/>
      <c r="BD102" s="239"/>
      <c r="BE102" s="239"/>
      <c r="BF102" s="23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239"/>
      <c r="CE102" s="239"/>
      <c r="CF102" s="239"/>
      <c r="CG102" s="239"/>
      <c r="CH102" s="239"/>
      <c r="CI102" s="239"/>
      <c r="CJ102" s="239"/>
      <c r="CK102" s="239"/>
      <c r="CL102" s="239"/>
      <c r="CM102" s="239"/>
      <c r="CN102" s="239"/>
      <c r="CO102" s="239"/>
      <c r="CP102" s="239"/>
      <c r="CQ102" s="239"/>
      <c r="CR102" s="239"/>
      <c r="CS102" s="239"/>
      <c r="CT102" s="239"/>
      <c r="CU102" s="239"/>
      <c r="CV102" s="239"/>
      <c r="CW102" s="239"/>
      <c r="CX102" s="239"/>
    </row>
    <row r="103" spans="1:102" s="349" customFormat="1">
      <c r="A103" s="1222">
        <v>3300</v>
      </c>
      <c r="B103" s="1197" t="s">
        <v>510</v>
      </c>
      <c r="C103" s="1197"/>
      <c r="D103" s="1197"/>
      <c r="E103" s="1197"/>
      <c r="F103" s="1197"/>
      <c r="G103" s="1197"/>
      <c r="H103" s="1197"/>
      <c r="I103" s="1197"/>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39"/>
      <c r="BA103" s="239"/>
      <c r="BB103" s="239"/>
      <c r="BC103" s="239"/>
      <c r="BD103" s="239"/>
      <c r="BE103" s="239"/>
      <c r="BF103" s="239"/>
      <c r="BG103" s="239"/>
      <c r="BH103" s="239"/>
      <c r="BI103" s="239"/>
      <c r="BJ103" s="239"/>
      <c r="BK103" s="239"/>
      <c r="BL103" s="239"/>
      <c r="BM103" s="239"/>
      <c r="BN103" s="239"/>
      <c r="BO103" s="239"/>
      <c r="BP103" s="239"/>
      <c r="BQ103" s="239"/>
      <c r="BR103" s="239"/>
      <c r="BS103" s="239"/>
      <c r="BT103" s="239"/>
      <c r="BU103" s="239"/>
      <c r="BV103" s="239"/>
      <c r="BW103" s="239"/>
      <c r="BX103" s="239"/>
      <c r="BY103" s="239"/>
      <c r="BZ103" s="239"/>
      <c r="CA103" s="239"/>
      <c r="CB103" s="239"/>
      <c r="CC103" s="239"/>
      <c r="CD103" s="239"/>
      <c r="CE103" s="239"/>
      <c r="CF103" s="239"/>
      <c r="CG103" s="239"/>
      <c r="CH103" s="239"/>
      <c r="CI103" s="239"/>
      <c r="CJ103" s="239"/>
      <c r="CK103" s="239"/>
      <c r="CL103" s="239"/>
      <c r="CM103" s="239"/>
      <c r="CN103" s="239"/>
      <c r="CO103" s="239"/>
      <c r="CP103" s="239"/>
      <c r="CQ103" s="239"/>
      <c r="CR103" s="239"/>
      <c r="CS103" s="239"/>
      <c r="CT103" s="239"/>
      <c r="CU103" s="239"/>
      <c r="CV103" s="239"/>
      <c r="CW103" s="239"/>
      <c r="CX103" s="239"/>
    </row>
    <row r="104" spans="1:102" s="349" customFormat="1">
      <c r="A104" s="1206">
        <v>3348</v>
      </c>
      <c r="B104" s="1205" t="s">
        <v>511</v>
      </c>
      <c r="C104" s="1205"/>
      <c r="D104" s="1205"/>
      <c r="E104" s="1205"/>
      <c r="F104" s="1205"/>
      <c r="G104" s="1205"/>
      <c r="H104" s="1205"/>
      <c r="I104" s="1205"/>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239"/>
      <c r="BH104" s="239"/>
      <c r="BI104" s="239"/>
      <c r="BJ104" s="239"/>
      <c r="BK104" s="239"/>
      <c r="BL104" s="239"/>
      <c r="BM104" s="239"/>
      <c r="BN104" s="239"/>
      <c r="BO104" s="239"/>
      <c r="BP104" s="239"/>
      <c r="BQ104" s="239"/>
      <c r="BR104" s="239"/>
      <c r="BS104" s="239"/>
      <c r="BT104" s="239"/>
      <c r="BU104" s="239"/>
      <c r="BV104" s="239"/>
      <c r="BW104" s="239"/>
      <c r="BX104" s="239"/>
      <c r="BY104" s="239"/>
      <c r="BZ104" s="239"/>
      <c r="CA104" s="239"/>
      <c r="CB104" s="239"/>
      <c r="CC104" s="239"/>
      <c r="CD104" s="239"/>
      <c r="CE104" s="239"/>
      <c r="CF104" s="239"/>
      <c r="CG104" s="239"/>
      <c r="CH104" s="239"/>
      <c r="CI104" s="239"/>
      <c r="CJ104" s="239"/>
      <c r="CK104" s="239"/>
      <c r="CL104" s="239"/>
      <c r="CM104" s="239"/>
      <c r="CN104" s="239"/>
      <c r="CO104" s="239"/>
      <c r="CP104" s="239"/>
      <c r="CQ104" s="239"/>
      <c r="CR104" s="239"/>
      <c r="CS104" s="239"/>
      <c r="CT104" s="239"/>
      <c r="CU104" s="239"/>
      <c r="CV104" s="239"/>
      <c r="CW104" s="239"/>
      <c r="CX104" s="239"/>
    </row>
    <row r="105" spans="1:102" s="349" customFormat="1">
      <c r="A105" s="1206">
        <v>3352</v>
      </c>
      <c r="B105" s="1205" t="s">
        <v>512</v>
      </c>
      <c r="C105" s="1205"/>
      <c r="D105" s="1205"/>
      <c r="E105" s="1205"/>
      <c r="F105" s="1205"/>
      <c r="G105" s="1205"/>
      <c r="H105" s="1205"/>
      <c r="I105" s="1205"/>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row>
    <row r="106" spans="1:102" s="349" customFormat="1" ht="24">
      <c r="A106" s="1192">
        <v>4000</v>
      </c>
      <c r="B106" s="1193" t="s">
        <v>932</v>
      </c>
      <c r="C106" s="1194"/>
      <c r="D106" s="1194"/>
      <c r="E106" s="1194"/>
      <c r="F106" s="1194"/>
      <c r="G106" s="1194"/>
      <c r="H106" s="1194"/>
      <c r="I106" s="1195"/>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row>
    <row r="107" spans="1:102" s="349" customFormat="1">
      <c r="A107" s="1192">
        <v>6000</v>
      </c>
      <c r="B107" s="1193" t="s">
        <v>933</v>
      </c>
      <c r="C107" s="1194"/>
      <c r="D107" s="1194"/>
      <c r="E107" s="1194"/>
      <c r="F107" s="1194"/>
      <c r="G107" s="1194"/>
      <c r="H107" s="1194"/>
      <c r="I107" s="1195"/>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row>
    <row r="108" spans="1:102">
      <c r="A108" s="1196">
        <v>6100</v>
      </c>
      <c r="B108" s="1197" t="s">
        <v>934</v>
      </c>
      <c r="C108" s="1223"/>
      <c r="D108" s="1223"/>
      <c r="E108" s="1223"/>
      <c r="F108" s="1223"/>
      <c r="G108" s="1223"/>
      <c r="H108" s="1223"/>
      <c r="I108" s="1224"/>
    </row>
    <row r="109" spans="1:102">
      <c r="A109" s="1206">
        <v>6110</v>
      </c>
      <c r="B109" s="1205" t="s">
        <v>55</v>
      </c>
      <c r="C109" s="1223"/>
      <c r="D109" s="1223"/>
      <c r="E109" s="1223"/>
      <c r="F109" s="1223"/>
      <c r="G109" s="1223"/>
      <c r="H109" s="1223"/>
      <c r="I109" s="1224"/>
    </row>
    <row r="110" spans="1:102">
      <c r="A110" s="1206">
        <v>6120</v>
      </c>
      <c r="B110" s="1225" t="s">
        <v>907</v>
      </c>
      <c r="C110" s="1223"/>
      <c r="D110" s="1223"/>
      <c r="E110" s="1223"/>
      <c r="F110" s="1223"/>
      <c r="G110" s="1223"/>
      <c r="H110" s="1223"/>
      <c r="I110" s="1224"/>
    </row>
    <row r="111" spans="1:102" ht="13.5" thickBot="1">
      <c r="A111" s="1226">
        <v>6200</v>
      </c>
      <c r="B111" s="1227" t="s">
        <v>908</v>
      </c>
      <c r="C111" s="1228"/>
      <c r="D111" s="1228"/>
      <c r="E111" s="1228"/>
      <c r="F111" s="1228"/>
      <c r="G111" s="1228"/>
      <c r="H111" s="1228"/>
      <c r="I111" s="1229"/>
    </row>
    <row r="112" spans="1:102" s="349" customFormat="1" ht="13.5" thickTop="1">
      <c r="A112" s="388">
        <v>7000</v>
      </c>
      <c r="B112" s="387" t="s">
        <v>935</v>
      </c>
      <c r="C112" s="386"/>
      <c r="D112" s="386"/>
      <c r="E112" s="386"/>
      <c r="F112" s="386"/>
      <c r="G112" s="386"/>
      <c r="H112" s="386"/>
      <c r="I112" s="385"/>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39"/>
      <c r="AF112" s="239"/>
      <c r="AG112" s="239"/>
      <c r="AH112" s="239"/>
      <c r="AI112" s="239"/>
      <c r="AJ112" s="239"/>
      <c r="AK112" s="239"/>
      <c r="AL112" s="239"/>
      <c r="AM112" s="239"/>
      <c r="AN112" s="239"/>
      <c r="AO112" s="239"/>
      <c r="AP112" s="239"/>
      <c r="AQ112" s="239"/>
      <c r="AR112" s="239"/>
      <c r="AS112" s="239"/>
      <c r="AT112" s="239"/>
      <c r="AU112" s="239"/>
      <c r="AV112" s="239"/>
      <c r="AW112" s="239"/>
      <c r="AX112" s="239"/>
      <c r="AY112" s="239"/>
      <c r="AZ112" s="239"/>
      <c r="BA112" s="239"/>
      <c r="BB112" s="239"/>
      <c r="BC112" s="239"/>
      <c r="BD112" s="239"/>
      <c r="BE112" s="239"/>
      <c r="BF112" s="239"/>
      <c r="BG112" s="239"/>
      <c r="BH112" s="239"/>
      <c r="BI112" s="239"/>
      <c r="BJ112" s="239"/>
      <c r="BK112" s="239"/>
      <c r="BL112" s="239"/>
      <c r="BM112" s="239"/>
      <c r="BN112" s="239"/>
      <c r="BO112" s="239"/>
      <c r="BP112" s="239"/>
      <c r="BQ112" s="239"/>
      <c r="BR112" s="239"/>
      <c r="BS112" s="239"/>
      <c r="BT112" s="239"/>
      <c r="BU112" s="239"/>
      <c r="BV112" s="239"/>
      <c r="BW112" s="239"/>
      <c r="BX112" s="239"/>
      <c r="BY112" s="239"/>
      <c r="BZ112" s="239"/>
      <c r="CA112" s="239"/>
      <c r="CB112" s="239"/>
      <c r="CC112" s="239"/>
      <c r="CD112" s="239"/>
      <c r="CE112" s="239"/>
      <c r="CF112" s="239"/>
      <c r="CG112" s="239"/>
      <c r="CH112" s="239"/>
      <c r="CI112" s="239"/>
      <c r="CJ112" s="239"/>
      <c r="CK112" s="239"/>
      <c r="CL112" s="239"/>
      <c r="CM112" s="239"/>
      <c r="CN112" s="239"/>
      <c r="CO112" s="239"/>
      <c r="CP112" s="239"/>
      <c r="CQ112" s="239"/>
      <c r="CR112" s="239"/>
      <c r="CS112" s="239"/>
      <c r="CT112" s="239"/>
      <c r="CU112" s="239"/>
      <c r="CV112" s="239"/>
      <c r="CW112" s="239"/>
      <c r="CX112" s="239"/>
    </row>
    <row r="113" spans="1:102" s="349" customFormat="1">
      <c r="A113" s="1192">
        <v>9000</v>
      </c>
      <c r="B113" s="1193" t="s">
        <v>936</v>
      </c>
      <c r="C113" s="1194"/>
      <c r="D113" s="1194"/>
      <c r="E113" s="1194"/>
      <c r="F113" s="1194"/>
      <c r="G113" s="1194"/>
      <c r="H113" s="1194"/>
      <c r="I113" s="1195"/>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39"/>
      <c r="AF113" s="239"/>
      <c r="AG113" s="239"/>
      <c r="AH113" s="239"/>
      <c r="AI113" s="239"/>
      <c r="AJ113" s="239"/>
      <c r="AK113" s="239"/>
      <c r="AL113" s="239"/>
      <c r="AM113" s="239"/>
      <c r="AN113" s="239"/>
      <c r="AO113" s="239"/>
      <c r="AP113" s="239"/>
      <c r="AQ113" s="239"/>
      <c r="AR113" s="239"/>
      <c r="AS113" s="239"/>
      <c r="AT113" s="239"/>
      <c r="AU113" s="239"/>
      <c r="AV113" s="239"/>
      <c r="AW113" s="239"/>
      <c r="AX113" s="239"/>
      <c r="AY113" s="239"/>
      <c r="AZ113" s="239"/>
      <c r="BA113" s="239"/>
      <c r="BB113" s="239"/>
      <c r="BC113" s="239"/>
      <c r="BD113" s="239"/>
      <c r="BE113" s="239"/>
      <c r="BF113" s="239"/>
      <c r="BG113" s="239"/>
      <c r="BH113" s="239"/>
      <c r="BI113" s="239"/>
      <c r="BJ113" s="239"/>
      <c r="BK113" s="239"/>
      <c r="BL113" s="239"/>
      <c r="BM113" s="239"/>
      <c r="BN113" s="239"/>
      <c r="BO113" s="239"/>
      <c r="BP113" s="239"/>
      <c r="BQ113" s="239"/>
      <c r="BR113" s="239"/>
      <c r="BS113" s="239"/>
      <c r="BT113" s="239"/>
      <c r="BU113" s="239"/>
      <c r="BV113" s="239"/>
      <c r="BW113" s="239"/>
      <c r="BX113" s="239"/>
      <c r="BY113" s="239"/>
      <c r="BZ113" s="239"/>
      <c r="CA113" s="239"/>
      <c r="CB113" s="239"/>
      <c r="CC113" s="239"/>
      <c r="CD113" s="239"/>
      <c r="CE113" s="239"/>
      <c r="CF113" s="239"/>
      <c r="CG113" s="239"/>
      <c r="CH113" s="239"/>
      <c r="CI113" s="239"/>
      <c r="CJ113" s="239"/>
      <c r="CK113" s="239"/>
      <c r="CL113" s="239"/>
      <c r="CM113" s="239"/>
      <c r="CN113" s="239"/>
      <c r="CO113" s="239"/>
      <c r="CP113" s="239"/>
      <c r="CQ113" s="239"/>
      <c r="CR113" s="239"/>
      <c r="CS113" s="239"/>
      <c r="CT113" s="239"/>
      <c r="CU113" s="239"/>
      <c r="CV113" s="239"/>
      <c r="CW113" s="239"/>
      <c r="CX113" s="239"/>
    </row>
    <row r="114" spans="1:102">
      <c r="A114" s="1196" t="s">
        <v>310</v>
      </c>
      <c r="B114" s="1197" t="s">
        <v>909</v>
      </c>
      <c r="C114" s="1198"/>
      <c r="D114" s="1198"/>
      <c r="E114" s="1198"/>
      <c r="F114" s="1198"/>
      <c r="G114" s="1198"/>
      <c r="H114" s="1198"/>
      <c r="I114" s="1199"/>
    </row>
    <row r="115" spans="1:102">
      <c r="A115" s="1206" t="s">
        <v>322</v>
      </c>
      <c r="B115" s="1205" t="s">
        <v>323</v>
      </c>
      <c r="C115" s="1198"/>
      <c r="D115" s="1198"/>
      <c r="E115" s="1198"/>
      <c r="F115" s="1198"/>
      <c r="G115" s="1198"/>
      <c r="H115" s="1198"/>
      <c r="I115" s="1199"/>
    </row>
    <row r="116" spans="1:102">
      <c r="A116" s="1206" t="s">
        <v>324</v>
      </c>
      <c r="B116" s="1205" t="s">
        <v>937</v>
      </c>
      <c r="C116" s="1198"/>
      <c r="D116" s="1198"/>
      <c r="E116" s="1198"/>
      <c r="F116" s="1198"/>
      <c r="G116" s="1198"/>
      <c r="H116" s="1198"/>
      <c r="I116" s="1199"/>
    </row>
    <row r="117" spans="1:102">
      <c r="A117" s="1196" t="s">
        <v>311</v>
      </c>
      <c r="B117" s="1197" t="s">
        <v>938</v>
      </c>
      <c r="C117" s="1198"/>
      <c r="D117" s="1198"/>
      <c r="E117" s="1198"/>
      <c r="F117" s="1198"/>
      <c r="G117" s="1198"/>
      <c r="H117" s="1198"/>
      <c r="I117" s="1199"/>
    </row>
    <row r="118" spans="1:102">
      <c r="A118" s="1206" t="s">
        <v>326</v>
      </c>
      <c r="B118" s="1205" t="s">
        <v>937</v>
      </c>
      <c r="C118" s="1198"/>
      <c r="D118" s="1198"/>
      <c r="E118" s="1198"/>
      <c r="F118" s="1198"/>
      <c r="G118" s="1198"/>
      <c r="H118" s="1198"/>
      <c r="I118" s="1199"/>
    </row>
    <row r="119" spans="1:102">
      <c r="A119" s="1206" t="s">
        <v>325</v>
      </c>
      <c r="B119" s="1205" t="s">
        <v>323</v>
      </c>
      <c r="C119" s="1198"/>
      <c r="D119" s="1198"/>
      <c r="E119" s="1198"/>
      <c r="F119" s="1198"/>
      <c r="G119" s="1198"/>
      <c r="H119" s="1198"/>
      <c r="I119" s="1199"/>
    </row>
    <row r="120" spans="1:102">
      <c r="A120" s="1196" t="s">
        <v>327</v>
      </c>
      <c r="B120" s="1197" t="s">
        <v>328</v>
      </c>
      <c r="C120" s="1198"/>
      <c r="D120" s="1198"/>
      <c r="E120" s="1198"/>
      <c r="F120" s="1198"/>
      <c r="G120" s="1198"/>
      <c r="H120" s="1198"/>
      <c r="I120" s="1199"/>
    </row>
    <row r="121" spans="1:102">
      <c r="A121" s="1206" t="s">
        <v>330</v>
      </c>
      <c r="B121" s="1205" t="s">
        <v>937</v>
      </c>
      <c r="C121" s="1198"/>
      <c r="D121" s="1198"/>
      <c r="E121" s="1198"/>
      <c r="F121" s="1198"/>
      <c r="G121" s="1198"/>
      <c r="H121" s="1198"/>
      <c r="I121" s="1199"/>
    </row>
    <row r="122" spans="1:102">
      <c r="A122" s="1206" t="s">
        <v>329</v>
      </c>
      <c r="B122" s="1205" t="s">
        <v>323</v>
      </c>
      <c r="C122" s="1198"/>
      <c r="D122" s="1198"/>
      <c r="E122" s="1198"/>
      <c r="F122" s="1198"/>
      <c r="G122" s="1198"/>
      <c r="H122" s="1198"/>
      <c r="I122" s="1199"/>
    </row>
    <row r="123" spans="1:102">
      <c r="A123" s="1206">
        <v>9850</v>
      </c>
      <c r="B123" s="1205" t="s">
        <v>939</v>
      </c>
      <c r="C123" s="1198"/>
      <c r="D123" s="1198"/>
      <c r="E123" s="1198"/>
      <c r="F123" s="1198"/>
      <c r="G123" s="1198"/>
      <c r="H123" s="1198"/>
      <c r="I123" s="1199"/>
    </row>
    <row r="124" spans="1:102">
      <c r="A124" s="1204"/>
      <c r="B124" s="1207" t="s">
        <v>331</v>
      </c>
      <c r="C124" s="1208"/>
      <c r="D124" s="1208"/>
      <c r="E124" s="1208"/>
      <c r="F124" s="1208"/>
      <c r="G124" s="1208"/>
      <c r="H124" s="1208"/>
      <c r="I124" s="1209"/>
    </row>
    <row r="125" spans="1:102">
      <c r="A125" s="1204"/>
      <c r="B125" s="1207" t="s">
        <v>332</v>
      </c>
      <c r="C125" s="1208"/>
      <c r="D125" s="1208"/>
      <c r="E125" s="1208"/>
      <c r="F125" s="1208"/>
      <c r="G125" s="1208"/>
      <c r="H125" s="1208"/>
      <c r="I125" s="1209"/>
    </row>
    <row r="126" spans="1:102">
      <c r="A126" s="1204"/>
      <c r="B126" s="1207" t="s">
        <v>333</v>
      </c>
      <c r="C126" s="1208"/>
      <c r="D126" s="1208"/>
      <c r="E126" s="1208"/>
      <c r="F126" s="1208"/>
      <c r="G126" s="1208"/>
      <c r="H126" s="1208"/>
      <c r="I126" s="1209"/>
    </row>
    <row r="127" spans="1:102">
      <c r="A127" s="1196">
        <v>9900</v>
      </c>
      <c r="B127" s="1197" t="s">
        <v>940</v>
      </c>
      <c r="C127" s="1198"/>
      <c r="D127" s="1198"/>
      <c r="E127" s="1198"/>
      <c r="F127" s="1198"/>
      <c r="G127" s="1198"/>
      <c r="H127" s="1198"/>
      <c r="I127" s="1199"/>
    </row>
    <row r="128" spans="1:102" ht="24">
      <c r="A128" s="1230"/>
      <c r="B128" s="1231" t="s">
        <v>1021</v>
      </c>
      <c r="C128" s="1232"/>
      <c r="D128" s="1233"/>
      <c r="E128" s="1233"/>
      <c r="F128" s="1234"/>
      <c r="G128" s="1232"/>
      <c r="H128" s="1232"/>
      <c r="I128" s="1235"/>
    </row>
    <row r="129" spans="1:112" s="349" customFormat="1" ht="13.5" thickBot="1">
      <c r="A129" s="1216" t="s">
        <v>98</v>
      </c>
      <c r="B129" s="1217" t="s">
        <v>334</v>
      </c>
      <c r="C129" s="1218">
        <f>+C68+C88+C89+C102+C106+C107+C112+C113</f>
        <v>0</v>
      </c>
      <c r="D129" s="384">
        <f>+D68+D88+D89+D102+D106+D107+D112+D113+D128</f>
        <v>0</v>
      </c>
      <c r="E129" s="384">
        <f>+E68+E88+E89+E102+E106+E107+E112+E113+E128</f>
        <v>0</v>
      </c>
      <c r="F129" s="1218">
        <f>+F68+F88+F89+F102+F106+F107+F112+F113</f>
        <v>0</v>
      </c>
      <c r="G129" s="1218">
        <f>+G68+G88+G89+G102+G106+G107+G112+G113</f>
        <v>0</v>
      </c>
      <c r="H129" s="1218">
        <f>+H68+H88+H89+H102+H106+H107+H112+H113</f>
        <v>0</v>
      </c>
      <c r="I129" s="1219">
        <f>+I68+I88+I89+I102+I106+I107+I112+I113+I128</f>
        <v>0</v>
      </c>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39"/>
      <c r="AF129" s="239"/>
      <c r="AG129" s="239"/>
      <c r="AH129" s="239"/>
      <c r="AI129" s="239"/>
      <c r="AJ129" s="239"/>
      <c r="AK129" s="239"/>
      <c r="AL129" s="239"/>
      <c r="AM129" s="239"/>
      <c r="AN129" s="239"/>
      <c r="AO129" s="239"/>
      <c r="AP129" s="239"/>
      <c r="AQ129" s="239"/>
      <c r="AR129" s="239"/>
      <c r="AS129" s="239"/>
      <c r="AT129" s="239"/>
      <c r="AU129" s="239"/>
      <c r="AV129" s="239"/>
      <c r="AW129" s="239"/>
      <c r="AX129" s="239"/>
      <c r="AY129" s="239"/>
      <c r="AZ129" s="239"/>
      <c r="BA129" s="239"/>
      <c r="BB129" s="239"/>
      <c r="BC129" s="239"/>
      <c r="BD129" s="239"/>
      <c r="BE129" s="239"/>
      <c r="BF129" s="239"/>
      <c r="BG129" s="239"/>
      <c r="BH129" s="239"/>
      <c r="BI129" s="239"/>
      <c r="BJ129" s="239"/>
      <c r="BK129" s="239"/>
      <c r="BL129" s="239"/>
      <c r="BM129" s="239"/>
      <c r="BN129" s="239"/>
      <c r="BO129" s="239"/>
      <c r="BP129" s="239"/>
      <c r="BQ129" s="239"/>
      <c r="BR129" s="239"/>
      <c r="BS129" s="239"/>
      <c r="BT129" s="239"/>
      <c r="BU129" s="239"/>
      <c r="BV129" s="239"/>
      <c r="BW129" s="239"/>
      <c r="BX129" s="239"/>
      <c r="BY129" s="239"/>
      <c r="BZ129" s="239"/>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row>
    <row r="130" spans="1:112" ht="14.25" thickTop="1" thickBot="1">
      <c r="A130" s="1236"/>
      <c r="B130" s="1237" t="s">
        <v>513</v>
      </c>
      <c r="C130" s="1218">
        <f t="shared" ref="C130:I130" si="1">C63-C129</f>
        <v>0</v>
      </c>
      <c r="D130" s="1218">
        <f t="shared" si="1"/>
        <v>0</v>
      </c>
      <c r="E130" s="1218">
        <f t="shared" si="1"/>
        <v>0</v>
      </c>
      <c r="F130" s="1218">
        <f t="shared" si="1"/>
        <v>0</v>
      </c>
      <c r="G130" s="1218">
        <f t="shared" si="1"/>
        <v>0</v>
      </c>
      <c r="H130" s="1238"/>
      <c r="I130" s="1218">
        <f t="shared" si="1"/>
        <v>0</v>
      </c>
    </row>
    <row r="131" spans="1:112" s="349" customFormat="1" ht="14.25" thickTop="1" thickBot="1">
      <c r="A131" s="1236"/>
      <c r="B131" s="1236" t="s">
        <v>1167</v>
      </c>
      <c r="C131" s="383">
        <f>(+C11+C14+C16+C20+C28+C29+C34+C43+C46+C57-C49-C54-C43-C38-C21-C61)-(+C68+C88+C89+C102+C106+C107+C112+C113-C123-C110-C111)</f>
        <v>0</v>
      </c>
      <c r="D131" s="383">
        <f>(+D11+D14+D16+D20+D28+D29+D34+D43+D46+D57-D49-D54-D43-D38-D21-D61)-(+D68+D88+D89+D102+D106+D107+D112+D113+D128-D123-D110-D111)</f>
        <v>0</v>
      </c>
      <c r="E131" s="383">
        <f>(+E11+E14+E16+E20+E28+E29+E34+E43+E46+E57-E49-E54-E43-E38-E21-E61)-(+E68+E88+E89+E102+E106+E107+E112+E113+E128-E123-E110-E111)</f>
        <v>0</v>
      </c>
      <c r="F131" s="383">
        <f>(+F11+F14+F16+F20+F28+F29+F34+F43+F46+F57-F49-F54-F43-F38-F21-F61)-(+F68+F88+F89+F102+F106+F107+F112+F113-F123-F110-F111)</f>
        <v>0</v>
      </c>
      <c r="G131" s="383">
        <f>(+G11+G14+G16+G20+G28+G29+G34+G43+G46+G57-G49-G54-G43-G38-G21-G61)-(+G68+G88+G89+G102+G106+G107+G112+G113-G123-G110-G111)</f>
        <v>0</v>
      </c>
      <c r="H131" s="679"/>
      <c r="I131" s="382">
        <f>(+I11+I14+I16+I20+I28+I29+I34+I43+I46+I57-I49-I54-I43-I38-I21-I61)-(+I68+I88+I89+I102+I106+I107+I112+I113+I128-I123-I110-I111)</f>
        <v>0</v>
      </c>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39"/>
      <c r="AF131" s="239"/>
      <c r="AG131" s="239"/>
      <c r="AH131" s="239"/>
      <c r="AI131" s="239"/>
      <c r="AJ131" s="239"/>
      <c r="AK131" s="239"/>
      <c r="AL131" s="239"/>
      <c r="AM131" s="239"/>
      <c r="AN131" s="239"/>
      <c r="AO131" s="239"/>
      <c r="AP131" s="239"/>
      <c r="AQ131" s="239"/>
      <c r="AR131" s="239"/>
      <c r="AS131" s="239"/>
      <c r="AT131" s="239"/>
      <c r="AU131" s="239"/>
      <c r="AV131" s="239"/>
      <c r="AW131" s="239"/>
      <c r="AX131" s="239"/>
      <c r="AY131" s="239"/>
      <c r="AZ131" s="239"/>
      <c r="BA131" s="239"/>
      <c r="BB131" s="239"/>
      <c r="BC131" s="239"/>
      <c r="BD131" s="239"/>
      <c r="BE131" s="239"/>
      <c r="BF131" s="239"/>
      <c r="BG131" s="239"/>
      <c r="BH131" s="239"/>
      <c r="BI131" s="239"/>
      <c r="BJ131" s="239"/>
      <c r="BK131" s="239"/>
      <c r="BL131" s="239"/>
      <c r="BM131" s="239"/>
      <c r="BN131" s="239"/>
      <c r="BO131" s="239"/>
      <c r="BP131" s="239"/>
      <c r="BQ131" s="239"/>
      <c r="BR131" s="239"/>
      <c r="BS131" s="239"/>
      <c r="BT131" s="239"/>
      <c r="BU131" s="239"/>
      <c r="BV131" s="239"/>
      <c r="BW131" s="239"/>
      <c r="BX131" s="239"/>
      <c r="BY131" s="239"/>
      <c r="BZ131" s="239"/>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row>
    <row r="132" spans="1:112" s="239" customFormat="1" ht="16.5" thickTop="1">
      <c r="A132" s="678" t="s">
        <v>1154</v>
      </c>
      <c r="B132" s="381"/>
      <c r="C132" s="380"/>
      <c r="D132" s="380"/>
      <c r="E132" s="380"/>
      <c r="F132" s="380"/>
      <c r="G132" s="380"/>
      <c r="H132" s="380"/>
      <c r="I132" s="380"/>
      <c r="J132" s="240"/>
      <c r="K132" s="240"/>
      <c r="L132" s="240"/>
      <c r="M132" s="240"/>
      <c r="N132" s="240"/>
      <c r="O132" s="240"/>
      <c r="P132" s="240"/>
      <c r="Q132" s="240"/>
      <c r="R132" s="240"/>
      <c r="S132" s="240"/>
      <c r="T132" s="240"/>
      <c r="U132" s="240"/>
      <c r="V132" s="240"/>
      <c r="W132" s="240"/>
      <c r="X132" s="240"/>
      <c r="Y132" s="240"/>
      <c r="Z132" s="240"/>
      <c r="AA132" s="240"/>
      <c r="AB132" s="240"/>
      <c r="AC132" s="240"/>
      <c r="AD132" s="240"/>
    </row>
    <row r="133" spans="1:112" s="239" customFormat="1" ht="15.75">
      <c r="A133" s="678" t="s">
        <v>1162</v>
      </c>
      <c r="B133" s="381"/>
      <c r="C133" s="380"/>
      <c r="D133" s="380"/>
      <c r="E133" s="380"/>
      <c r="F133" s="380"/>
      <c r="G133" s="380"/>
      <c r="H133" s="380"/>
      <c r="I133" s="380"/>
      <c r="J133" s="240"/>
      <c r="K133" s="240"/>
      <c r="L133" s="240"/>
      <c r="M133" s="240"/>
      <c r="N133" s="240"/>
      <c r="O133" s="240"/>
      <c r="P133" s="240"/>
      <c r="Q133" s="240"/>
      <c r="R133" s="240"/>
      <c r="S133" s="240"/>
      <c r="T133" s="240"/>
      <c r="U133" s="240"/>
      <c r="V133" s="240"/>
      <c r="W133" s="240"/>
      <c r="X133" s="240"/>
      <c r="Y133" s="240"/>
      <c r="Z133" s="240"/>
      <c r="AA133" s="240"/>
      <c r="AB133" s="240"/>
      <c r="AC133" s="240"/>
      <c r="AD133" s="240"/>
    </row>
    <row r="134" spans="1:112" s="239" customFormat="1">
      <c r="A134" s="366" t="s">
        <v>1168</v>
      </c>
      <c r="B134" s="381"/>
      <c r="C134" s="380"/>
      <c r="D134" s="380"/>
      <c r="E134" s="380"/>
      <c r="F134" s="380"/>
      <c r="G134" s="380"/>
      <c r="H134" s="380"/>
      <c r="I134" s="380"/>
      <c r="J134" s="240"/>
      <c r="K134" s="240"/>
      <c r="L134" s="240"/>
      <c r="M134" s="240"/>
      <c r="N134" s="240"/>
      <c r="O134" s="240"/>
      <c r="P134" s="240"/>
      <c r="Q134" s="240"/>
      <c r="R134" s="240"/>
      <c r="S134" s="240"/>
      <c r="T134" s="240"/>
      <c r="U134" s="240"/>
      <c r="V134" s="240"/>
      <c r="W134" s="240"/>
      <c r="X134" s="240"/>
      <c r="Y134" s="240"/>
      <c r="Z134" s="240"/>
      <c r="AA134" s="240"/>
      <c r="AB134" s="240"/>
      <c r="AC134" s="240"/>
      <c r="AD134" s="240"/>
    </row>
    <row r="135" spans="1:112" ht="15.75" thickBot="1">
      <c r="A135" s="379" t="s">
        <v>338</v>
      </c>
      <c r="C135" s="243"/>
      <c r="D135" s="243"/>
      <c r="E135" s="243"/>
      <c r="F135" s="243"/>
      <c r="G135" s="243"/>
      <c r="H135" s="243"/>
      <c r="I135" s="243"/>
      <c r="CY135" s="239"/>
      <c r="CZ135" s="239"/>
      <c r="DA135" s="239"/>
      <c r="DB135" s="239"/>
      <c r="DC135" s="239"/>
      <c r="DD135" s="239"/>
      <c r="DE135" s="239"/>
    </row>
    <row r="136" spans="1:112" s="375" customFormat="1" ht="26.25" customHeight="1" thickTop="1" thickBot="1">
      <c r="A136" s="1531" t="s">
        <v>1020</v>
      </c>
      <c r="B136" s="1532"/>
      <c r="C136" s="378"/>
      <c r="D136" s="378"/>
      <c r="E136" s="378"/>
      <c r="F136" s="378"/>
      <c r="G136" s="283"/>
      <c r="H136" s="283"/>
      <c r="I136" s="1232"/>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377"/>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6"/>
      <c r="BM136" s="376"/>
      <c r="BN136" s="376"/>
      <c r="BO136" s="376"/>
      <c r="BP136" s="376"/>
      <c r="BQ136" s="376"/>
      <c r="BR136" s="376"/>
      <c r="BS136" s="376"/>
      <c r="BT136" s="376"/>
      <c r="BU136" s="376"/>
      <c r="BV136" s="376"/>
      <c r="BW136" s="376"/>
      <c r="BX136" s="376"/>
      <c r="BY136" s="376"/>
      <c r="BZ136" s="376"/>
      <c r="CA136" s="376"/>
      <c r="CB136" s="376"/>
      <c r="CC136" s="376"/>
      <c r="CD136" s="376"/>
      <c r="CE136" s="376"/>
      <c r="CF136" s="376"/>
      <c r="CG136" s="376"/>
      <c r="CH136" s="376"/>
      <c r="CI136" s="376"/>
      <c r="CJ136" s="376"/>
      <c r="CK136" s="376"/>
      <c r="CL136" s="376"/>
      <c r="CM136" s="376"/>
      <c r="CN136" s="376"/>
      <c r="CO136" s="376"/>
      <c r="CP136" s="376"/>
      <c r="CQ136" s="376"/>
      <c r="CR136" s="376"/>
      <c r="CS136" s="376"/>
      <c r="CT136" s="376"/>
      <c r="CU136" s="376"/>
      <c r="CV136" s="376"/>
      <c r="CW136" s="376"/>
      <c r="CX136" s="376"/>
      <c r="CY136" s="376"/>
      <c r="CZ136" s="376"/>
      <c r="DA136" s="376"/>
      <c r="DB136" s="376"/>
      <c r="DC136" s="376"/>
      <c r="DD136" s="376"/>
      <c r="DE136" s="376"/>
    </row>
    <row r="137" spans="1:112" ht="14.25" thickTop="1" thickBot="1"/>
    <row r="138" spans="1:112" s="367" customFormat="1" ht="26.25" thickTop="1">
      <c r="A138" s="374" t="s">
        <v>130</v>
      </c>
      <c r="B138" s="373"/>
      <c r="C138" s="372">
        <v>2020</v>
      </c>
      <c r="D138" s="369" t="s">
        <v>1210</v>
      </c>
      <c r="E138" s="371"/>
      <c r="F138" s="370" t="s">
        <v>1211</v>
      </c>
      <c r="G138" s="369" t="s">
        <v>1199</v>
      </c>
      <c r="H138" s="369" t="s">
        <v>1199</v>
      </c>
      <c r="I138" s="368" t="s">
        <v>1200</v>
      </c>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c r="BZ138" s="240"/>
      <c r="CA138" s="240"/>
      <c r="CB138" s="240"/>
      <c r="CC138" s="240"/>
      <c r="CD138" s="240"/>
      <c r="CE138" s="240"/>
      <c r="CF138" s="240"/>
      <c r="CG138" s="240"/>
      <c r="CH138" s="240"/>
      <c r="CI138" s="240"/>
      <c r="CJ138" s="240"/>
      <c r="CK138" s="240"/>
      <c r="CL138" s="240"/>
      <c r="CM138" s="240"/>
      <c r="CN138" s="240"/>
      <c r="CO138" s="240"/>
      <c r="CP138" s="240"/>
      <c r="CQ138" s="240"/>
      <c r="CR138" s="240"/>
      <c r="CS138" s="240"/>
      <c r="CT138" s="240"/>
      <c r="CU138" s="240"/>
      <c r="CV138" s="240"/>
      <c r="CW138" s="240"/>
      <c r="CX138" s="240"/>
      <c r="CY138" s="240"/>
      <c r="CZ138" s="240"/>
      <c r="DA138" s="240"/>
      <c r="DB138" s="240"/>
      <c r="DC138" s="240"/>
      <c r="DD138" s="240"/>
      <c r="DE138" s="240"/>
    </row>
    <row r="139" spans="1:112" s="365" customFormat="1">
      <c r="A139" s="1239" t="s">
        <v>131</v>
      </c>
      <c r="B139" s="1240"/>
      <c r="C139" s="1241"/>
      <c r="D139" s="1241"/>
      <c r="E139" s="1242"/>
      <c r="F139" s="1241"/>
      <c r="G139" s="1241"/>
      <c r="H139" s="1242"/>
      <c r="I139" s="1243"/>
      <c r="J139" s="366"/>
      <c r="K139" s="366"/>
      <c r="L139" s="366"/>
      <c r="M139" s="366"/>
      <c r="N139" s="366"/>
      <c r="O139" s="366"/>
      <c r="P139" s="366"/>
      <c r="Q139" s="366"/>
      <c r="R139" s="366"/>
      <c r="S139" s="366"/>
      <c r="T139" s="366"/>
      <c r="U139" s="366"/>
      <c r="V139" s="366"/>
      <c r="W139" s="366"/>
      <c r="X139" s="366"/>
      <c r="Y139" s="366"/>
      <c r="Z139" s="366"/>
      <c r="AA139" s="366"/>
      <c r="AB139" s="366"/>
      <c r="AC139" s="366"/>
      <c r="AD139" s="366"/>
    </row>
    <row r="140" spans="1:112" s="365" customFormat="1">
      <c r="A140" s="1239" t="s">
        <v>132</v>
      </c>
      <c r="B140" s="1240"/>
      <c r="C140" s="1241"/>
      <c r="D140" s="1241"/>
      <c r="E140" s="1242"/>
      <c r="F140" s="1241"/>
      <c r="G140" s="1241"/>
      <c r="H140" s="1242"/>
      <c r="I140" s="1243"/>
      <c r="J140" s="366"/>
      <c r="K140" s="366"/>
      <c r="L140" s="366"/>
      <c r="M140" s="366"/>
      <c r="N140" s="366"/>
      <c r="O140" s="366"/>
      <c r="P140" s="366"/>
      <c r="Q140" s="366"/>
      <c r="R140" s="366"/>
      <c r="S140" s="366"/>
      <c r="T140" s="366"/>
      <c r="U140" s="366"/>
      <c r="V140" s="366"/>
      <c r="W140" s="366"/>
      <c r="X140" s="366"/>
      <c r="Y140" s="366"/>
      <c r="Z140" s="366"/>
      <c r="AA140" s="366"/>
      <c r="AB140" s="366"/>
      <c r="AC140" s="366"/>
      <c r="AD140" s="366"/>
    </row>
    <row r="141" spans="1:112" s="365" customFormat="1" ht="13.5" thickBot="1">
      <c r="A141" s="1244" t="s">
        <v>514</v>
      </c>
      <c r="B141" s="1245"/>
      <c r="C141" s="1246">
        <f>C139-C140</f>
        <v>0</v>
      </c>
      <c r="D141" s="1246">
        <f>D139-D140</f>
        <v>0</v>
      </c>
      <c r="E141" s="1247"/>
      <c r="F141" s="1246">
        <f>F139-F140</f>
        <v>0</v>
      </c>
      <c r="G141" s="1246">
        <f>G139-G140</f>
        <v>0</v>
      </c>
      <c r="H141" s="1247"/>
      <c r="I141" s="1248">
        <f>I139-I140</f>
        <v>0</v>
      </c>
      <c r="J141" s="366"/>
      <c r="K141" s="366"/>
      <c r="L141" s="366"/>
      <c r="M141" s="366"/>
      <c r="N141" s="366"/>
      <c r="O141" s="366"/>
      <c r="P141" s="366"/>
      <c r="Q141" s="366"/>
      <c r="R141" s="366"/>
      <c r="S141" s="366"/>
      <c r="T141" s="366"/>
      <c r="U141" s="366"/>
      <c r="V141" s="366"/>
      <c r="W141" s="366"/>
      <c r="X141" s="366"/>
      <c r="Y141" s="366"/>
      <c r="Z141" s="366"/>
      <c r="AA141" s="366"/>
      <c r="AB141" s="366"/>
      <c r="AC141" s="366"/>
      <c r="AD141" s="366"/>
    </row>
    <row r="142" spans="1:112" s="362" customFormat="1" ht="20.25" customHeight="1" thickTop="1" thickBot="1">
      <c r="A142" s="363" t="s">
        <v>134</v>
      </c>
      <c r="B142" s="363"/>
      <c r="C142" s="364"/>
      <c r="D142" s="364"/>
      <c r="E142" s="364"/>
      <c r="F142" s="364"/>
      <c r="G142" s="364"/>
      <c r="H142" s="364"/>
      <c r="I142" s="364"/>
      <c r="J142" s="363"/>
      <c r="K142" s="363"/>
      <c r="L142" s="363"/>
      <c r="M142" s="363"/>
      <c r="N142" s="363"/>
      <c r="O142" s="363"/>
      <c r="P142" s="363"/>
      <c r="Q142" s="363"/>
      <c r="R142" s="363"/>
      <c r="S142" s="363"/>
      <c r="T142" s="363"/>
      <c r="U142" s="363"/>
      <c r="V142" s="363"/>
      <c r="W142" s="363"/>
      <c r="X142" s="363"/>
      <c r="Y142" s="363"/>
      <c r="Z142" s="363"/>
      <c r="AA142" s="363"/>
      <c r="AB142" s="363"/>
      <c r="AC142" s="363"/>
      <c r="AD142" s="363"/>
    </row>
    <row r="143" spans="1:112" s="239" customFormat="1" ht="14.25" thickTop="1" thickBot="1">
      <c r="A143" s="284" t="s">
        <v>135</v>
      </c>
      <c r="B143" s="361"/>
      <c r="C143" s="283"/>
      <c r="D143" s="283"/>
      <c r="E143" s="241"/>
      <c r="F143" s="283"/>
      <c r="G143" s="283"/>
      <c r="H143" s="241"/>
      <c r="I143" s="36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CY143" s="238"/>
      <c r="CZ143" s="238"/>
      <c r="DA143" s="238"/>
      <c r="DB143" s="238"/>
      <c r="DC143" s="238"/>
      <c r="DD143" s="238"/>
      <c r="DE143" s="238"/>
      <c r="DF143" s="238"/>
      <c r="DG143" s="238"/>
      <c r="DH143" s="238"/>
    </row>
    <row r="144" spans="1:112" s="349" customFormat="1" ht="18.75" customHeight="1" thickTop="1" thickBot="1">
      <c r="A144" s="280" t="s">
        <v>515</v>
      </c>
      <c r="B144" s="359"/>
      <c r="C144" s="279">
        <f>C131+C143+C141</f>
        <v>0</v>
      </c>
      <c r="D144" s="279">
        <f>D131+D143+D141</f>
        <v>0</v>
      </c>
      <c r="E144" s="247"/>
      <c r="F144" s="279">
        <f>F131+F143+F141</f>
        <v>0</v>
      </c>
      <c r="G144" s="279">
        <f>G131+G143+G141</f>
        <v>0</v>
      </c>
      <c r="H144" s="247"/>
      <c r="I144" s="358">
        <f>I131+I143+I141</f>
        <v>0</v>
      </c>
      <c r="J144" s="240"/>
      <c r="K144" s="240"/>
      <c r="L144" s="240"/>
      <c r="M144" s="240"/>
      <c r="N144" s="240"/>
      <c r="O144" s="240"/>
      <c r="P144" s="240"/>
      <c r="Q144" s="240"/>
      <c r="R144" s="240"/>
      <c r="S144" s="240"/>
      <c r="T144" s="357"/>
      <c r="U144" s="357"/>
      <c r="V144" s="357"/>
      <c r="W144" s="357"/>
      <c r="X144" s="357"/>
      <c r="Y144" s="357"/>
      <c r="Z144" s="357"/>
      <c r="AA144" s="357"/>
      <c r="AB144" s="357"/>
      <c r="AC144" s="357"/>
      <c r="AD144" s="357"/>
    </row>
    <row r="145" spans="1:112" s="239" customFormat="1" ht="13.5" thickTop="1">
      <c r="A145" s="238"/>
      <c r="B145" s="238"/>
      <c r="C145" s="252"/>
      <c r="D145" s="252"/>
      <c r="E145" s="252"/>
      <c r="F145" s="252"/>
      <c r="G145" s="252"/>
      <c r="H145" s="252"/>
      <c r="I145" s="252"/>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CY145" s="238"/>
      <c r="CZ145" s="238"/>
      <c r="DA145" s="238"/>
      <c r="DB145" s="238"/>
      <c r="DC145" s="238"/>
      <c r="DD145" s="238"/>
      <c r="DE145" s="238"/>
      <c r="DF145" s="238"/>
      <c r="DG145" s="238"/>
      <c r="DH145" s="238"/>
    </row>
    <row r="146" spans="1:112" s="239" customFormat="1" ht="15.75" thickBot="1">
      <c r="A146" s="356" t="s">
        <v>184</v>
      </c>
      <c r="B146" s="238"/>
      <c r="C146" s="238"/>
      <c r="D146" s="238"/>
      <c r="E146" s="238"/>
      <c r="F146" s="238"/>
      <c r="G146" s="238"/>
      <c r="H146" s="238"/>
      <c r="I146" s="238"/>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CY146" s="238"/>
      <c r="CZ146" s="238"/>
      <c r="DA146" s="238"/>
      <c r="DB146" s="238"/>
      <c r="DC146" s="238"/>
      <c r="DD146" s="238"/>
      <c r="DE146" s="238"/>
      <c r="DF146" s="238"/>
      <c r="DG146" s="238"/>
      <c r="DH146" s="238"/>
    </row>
    <row r="147" spans="1:112" s="239" customFormat="1" ht="13.5" thickTop="1">
      <c r="A147" s="355"/>
      <c r="B147" s="354"/>
      <c r="C147" s="352">
        <v>43830</v>
      </c>
      <c r="D147" s="352">
        <v>44196</v>
      </c>
      <c r="E147" s="353"/>
      <c r="F147" s="352">
        <v>44377</v>
      </c>
      <c r="G147" s="351" t="s">
        <v>1201</v>
      </c>
      <c r="H147" s="350"/>
      <c r="I147" s="35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CY147" s="238"/>
      <c r="CZ147" s="238"/>
      <c r="DA147" s="238"/>
      <c r="DB147" s="238"/>
      <c r="DC147" s="238"/>
      <c r="DD147" s="238"/>
      <c r="DE147" s="238"/>
      <c r="DF147" s="238"/>
      <c r="DG147" s="238"/>
      <c r="DH147" s="238"/>
    </row>
    <row r="148" spans="1:112" s="239" customFormat="1">
      <c r="A148" s="1249">
        <v>1</v>
      </c>
      <c r="B148" s="1250" t="s">
        <v>185</v>
      </c>
      <c r="C148" s="1251">
        <f>C149+C152+C155</f>
        <v>0</v>
      </c>
      <c r="D148" s="1251">
        <f>D149+D152+D155</f>
        <v>0</v>
      </c>
      <c r="E148" s="1252"/>
      <c r="F148" s="1251">
        <f>F149+F152+F155</f>
        <v>0</v>
      </c>
      <c r="G148" s="1253">
        <f>G149+G152+G155</f>
        <v>0</v>
      </c>
      <c r="H148" s="1254"/>
      <c r="I148" s="1254"/>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CY148" s="238"/>
      <c r="CZ148" s="238"/>
      <c r="DA148" s="238"/>
      <c r="DB148" s="238"/>
      <c r="DC148" s="238"/>
      <c r="DD148" s="238"/>
      <c r="DE148" s="238"/>
      <c r="DF148" s="238"/>
      <c r="DG148" s="238"/>
      <c r="DH148" s="238"/>
    </row>
    <row r="149" spans="1:112" s="239" customFormat="1">
      <c r="A149" s="1255"/>
      <c r="B149" s="1256" t="s">
        <v>186</v>
      </c>
      <c r="C149" s="1257">
        <f>C150+C151</f>
        <v>0</v>
      </c>
      <c r="D149" s="1257">
        <f>D150+D151</f>
        <v>0</v>
      </c>
      <c r="E149" s="1258"/>
      <c r="F149" s="1257">
        <f>F150+F151</f>
        <v>0</v>
      </c>
      <c r="G149" s="1259">
        <f>G150+G151</f>
        <v>0</v>
      </c>
      <c r="H149" s="1260"/>
      <c r="I149" s="126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CY149" s="238"/>
      <c r="CZ149" s="238"/>
      <c r="DA149" s="238"/>
      <c r="DB149" s="238"/>
      <c r="DC149" s="238"/>
      <c r="DD149" s="238"/>
      <c r="DE149" s="238"/>
      <c r="DF149" s="238"/>
      <c r="DG149" s="238"/>
      <c r="DH149" s="238"/>
    </row>
    <row r="150" spans="1:112" s="239" customFormat="1">
      <c r="A150" s="1255"/>
      <c r="B150" s="1261" t="s">
        <v>340</v>
      </c>
      <c r="C150" s="1257"/>
      <c r="D150" s="1257"/>
      <c r="E150" s="1258"/>
      <c r="F150" s="1257"/>
      <c r="G150" s="1259"/>
      <c r="H150" s="1260"/>
      <c r="I150" s="126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CY150" s="238"/>
      <c r="CZ150" s="238"/>
      <c r="DA150" s="238"/>
      <c r="DB150" s="238"/>
      <c r="DC150" s="238"/>
      <c r="DD150" s="238"/>
      <c r="DE150" s="238"/>
      <c r="DF150" s="238"/>
      <c r="DG150" s="238"/>
      <c r="DH150" s="238"/>
    </row>
    <row r="151" spans="1:112" s="239" customFormat="1">
      <c r="A151" s="1255"/>
      <c r="B151" s="1261" t="s">
        <v>341</v>
      </c>
      <c r="C151" s="1257"/>
      <c r="D151" s="1257"/>
      <c r="E151" s="1258"/>
      <c r="F151" s="1257"/>
      <c r="G151" s="1259"/>
      <c r="H151" s="1260"/>
      <c r="I151" s="126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CY151" s="238"/>
      <c r="CZ151" s="238"/>
      <c r="DA151" s="238"/>
      <c r="DB151" s="238"/>
      <c r="DC151" s="238"/>
      <c r="DD151" s="238"/>
      <c r="DE151" s="238"/>
      <c r="DF151" s="238"/>
      <c r="DG151" s="238"/>
      <c r="DH151" s="238"/>
    </row>
    <row r="152" spans="1:112" s="239" customFormat="1">
      <c r="A152" s="1255"/>
      <c r="B152" s="1256" t="s">
        <v>189</v>
      </c>
      <c r="C152" s="1257">
        <f>C153+C154</f>
        <v>0</v>
      </c>
      <c r="D152" s="1257">
        <f>D153+D154</f>
        <v>0</v>
      </c>
      <c r="E152" s="1258"/>
      <c r="F152" s="1257">
        <f>F153+F154</f>
        <v>0</v>
      </c>
      <c r="G152" s="1259">
        <f>G153+G154</f>
        <v>0</v>
      </c>
      <c r="H152" s="1260"/>
      <c r="I152" s="126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CY152" s="238"/>
      <c r="CZ152" s="238"/>
      <c r="DA152" s="238"/>
      <c r="DB152" s="238"/>
      <c r="DC152" s="238"/>
      <c r="DD152" s="238"/>
      <c r="DE152" s="238"/>
      <c r="DF152" s="238"/>
      <c r="DG152" s="238"/>
      <c r="DH152" s="238"/>
    </row>
    <row r="153" spans="1:112" s="239" customFormat="1">
      <c r="A153" s="1255"/>
      <c r="B153" s="1261" t="s">
        <v>340</v>
      </c>
      <c r="C153" s="1257"/>
      <c r="D153" s="1257"/>
      <c r="E153" s="1258"/>
      <c r="F153" s="1257"/>
      <c r="G153" s="1259"/>
      <c r="H153" s="1260"/>
      <c r="I153" s="126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CY153" s="238"/>
      <c r="CZ153" s="238"/>
      <c r="DA153" s="238"/>
      <c r="DB153" s="238"/>
      <c r="DC153" s="238"/>
      <c r="DD153" s="238"/>
      <c r="DE153" s="238"/>
      <c r="DF153" s="238"/>
      <c r="DG153" s="238"/>
      <c r="DH153" s="238"/>
    </row>
    <row r="154" spans="1:112" s="239" customFormat="1">
      <c r="A154" s="1255"/>
      <c r="B154" s="1261" t="s">
        <v>341</v>
      </c>
      <c r="C154" s="1257"/>
      <c r="D154" s="1257"/>
      <c r="E154" s="1258"/>
      <c r="F154" s="1257"/>
      <c r="G154" s="1259"/>
      <c r="H154" s="1260"/>
      <c r="I154" s="126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CY154" s="238"/>
      <c r="CZ154" s="238"/>
      <c r="DA154" s="238"/>
      <c r="DB154" s="238"/>
      <c r="DC154" s="238"/>
      <c r="DD154" s="238"/>
      <c r="DE154" s="238"/>
      <c r="DF154" s="238"/>
      <c r="DG154" s="238"/>
      <c r="DH154" s="238"/>
    </row>
    <row r="155" spans="1:112" s="239" customFormat="1">
      <c r="A155" s="1255"/>
      <c r="B155" s="1256" t="s">
        <v>190</v>
      </c>
      <c r="C155" s="1257">
        <f>C156+C157</f>
        <v>0</v>
      </c>
      <c r="D155" s="1257">
        <f>D156+D157</f>
        <v>0</v>
      </c>
      <c r="E155" s="1258"/>
      <c r="F155" s="1257">
        <f>F156+F157</f>
        <v>0</v>
      </c>
      <c r="G155" s="1259">
        <f>G156+G157</f>
        <v>0</v>
      </c>
      <c r="H155" s="1260"/>
      <c r="I155" s="126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CY155" s="238"/>
      <c r="CZ155" s="238"/>
      <c r="DA155" s="238"/>
      <c r="DB155" s="238"/>
      <c r="DC155" s="238"/>
      <c r="DD155" s="238"/>
      <c r="DE155" s="238"/>
      <c r="DF155" s="238"/>
      <c r="DG155" s="238"/>
      <c r="DH155" s="238"/>
    </row>
    <row r="156" spans="1:112" s="239" customFormat="1">
      <c r="A156" s="1255"/>
      <c r="B156" s="1261" t="s">
        <v>340</v>
      </c>
      <c r="C156" s="1257"/>
      <c r="D156" s="1257"/>
      <c r="E156" s="1258"/>
      <c r="F156" s="1257"/>
      <c r="G156" s="1259"/>
      <c r="H156" s="1260"/>
      <c r="I156" s="126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CY156" s="238"/>
      <c r="CZ156" s="238"/>
      <c r="DA156" s="238"/>
      <c r="DB156" s="238"/>
      <c r="DC156" s="238"/>
      <c r="DD156" s="238"/>
      <c r="DE156" s="238"/>
      <c r="DF156" s="238"/>
      <c r="DG156" s="238"/>
      <c r="DH156" s="238"/>
    </row>
    <row r="157" spans="1:112" s="239" customFormat="1">
      <c r="A157" s="1255"/>
      <c r="B157" s="1261" t="s">
        <v>341</v>
      </c>
      <c r="C157" s="1257"/>
      <c r="D157" s="1257"/>
      <c r="E157" s="1258"/>
      <c r="F157" s="1257"/>
      <c r="G157" s="1259"/>
      <c r="H157" s="1260"/>
      <c r="I157" s="126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CY157" s="238"/>
      <c r="CZ157" s="238"/>
      <c r="DA157" s="238"/>
      <c r="DB157" s="238"/>
      <c r="DC157" s="238"/>
      <c r="DD157" s="238"/>
      <c r="DE157" s="238"/>
      <c r="DF157" s="238"/>
      <c r="DG157" s="238"/>
      <c r="DH157" s="238"/>
    </row>
    <row r="158" spans="1:112" s="239" customFormat="1">
      <c r="A158" s="1249">
        <v>2</v>
      </c>
      <c r="B158" s="1250" t="s">
        <v>193</v>
      </c>
      <c r="C158" s="1251">
        <f>C159+C160+C161</f>
        <v>0</v>
      </c>
      <c r="D158" s="1251">
        <f>D159+D160+D161</f>
        <v>0</v>
      </c>
      <c r="E158" s="1252"/>
      <c r="F158" s="1251">
        <f>F159+F160+F161</f>
        <v>0</v>
      </c>
      <c r="G158" s="1253">
        <f>G159+G160+G161</f>
        <v>0</v>
      </c>
      <c r="H158" s="1254"/>
      <c r="I158" s="1254"/>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CY158" s="238"/>
      <c r="CZ158" s="238"/>
      <c r="DA158" s="238"/>
      <c r="DB158" s="238"/>
      <c r="DC158" s="238"/>
      <c r="DD158" s="238"/>
      <c r="DE158" s="238"/>
      <c r="DF158" s="238"/>
      <c r="DG158" s="238"/>
      <c r="DH158" s="238"/>
    </row>
    <row r="159" spans="1:112">
      <c r="A159" s="1255"/>
      <c r="B159" s="1256" t="s">
        <v>194</v>
      </c>
      <c r="C159" s="1257"/>
      <c r="D159" s="1257"/>
      <c r="E159" s="1258"/>
      <c r="F159" s="1257"/>
      <c r="G159" s="1259"/>
      <c r="H159" s="1260"/>
      <c r="I159" s="1260"/>
    </row>
    <row r="160" spans="1:112">
      <c r="A160" s="1255"/>
      <c r="B160" s="1256" t="s">
        <v>195</v>
      </c>
      <c r="C160" s="1257"/>
      <c r="D160" s="1257"/>
      <c r="E160" s="1258"/>
      <c r="F160" s="1257"/>
      <c r="G160" s="1259"/>
      <c r="H160" s="1260"/>
      <c r="I160" s="1260"/>
    </row>
    <row r="161" spans="1:102">
      <c r="A161" s="1255"/>
      <c r="B161" s="1256" t="s">
        <v>196</v>
      </c>
      <c r="C161" s="1257"/>
      <c r="D161" s="1257"/>
      <c r="E161" s="1258"/>
      <c r="F161" s="1257"/>
      <c r="G161" s="1259"/>
      <c r="H161" s="1260"/>
      <c r="I161" s="1260"/>
    </row>
    <row r="162" spans="1:102" s="349" customFormat="1">
      <c r="A162" s="1249">
        <v>3</v>
      </c>
      <c r="B162" s="1262" t="s">
        <v>197</v>
      </c>
      <c r="C162" s="1263"/>
      <c r="D162" s="1263"/>
      <c r="E162" s="1264"/>
      <c r="F162" s="1263"/>
      <c r="G162" s="1265"/>
      <c r="H162" s="1266"/>
      <c r="I162" s="1266"/>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39"/>
      <c r="AF162" s="239"/>
      <c r="AG162" s="239"/>
      <c r="AH162" s="239"/>
      <c r="AI162" s="239"/>
      <c r="AJ162" s="239"/>
      <c r="AK162" s="239"/>
      <c r="AL162" s="239"/>
      <c r="AM162" s="239"/>
      <c r="AN162" s="239"/>
      <c r="AO162" s="239"/>
      <c r="AP162" s="239"/>
      <c r="AQ162" s="239"/>
      <c r="AR162" s="239"/>
      <c r="AS162" s="239"/>
      <c r="AT162" s="239"/>
      <c r="AU162" s="239"/>
      <c r="AV162" s="239"/>
      <c r="AW162" s="239"/>
      <c r="AX162" s="239"/>
      <c r="AY162" s="239"/>
      <c r="AZ162" s="239"/>
      <c r="BA162" s="239"/>
      <c r="BB162" s="239"/>
      <c r="BC162" s="239"/>
      <c r="BD162" s="239"/>
      <c r="BE162" s="239"/>
      <c r="BF162" s="239"/>
      <c r="BG162" s="239"/>
      <c r="BH162" s="239"/>
      <c r="BI162" s="239"/>
      <c r="BJ162" s="239"/>
      <c r="BK162" s="239"/>
      <c r="BL162" s="239"/>
      <c r="BM162" s="239"/>
      <c r="BN162" s="239"/>
      <c r="BO162" s="239"/>
      <c r="BP162" s="239"/>
      <c r="BQ162" s="239"/>
      <c r="BR162" s="239"/>
      <c r="BS162" s="239"/>
      <c r="BT162" s="239"/>
      <c r="BU162" s="239"/>
      <c r="BV162" s="239"/>
      <c r="BW162" s="239"/>
      <c r="BX162" s="239"/>
      <c r="BY162" s="239"/>
      <c r="BZ162" s="239"/>
      <c r="CA162" s="239"/>
      <c r="CB162" s="239"/>
      <c r="CC162" s="239"/>
      <c r="CD162" s="239"/>
      <c r="CE162" s="239"/>
      <c r="CF162" s="239"/>
      <c r="CG162" s="239"/>
      <c r="CH162" s="239"/>
      <c r="CI162" s="239"/>
      <c r="CJ162" s="239"/>
      <c r="CK162" s="239"/>
      <c r="CL162" s="239"/>
      <c r="CM162" s="239"/>
      <c r="CN162" s="239"/>
      <c r="CO162" s="239"/>
      <c r="CP162" s="239"/>
      <c r="CQ162" s="239"/>
      <c r="CR162" s="239"/>
      <c r="CS162" s="239"/>
      <c r="CT162" s="239"/>
      <c r="CU162" s="239"/>
      <c r="CV162" s="239"/>
      <c r="CW162" s="239"/>
      <c r="CX162" s="239"/>
    </row>
    <row r="163" spans="1:102">
      <c r="A163" s="1249">
        <v>4</v>
      </c>
      <c r="B163" s="1250" t="s">
        <v>198</v>
      </c>
      <c r="C163" s="1263">
        <f>C164+C165</f>
        <v>0</v>
      </c>
      <c r="D163" s="1263">
        <f>D164+D165</f>
        <v>0</v>
      </c>
      <c r="E163" s="1264"/>
      <c r="F163" s="1263">
        <f>F164+F165</f>
        <v>0</v>
      </c>
      <c r="G163" s="1265">
        <f>G164+G165</f>
        <v>0</v>
      </c>
      <c r="H163" s="1266"/>
      <c r="I163" s="1266"/>
    </row>
    <row r="164" spans="1:102">
      <c r="A164" s="1255"/>
      <c r="B164" s="1256" t="s">
        <v>199</v>
      </c>
      <c r="C164" s="1257"/>
      <c r="D164" s="1257"/>
      <c r="E164" s="1258"/>
      <c r="F164" s="1257"/>
      <c r="G164" s="1259"/>
      <c r="H164" s="1260"/>
      <c r="I164" s="1260"/>
    </row>
    <row r="165" spans="1:102" ht="13.5" thickBot="1">
      <c r="A165" s="1267"/>
      <c r="B165" s="1268" t="s">
        <v>200</v>
      </c>
      <c r="C165" s="1269"/>
      <c r="D165" s="1269"/>
      <c r="E165" s="1270"/>
      <c r="F165" s="1269"/>
      <c r="G165" s="1271"/>
      <c r="H165" s="1272"/>
      <c r="I165" s="1272"/>
    </row>
    <row r="166" spans="1:102" ht="13.5" thickTop="1">
      <c r="A166" s="348"/>
      <c r="B166" s="277"/>
      <c r="C166" s="276"/>
      <c r="D166" s="276"/>
      <c r="E166" s="276"/>
      <c r="F166" s="276"/>
      <c r="G166" s="276"/>
      <c r="H166" s="276"/>
      <c r="I166" s="276"/>
    </row>
    <row r="167" spans="1:102">
      <c r="A167" s="328"/>
      <c r="B167" s="347"/>
      <c r="C167" s="346"/>
      <c r="D167" s="346"/>
      <c r="E167" s="346"/>
      <c r="F167" s="346"/>
      <c r="G167" s="345"/>
      <c r="H167" s="345"/>
      <c r="I167" s="344"/>
    </row>
    <row r="168" spans="1:102">
      <c r="A168" s="343" t="s">
        <v>342</v>
      </c>
      <c r="B168" s="342" t="s">
        <v>342</v>
      </c>
      <c r="C168" s="328"/>
      <c r="D168" s="328"/>
      <c r="E168" s="328"/>
      <c r="F168" s="328"/>
      <c r="G168" s="341" t="s">
        <v>342</v>
      </c>
      <c r="H168" s="341" t="s">
        <v>342</v>
      </c>
      <c r="I168" s="328"/>
    </row>
    <row r="169" spans="1:102">
      <c r="A169" s="239"/>
      <c r="B169" s="340"/>
      <c r="C169" s="339"/>
      <c r="D169" s="339"/>
      <c r="E169" s="339"/>
      <c r="F169" s="339"/>
      <c r="G169" s="338"/>
      <c r="H169" s="338"/>
      <c r="I169" s="337"/>
    </row>
    <row r="170" spans="1:102">
      <c r="A170" s="328"/>
      <c r="B170" s="335"/>
      <c r="C170" s="335"/>
      <c r="D170" s="335"/>
      <c r="E170" s="335"/>
      <c r="F170" s="335"/>
      <c r="G170" s="336"/>
      <c r="H170" s="336"/>
      <c r="I170" s="333"/>
    </row>
    <row r="171" spans="1:102">
      <c r="A171" s="335" t="s">
        <v>343</v>
      </c>
      <c r="B171" s="335" t="s">
        <v>344</v>
      </c>
      <c r="C171" s="328"/>
      <c r="D171" s="328"/>
      <c r="E171" s="328"/>
      <c r="F171" s="328"/>
      <c r="G171" s="334" t="s">
        <v>345</v>
      </c>
      <c r="H171" s="334" t="s">
        <v>345</v>
      </c>
      <c r="I171" s="333"/>
    </row>
    <row r="172" spans="1:102">
      <c r="A172" s="239"/>
      <c r="B172" s="332"/>
      <c r="C172" s="331"/>
      <c r="D172" s="331"/>
      <c r="E172" s="331"/>
      <c r="F172" s="331"/>
      <c r="G172" s="330"/>
      <c r="H172" s="330"/>
      <c r="I172" s="329"/>
    </row>
    <row r="173" spans="1:102">
      <c r="A173" s="328"/>
      <c r="B173" s="327"/>
      <c r="C173" s="326"/>
      <c r="D173" s="326"/>
      <c r="E173" s="326"/>
      <c r="F173" s="326"/>
      <c r="G173" s="325"/>
      <c r="H173" s="325"/>
      <c r="I173" s="324"/>
    </row>
    <row r="174" spans="1:102">
      <c r="A174" s="278"/>
      <c r="B174" s="323"/>
      <c r="C174" s="276"/>
      <c r="D174" s="276"/>
      <c r="E174" s="276"/>
      <c r="F174" s="276"/>
      <c r="G174" s="276"/>
      <c r="H174" s="276"/>
      <c r="I174" s="276"/>
    </row>
    <row r="175" spans="1:102">
      <c r="A175" s="278"/>
      <c r="B175" s="277"/>
      <c r="C175" s="276"/>
      <c r="D175" s="276"/>
      <c r="E175" s="276"/>
      <c r="F175" s="276"/>
      <c r="G175" s="276"/>
      <c r="H175" s="276"/>
      <c r="I175" s="276"/>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238"/>
      <c r="AH175" s="238"/>
      <c r="AI175" s="238"/>
      <c r="AJ175" s="238"/>
      <c r="AK175" s="238"/>
      <c r="AL175" s="238"/>
      <c r="AM175" s="238"/>
      <c r="AN175" s="238"/>
      <c r="AO175" s="238"/>
      <c r="AP175" s="238"/>
      <c r="AQ175" s="238"/>
      <c r="AR175" s="238"/>
      <c r="AS175" s="238"/>
      <c r="AT175" s="238"/>
      <c r="AU175" s="238"/>
      <c r="AV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38"/>
      <c r="BW175" s="238"/>
      <c r="BX175" s="238"/>
      <c r="BY175" s="238"/>
      <c r="BZ175" s="238"/>
      <c r="CA175" s="238"/>
      <c r="CB175" s="238"/>
      <c r="CC175" s="238"/>
      <c r="CD175" s="238"/>
      <c r="CE175" s="238"/>
      <c r="CF175" s="238"/>
      <c r="CG175" s="238"/>
      <c r="CH175" s="238"/>
      <c r="CI175" s="238"/>
      <c r="CJ175" s="238"/>
      <c r="CK175" s="238"/>
      <c r="CL175" s="238"/>
      <c r="CM175" s="238"/>
      <c r="CN175" s="238"/>
      <c r="CO175" s="238"/>
      <c r="CP175" s="238"/>
      <c r="CQ175" s="238"/>
      <c r="CR175" s="238"/>
      <c r="CS175" s="238"/>
      <c r="CT175" s="238"/>
      <c r="CU175" s="238"/>
      <c r="CV175" s="238"/>
      <c r="CW175" s="238"/>
      <c r="CX175" s="238"/>
    </row>
    <row r="176" spans="1:102">
      <c r="A176" s="278"/>
      <c r="B176" s="277"/>
      <c r="C176" s="276"/>
      <c r="D176" s="276"/>
      <c r="E176" s="276"/>
      <c r="F176" s="276"/>
      <c r="G176" s="276"/>
      <c r="H176" s="276"/>
      <c r="I176" s="276"/>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38"/>
      <c r="BW176" s="238"/>
      <c r="BX176" s="238"/>
      <c r="BY176" s="238"/>
      <c r="BZ176" s="238"/>
      <c r="CA176" s="238"/>
      <c r="CB176" s="238"/>
      <c r="CC176" s="238"/>
      <c r="CD176" s="238"/>
      <c r="CE176" s="238"/>
      <c r="CF176" s="238"/>
      <c r="CG176" s="238"/>
      <c r="CH176" s="238"/>
      <c r="CI176" s="238"/>
      <c r="CJ176" s="238"/>
      <c r="CK176" s="238"/>
      <c r="CL176" s="238"/>
      <c r="CM176" s="238"/>
      <c r="CN176" s="238"/>
      <c r="CO176" s="238"/>
      <c r="CP176" s="238"/>
      <c r="CQ176" s="238"/>
      <c r="CR176" s="238"/>
      <c r="CS176" s="238"/>
      <c r="CT176" s="238"/>
      <c r="CU176" s="238"/>
      <c r="CV176" s="238"/>
      <c r="CW176" s="238"/>
      <c r="CX176" s="238"/>
    </row>
    <row r="177" spans="1:102" ht="14.25">
      <c r="A177" s="322" t="s">
        <v>516</v>
      </c>
      <c r="C177" s="272" t="s">
        <v>347</v>
      </c>
      <c r="D177" s="272"/>
      <c r="E177" s="272"/>
      <c r="F177" s="272"/>
      <c r="G177" s="276"/>
      <c r="H177" s="276"/>
      <c r="I177" s="276"/>
    </row>
    <row r="178" spans="1:102" ht="13.5" thickBot="1">
      <c r="A178" s="321" t="s">
        <v>348</v>
      </c>
      <c r="C178" s="252"/>
      <c r="D178" s="252"/>
      <c r="E178" s="252"/>
      <c r="F178" s="252"/>
      <c r="G178" s="252"/>
      <c r="H178" s="252"/>
      <c r="I178" s="252"/>
    </row>
    <row r="179" spans="1:102" ht="78" thickTop="1" thickBot="1">
      <c r="A179" s="320"/>
      <c r="B179" s="319" t="s">
        <v>289</v>
      </c>
      <c r="C179" s="319" t="s">
        <v>1191</v>
      </c>
      <c r="D179" s="319" t="s">
        <v>1192</v>
      </c>
      <c r="E179" s="319" t="s">
        <v>1193</v>
      </c>
      <c r="F179" s="319" t="s">
        <v>1194</v>
      </c>
      <c r="G179" s="319" t="s">
        <v>1202</v>
      </c>
      <c r="H179" s="960" t="s">
        <v>1203</v>
      </c>
      <c r="I179" s="318" t="s">
        <v>1197</v>
      </c>
    </row>
    <row r="180" spans="1:102" ht="15.75" thickTop="1">
      <c r="A180" s="317"/>
      <c r="B180" s="316" t="s">
        <v>95</v>
      </c>
      <c r="C180" s="315">
        <f t="shared" ref="C180:I180" si="2">C181+C182+C183+C184+C185+C186</f>
        <v>0</v>
      </c>
      <c r="D180" s="315">
        <f t="shared" si="2"/>
        <v>0</v>
      </c>
      <c r="E180" s="315">
        <f t="shared" si="2"/>
        <v>0</v>
      </c>
      <c r="F180" s="315">
        <f t="shared" si="2"/>
        <v>0</v>
      </c>
      <c r="G180" s="315">
        <f t="shared" si="2"/>
        <v>0</v>
      </c>
      <c r="H180" s="315">
        <f t="shared" si="2"/>
        <v>0</v>
      </c>
      <c r="I180" s="315">
        <f t="shared" si="2"/>
        <v>0</v>
      </c>
    </row>
    <row r="181" spans="1:102" ht="15">
      <c r="A181" s="313"/>
      <c r="B181" s="312" t="s">
        <v>517</v>
      </c>
      <c r="C181" s="311">
        <f t="shared" ref="C181:I181" si="3">C16</f>
        <v>0</v>
      </c>
      <c r="D181" s="311">
        <f t="shared" si="3"/>
        <v>0</v>
      </c>
      <c r="E181" s="311">
        <f t="shared" si="3"/>
        <v>0</v>
      </c>
      <c r="F181" s="311">
        <f t="shared" si="3"/>
        <v>0</v>
      </c>
      <c r="G181" s="311">
        <f t="shared" si="3"/>
        <v>0</v>
      </c>
      <c r="H181" s="311">
        <f t="shared" si="3"/>
        <v>0</v>
      </c>
      <c r="I181" s="314">
        <f t="shared" si="3"/>
        <v>0</v>
      </c>
    </row>
    <row r="182" spans="1:102" ht="15">
      <c r="A182" s="313"/>
      <c r="B182" s="312" t="s">
        <v>491</v>
      </c>
      <c r="C182" s="311">
        <f t="shared" ref="C182:I182" si="4">C13</f>
        <v>0</v>
      </c>
      <c r="D182" s="311">
        <f t="shared" si="4"/>
        <v>0</v>
      </c>
      <c r="E182" s="311">
        <f t="shared" si="4"/>
        <v>0</v>
      </c>
      <c r="F182" s="311">
        <f t="shared" si="4"/>
        <v>0</v>
      </c>
      <c r="G182" s="311">
        <f t="shared" si="4"/>
        <v>0</v>
      </c>
      <c r="H182" s="311">
        <f t="shared" si="4"/>
        <v>0</v>
      </c>
      <c r="I182" s="311">
        <f t="shared" si="4"/>
        <v>0</v>
      </c>
    </row>
    <row r="183" spans="1:102" ht="15">
      <c r="A183" s="304"/>
      <c r="B183" s="310" t="s">
        <v>55</v>
      </c>
      <c r="C183" s="309">
        <f t="shared" ref="C183:I183" si="5">C26+C42+C53</f>
        <v>0</v>
      </c>
      <c r="D183" s="309">
        <f t="shared" si="5"/>
        <v>0</v>
      </c>
      <c r="E183" s="309">
        <f t="shared" si="5"/>
        <v>0</v>
      </c>
      <c r="F183" s="309">
        <f t="shared" si="5"/>
        <v>0</v>
      </c>
      <c r="G183" s="309">
        <f t="shared" si="5"/>
        <v>0</v>
      </c>
      <c r="H183" s="309">
        <f t="shared" si="5"/>
        <v>0</v>
      </c>
      <c r="I183" s="309">
        <f t="shared" si="5"/>
        <v>0</v>
      </c>
      <c r="K183" s="238"/>
      <c r="L183" s="238"/>
      <c r="M183" s="238"/>
      <c r="N183" s="238"/>
      <c r="O183" s="238"/>
      <c r="P183" s="238"/>
      <c r="Q183" s="238"/>
      <c r="R183" s="238"/>
      <c r="S183" s="238"/>
      <c r="T183" s="238"/>
      <c r="U183" s="238"/>
      <c r="V183" s="238"/>
      <c r="W183" s="238"/>
      <c r="X183" s="238"/>
      <c r="Y183" s="238"/>
      <c r="Z183" s="238"/>
      <c r="AA183" s="238"/>
      <c r="AB183" s="238"/>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c r="CB183" s="238"/>
      <c r="CC183" s="238"/>
      <c r="CD183" s="238"/>
      <c r="CE183" s="238"/>
      <c r="CF183" s="238"/>
      <c r="CG183" s="238"/>
      <c r="CH183" s="238"/>
      <c r="CI183" s="238"/>
      <c r="CJ183" s="238"/>
      <c r="CK183" s="238"/>
      <c r="CL183" s="238"/>
      <c r="CM183" s="238"/>
      <c r="CN183" s="238"/>
      <c r="CO183" s="238"/>
      <c r="CP183" s="238"/>
      <c r="CQ183" s="238"/>
      <c r="CR183" s="238"/>
      <c r="CS183" s="238"/>
      <c r="CT183" s="238"/>
      <c r="CU183" s="238"/>
      <c r="CV183" s="238"/>
      <c r="CW183" s="238"/>
      <c r="CX183" s="238"/>
    </row>
    <row r="184" spans="1:102" ht="15">
      <c r="A184" s="304"/>
      <c r="B184" s="303" t="s">
        <v>349</v>
      </c>
      <c r="C184" s="302">
        <f t="shared" ref="C184:I184" si="6">C12+C25+C36+C48+C58</f>
        <v>0</v>
      </c>
      <c r="D184" s="302">
        <f t="shared" si="6"/>
        <v>0</v>
      </c>
      <c r="E184" s="302">
        <f t="shared" si="6"/>
        <v>0</v>
      </c>
      <c r="F184" s="302">
        <f t="shared" si="6"/>
        <v>0</v>
      </c>
      <c r="G184" s="302">
        <f t="shared" si="6"/>
        <v>0</v>
      </c>
      <c r="H184" s="302">
        <f t="shared" si="6"/>
        <v>0</v>
      </c>
      <c r="I184" s="301">
        <f t="shared" si="6"/>
        <v>0</v>
      </c>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38"/>
      <c r="BW184" s="238"/>
      <c r="BX184" s="238"/>
      <c r="BY184" s="238"/>
      <c r="BZ184" s="238"/>
      <c r="CA184" s="238"/>
      <c r="CB184" s="238"/>
      <c r="CC184" s="238"/>
      <c r="CD184" s="238"/>
      <c r="CE184" s="238"/>
      <c r="CF184" s="238"/>
      <c r="CG184" s="238"/>
      <c r="CH184" s="238"/>
      <c r="CI184" s="238"/>
      <c r="CJ184" s="238"/>
      <c r="CK184" s="238"/>
      <c r="CL184" s="238"/>
      <c r="CM184" s="238"/>
      <c r="CN184" s="238"/>
      <c r="CO184" s="238"/>
      <c r="CP184" s="238"/>
      <c r="CQ184" s="238"/>
      <c r="CR184" s="238"/>
      <c r="CS184" s="238"/>
      <c r="CT184" s="238"/>
      <c r="CU184" s="238"/>
      <c r="CV184" s="238"/>
      <c r="CW184" s="238"/>
      <c r="CX184" s="238"/>
    </row>
    <row r="185" spans="1:102" ht="15">
      <c r="A185" s="304"/>
      <c r="B185" s="303" t="s">
        <v>350</v>
      </c>
      <c r="C185" s="302">
        <f t="shared" ref="C185:I185" si="7">C59</f>
        <v>0</v>
      </c>
      <c r="D185" s="302">
        <f t="shared" si="7"/>
        <v>0</v>
      </c>
      <c r="E185" s="302">
        <f t="shared" si="7"/>
        <v>0</v>
      </c>
      <c r="F185" s="302">
        <f t="shared" si="7"/>
        <v>0</v>
      </c>
      <c r="G185" s="302">
        <f t="shared" si="7"/>
        <v>0</v>
      </c>
      <c r="H185" s="302">
        <f t="shared" si="7"/>
        <v>0</v>
      </c>
      <c r="I185" s="301">
        <f t="shared" si="7"/>
        <v>0</v>
      </c>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c r="CB185" s="238"/>
      <c r="CC185" s="238"/>
      <c r="CD185" s="238"/>
      <c r="CE185" s="238"/>
      <c r="CF185" s="238"/>
      <c r="CG185" s="238"/>
      <c r="CH185" s="238"/>
      <c r="CI185" s="238"/>
      <c r="CJ185" s="238"/>
      <c r="CK185" s="238"/>
      <c r="CL185" s="238"/>
      <c r="CM185" s="238"/>
      <c r="CN185" s="238"/>
      <c r="CO185" s="238"/>
      <c r="CP185" s="238"/>
      <c r="CQ185" s="238"/>
      <c r="CR185" s="238"/>
      <c r="CS185" s="238"/>
      <c r="CT185" s="238"/>
      <c r="CU185" s="238"/>
      <c r="CV185" s="238"/>
      <c r="CW185" s="238"/>
      <c r="CX185" s="238"/>
    </row>
    <row r="186" spans="1:102" ht="15">
      <c r="A186" s="304"/>
      <c r="B186" s="310" t="s">
        <v>97</v>
      </c>
      <c r="C186" s="309">
        <f t="shared" ref="C186:I186" si="8">(C11-C12-C13)+C14+(C20-C21-C25-C26)+C28+C29+(C34-C36-C38-C42)+(C46-C48-C49-C53-C54)+(C57-C58-C59-C61)</f>
        <v>0</v>
      </c>
      <c r="D186" s="309">
        <f t="shared" si="8"/>
        <v>0</v>
      </c>
      <c r="E186" s="309">
        <f t="shared" si="8"/>
        <v>0</v>
      </c>
      <c r="F186" s="309">
        <f t="shared" si="8"/>
        <v>0</v>
      </c>
      <c r="G186" s="309">
        <f t="shared" si="8"/>
        <v>0</v>
      </c>
      <c r="H186" s="309">
        <f t="shared" si="8"/>
        <v>0</v>
      </c>
      <c r="I186" s="309">
        <f t="shared" si="8"/>
        <v>0</v>
      </c>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38"/>
      <c r="BW186" s="238"/>
      <c r="BX186" s="238"/>
      <c r="BY186" s="238"/>
      <c r="BZ186" s="238"/>
      <c r="CA186" s="238"/>
      <c r="CB186" s="238"/>
      <c r="CC186" s="238"/>
      <c r="CD186" s="238"/>
      <c r="CE186" s="238"/>
      <c r="CF186" s="238"/>
      <c r="CG186" s="238"/>
      <c r="CH186" s="238"/>
      <c r="CI186" s="238"/>
      <c r="CJ186" s="238"/>
      <c r="CK186" s="238"/>
      <c r="CL186" s="238"/>
      <c r="CM186" s="238"/>
      <c r="CN186" s="238"/>
      <c r="CO186" s="238"/>
      <c r="CP186" s="238"/>
      <c r="CQ186" s="238"/>
      <c r="CR186" s="238"/>
      <c r="CS186" s="238"/>
      <c r="CT186" s="238"/>
      <c r="CU186" s="238"/>
      <c r="CV186" s="238"/>
      <c r="CW186" s="238"/>
      <c r="CX186" s="238"/>
    </row>
    <row r="187" spans="1:102" ht="15">
      <c r="A187" s="304"/>
      <c r="B187" s="303"/>
      <c r="C187" s="302"/>
      <c r="D187" s="308"/>
      <c r="E187" s="308"/>
      <c r="F187" s="302"/>
      <c r="G187" s="302"/>
      <c r="H187" s="302"/>
      <c r="I187" s="301"/>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238"/>
      <c r="AL187" s="238"/>
      <c r="AM187" s="238"/>
      <c r="AN187" s="238"/>
      <c r="AO187" s="238"/>
      <c r="AP187" s="238"/>
      <c r="AQ187" s="238"/>
      <c r="AR187" s="238"/>
      <c r="AS187" s="238"/>
      <c r="AT187" s="238"/>
      <c r="AU187" s="238"/>
      <c r="AV187" s="238"/>
      <c r="AW187" s="238"/>
      <c r="AX187" s="238"/>
      <c r="AY187" s="238"/>
      <c r="AZ187" s="238"/>
      <c r="BA187" s="238"/>
      <c r="BB187" s="238"/>
      <c r="BC187" s="238"/>
      <c r="BD187" s="238"/>
      <c r="BE187" s="238"/>
      <c r="BF187" s="238"/>
      <c r="BG187" s="238"/>
      <c r="BH187" s="238"/>
      <c r="BI187" s="238"/>
      <c r="BJ187" s="238"/>
      <c r="BK187" s="238"/>
      <c r="BL187" s="238"/>
      <c r="BM187" s="238"/>
      <c r="BN187" s="238"/>
      <c r="BO187" s="238"/>
      <c r="BP187" s="238"/>
      <c r="BQ187" s="238"/>
      <c r="BR187" s="238"/>
      <c r="BS187" s="238"/>
      <c r="BT187" s="238"/>
      <c r="BU187" s="238"/>
      <c r="BV187" s="238"/>
      <c r="BW187" s="238"/>
      <c r="BX187" s="238"/>
      <c r="BY187" s="238"/>
      <c r="BZ187" s="238"/>
      <c r="CA187" s="238"/>
      <c r="CB187" s="238"/>
      <c r="CC187" s="238"/>
      <c r="CD187" s="238"/>
      <c r="CE187" s="238"/>
      <c r="CF187" s="238"/>
      <c r="CG187" s="238"/>
      <c r="CH187" s="238"/>
      <c r="CI187" s="238"/>
      <c r="CJ187" s="238"/>
      <c r="CK187" s="238"/>
      <c r="CL187" s="238"/>
      <c r="CM187" s="238"/>
      <c r="CN187" s="238"/>
      <c r="CO187" s="238"/>
      <c r="CP187" s="238"/>
      <c r="CQ187" s="238"/>
      <c r="CR187" s="238"/>
      <c r="CS187" s="238"/>
      <c r="CT187" s="238"/>
      <c r="CU187" s="238"/>
      <c r="CV187" s="238"/>
      <c r="CW187" s="238"/>
      <c r="CX187" s="238"/>
    </row>
    <row r="188" spans="1:102" ht="15">
      <c r="A188" s="304"/>
      <c r="B188" s="307" t="s">
        <v>98</v>
      </c>
      <c r="C188" s="306">
        <f t="shared" ref="C188:I188" si="9">C189+C190+C191+C192+C193+C194</f>
        <v>0</v>
      </c>
      <c r="D188" s="306">
        <f t="shared" si="9"/>
        <v>0</v>
      </c>
      <c r="E188" s="306">
        <f t="shared" si="9"/>
        <v>0</v>
      </c>
      <c r="F188" s="306">
        <f t="shared" si="9"/>
        <v>0</v>
      </c>
      <c r="G188" s="306">
        <f t="shared" si="9"/>
        <v>0</v>
      </c>
      <c r="H188" s="306">
        <f t="shared" si="9"/>
        <v>0</v>
      </c>
      <c r="I188" s="305">
        <f t="shared" si="9"/>
        <v>0</v>
      </c>
      <c r="J188" s="297"/>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38"/>
      <c r="BW188" s="238"/>
      <c r="BX188" s="238"/>
      <c r="BY188" s="238"/>
      <c r="BZ188" s="238"/>
      <c r="CA188" s="238"/>
      <c r="CB188" s="238"/>
      <c r="CC188" s="238"/>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row>
    <row r="189" spans="1:102" ht="15">
      <c r="A189" s="304"/>
      <c r="B189" s="303" t="s">
        <v>100</v>
      </c>
      <c r="C189" s="302">
        <f t="shared" ref="C189:I189" si="10">C69+C72</f>
        <v>0</v>
      </c>
      <c r="D189" s="302">
        <f t="shared" si="10"/>
        <v>0</v>
      </c>
      <c r="E189" s="302">
        <f t="shared" si="10"/>
        <v>0</v>
      </c>
      <c r="F189" s="302">
        <f t="shared" si="10"/>
        <v>0</v>
      </c>
      <c r="G189" s="302">
        <f t="shared" si="10"/>
        <v>0</v>
      </c>
      <c r="H189" s="302">
        <f t="shared" si="10"/>
        <v>0</v>
      </c>
      <c r="I189" s="301">
        <f t="shared" si="10"/>
        <v>0</v>
      </c>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38"/>
      <c r="BW189" s="238"/>
      <c r="BX189" s="238"/>
      <c r="BY189" s="238"/>
      <c r="BZ189" s="238"/>
      <c r="CA189" s="238"/>
      <c r="CB189" s="238"/>
      <c r="CC189" s="238"/>
      <c r="CD189" s="238"/>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row>
    <row r="190" spans="1:102" ht="15">
      <c r="A190" s="304"/>
      <c r="B190" s="303" t="s">
        <v>518</v>
      </c>
      <c r="C190" s="302">
        <f t="shared" ref="C190:I190" si="11">C74+C75</f>
        <v>0</v>
      </c>
      <c r="D190" s="302">
        <f t="shared" si="11"/>
        <v>0</v>
      </c>
      <c r="E190" s="302">
        <f t="shared" si="11"/>
        <v>0</v>
      </c>
      <c r="F190" s="302">
        <f t="shared" si="11"/>
        <v>0</v>
      </c>
      <c r="G190" s="302">
        <f t="shared" si="11"/>
        <v>0</v>
      </c>
      <c r="H190" s="302">
        <f t="shared" si="11"/>
        <v>0</v>
      </c>
      <c r="I190" s="301">
        <f t="shared" si="11"/>
        <v>0</v>
      </c>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c r="BZ190" s="238"/>
      <c r="CA190" s="238"/>
      <c r="CB190" s="238"/>
      <c r="CC190" s="238"/>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row>
    <row r="191" spans="1:102" ht="15">
      <c r="A191" s="304"/>
      <c r="B191" s="303" t="s">
        <v>16</v>
      </c>
      <c r="C191" s="302">
        <f t="shared" ref="C191:I191" si="12">C89</f>
        <v>0</v>
      </c>
      <c r="D191" s="302">
        <f t="shared" si="12"/>
        <v>0</v>
      </c>
      <c r="E191" s="302">
        <f t="shared" si="12"/>
        <v>0</v>
      </c>
      <c r="F191" s="302">
        <f t="shared" si="12"/>
        <v>0</v>
      </c>
      <c r="G191" s="302">
        <f t="shared" si="12"/>
        <v>0</v>
      </c>
      <c r="H191" s="302">
        <f t="shared" si="12"/>
        <v>0</v>
      </c>
      <c r="I191" s="301">
        <f t="shared" si="12"/>
        <v>0</v>
      </c>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238"/>
      <c r="CA191" s="238"/>
      <c r="CB191" s="238"/>
      <c r="CC191" s="238"/>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row>
    <row r="192" spans="1:102" ht="15">
      <c r="A192" s="304"/>
      <c r="B192" s="303" t="s">
        <v>55</v>
      </c>
      <c r="C192" s="302">
        <f t="shared" ref="C192:I192" si="13">C109</f>
        <v>0</v>
      </c>
      <c r="D192" s="302">
        <f t="shared" si="13"/>
        <v>0</v>
      </c>
      <c r="E192" s="302">
        <f t="shared" si="13"/>
        <v>0</v>
      </c>
      <c r="F192" s="302">
        <f t="shared" si="13"/>
        <v>0</v>
      </c>
      <c r="G192" s="302">
        <f t="shared" si="13"/>
        <v>0</v>
      </c>
      <c r="H192" s="302">
        <f t="shared" si="13"/>
        <v>0</v>
      </c>
      <c r="I192" s="301">
        <f t="shared" si="13"/>
        <v>0</v>
      </c>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8"/>
      <c r="BW192" s="238"/>
      <c r="BX192" s="238"/>
      <c r="BY192" s="238"/>
      <c r="BZ192" s="238"/>
      <c r="CA192" s="238"/>
      <c r="CB192" s="238"/>
      <c r="CC192" s="238"/>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row>
    <row r="193" spans="1:102" ht="15">
      <c r="A193" s="304"/>
      <c r="B193" s="303" t="s">
        <v>101</v>
      </c>
      <c r="C193" s="302">
        <f t="shared" ref="C193:I193" si="14">C113-C123</f>
        <v>0</v>
      </c>
      <c r="D193" s="302">
        <f t="shared" si="14"/>
        <v>0</v>
      </c>
      <c r="E193" s="302">
        <f t="shared" si="14"/>
        <v>0</v>
      </c>
      <c r="F193" s="302">
        <f t="shared" si="14"/>
        <v>0</v>
      </c>
      <c r="G193" s="302">
        <f t="shared" si="14"/>
        <v>0</v>
      </c>
      <c r="H193" s="302">
        <f t="shared" si="14"/>
        <v>0</v>
      </c>
      <c r="I193" s="301">
        <f t="shared" si="14"/>
        <v>0</v>
      </c>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38"/>
      <c r="BW193" s="238"/>
      <c r="BX193" s="238"/>
      <c r="BY193" s="238"/>
      <c r="BZ193" s="238"/>
      <c r="CA193" s="238"/>
      <c r="CB193" s="238"/>
      <c r="CC193" s="238"/>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row>
    <row r="194" spans="1:102" ht="15.75" thickBot="1">
      <c r="A194" s="300"/>
      <c r="B194" s="299" t="s">
        <v>102</v>
      </c>
      <c r="C194" s="298">
        <f t="shared" ref="C194:I194" si="15">(C68-C69-C72-C74-C75)+C88+C102+C106+(C107-C109-C110-C111)+C112</f>
        <v>0</v>
      </c>
      <c r="D194" s="298">
        <f t="shared" si="15"/>
        <v>0</v>
      </c>
      <c r="E194" s="298">
        <f t="shared" si="15"/>
        <v>0</v>
      </c>
      <c r="F194" s="298">
        <f t="shared" si="15"/>
        <v>0</v>
      </c>
      <c r="G194" s="298">
        <f t="shared" si="15"/>
        <v>0</v>
      </c>
      <c r="H194" s="298">
        <f t="shared" si="15"/>
        <v>0</v>
      </c>
      <c r="I194" s="298">
        <f t="shared" si="15"/>
        <v>0</v>
      </c>
      <c r="J194" s="297"/>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38"/>
      <c r="BW194" s="238"/>
      <c r="BX194" s="238"/>
      <c r="BY194" s="238"/>
      <c r="BZ194" s="238"/>
      <c r="CA194" s="238"/>
      <c r="CB194" s="238"/>
      <c r="CC194" s="238"/>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row>
    <row r="195" spans="1:102" ht="16.5" thickTop="1" thickBot="1">
      <c r="A195" s="296"/>
      <c r="B195" s="295" t="s">
        <v>351</v>
      </c>
      <c r="C195" s="294">
        <f t="shared" ref="C195:I195" si="16">C180-C188</f>
        <v>0</v>
      </c>
      <c r="D195" s="294">
        <f t="shared" si="16"/>
        <v>0</v>
      </c>
      <c r="E195" s="294">
        <f t="shared" si="16"/>
        <v>0</v>
      </c>
      <c r="F195" s="294">
        <f t="shared" si="16"/>
        <v>0</v>
      </c>
      <c r="G195" s="294">
        <f t="shared" si="16"/>
        <v>0</v>
      </c>
      <c r="H195" s="294">
        <f t="shared" si="16"/>
        <v>0</v>
      </c>
      <c r="I195" s="293">
        <f t="shared" si="16"/>
        <v>0</v>
      </c>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38"/>
      <c r="BW195" s="238"/>
      <c r="BX195" s="238"/>
      <c r="BY195" s="238"/>
      <c r="BZ195" s="238"/>
      <c r="CA195" s="238"/>
      <c r="CB195" s="238"/>
      <c r="CC195" s="238"/>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row>
    <row r="196" spans="1:102" ht="16.5" thickTop="1" thickBot="1">
      <c r="A196" s="292"/>
      <c r="B196" s="291"/>
      <c r="C196" s="290"/>
      <c r="D196" s="290"/>
      <c r="E196" s="290"/>
      <c r="F196" s="290"/>
      <c r="G196" s="290"/>
      <c r="H196" s="290"/>
      <c r="I196" s="290"/>
      <c r="K196" s="238"/>
      <c r="L196" s="238"/>
      <c r="M196" s="238"/>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38"/>
      <c r="BW196" s="238"/>
      <c r="BX196" s="238"/>
      <c r="BY196" s="238"/>
      <c r="BZ196" s="238"/>
      <c r="CA196" s="238"/>
      <c r="CB196" s="238"/>
      <c r="CC196" s="238"/>
      <c r="CD196" s="238"/>
      <c r="CE196" s="238"/>
      <c r="CF196" s="238"/>
      <c r="CG196" s="238"/>
      <c r="CH196" s="238"/>
      <c r="CI196" s="238"/>
      <c r="CJ196" s="238"/>
      <c r="CK196" s="238"/>
      <c r="CL196" s="238"/>
      <c r="CM196" s="238"/>
      <c r="CN196" s="238"/>
      <c r="CO196" s="238"/>
      <c r="CP196" s="238"/>
      <c r="CQ196" s="238"/>
      <c r="CR196" s="238"/>
      <c r="CS196" s="238"/>
      <c r="CT196" s="238"/>
      <c r="CU196" s="238"/>
      <c r="CV196" s="238"/>
      <c r="CW196" s="238"/>
      <c r="CX196" s="238"/>
    </row>
    <row r="197" spans="1:102" ht="14.25" thickTop="1" thickBot="1">
      <c r="A197" s="289"/>
      <c r="B197" s="288" t="s">
        <v>519</v>
      </c>
      <c r="C197" s="287">
        <f>C141</f>
        <v>0</v>
      </c>
      <c r="D197" s="287">
        <f>D141</f>
        <v>0</v>
      </c>
      <c r="E197" s="248"/>
      <c r="F197" s="287">
        <f>F141</f>
        <v>0</v>
      </c>
      <c r="G197" s="287">
        <f>G141</f>
        <v>0</v>
      </c>
      <c r="H197" s="248"/>
      <c r="I197" s="286">
        <f>I141</f>
        <v>0</v>
      </c>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38"/>
      <c r="BW197" s="238"/>
      <c r="BX197" s="238"/>
      <c r="BY197" s="238"/>
      <c r="BZ197" s="238"/>
      <c r="CA197" s="238"/>
      <c r="CB197" s="238"/>
      <c r="CC197" s="238"/>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row>
    <row r="198" spans="1:102" ht="14.25" thickTop="1" thickBot="1">
      <c r="A198" s="285"/>
      <c r="B198" s="284" t="s">
        <v>135</v>
      </c>
      <c r="C198" s="283">
        <f>C143</f>
        <v>0</v>
      </c>
      <c r="D198" s="283">
        <f>D143</f>
        <v>0</v>
      </c>
      <c r="E198" s="241"/>
      <c r="F198" s="283">
        <f>F143</f>
        <v>0</v>
      </c>
      <c r="G198" s="283">
        <f>G143</f>
        <v>0</v>
      </c>
      <c r="H198" s="241"/>
      <c r="I198" s="282">
        <f>I143</f>
        <v>0</v>
      </c>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38"/>
      <c r="BW198" s="238"/>
      <c r="BX198" s="238"/>
      <c r="BY198" s="238"/>
      <c r="BZ198" s="238"/>
      <c r="CA198" s="238"/>
      <c r="CB198" s="238"/>
      <c r="CC198" s="238"/>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row>
    <row r="199" spans="1:102" ht="16.5" thickTop="1" thickBot="1">
      <c r="A199" s="281"/>
      <c r="B199" s="280" t="s">
        <v>515</v>
      </c>
      <c r="C199" s="279">
        <f>C195+C198+C197</f>
        <v>0</v>
      </c>
      <c r="D199" s="279">
        <f>D195+D198+D197</f>
        <v>0</v>
      </c>
      <c r="E199" s="247"/>
      <c r="F199" s="279">
        <f>F195+F198+F197</f>
        <v>0</v>
      </c>
      <c r="G199" s="279">
        <f>G195+G198+G197</f>
        <v>0</v>
      </c>
      <c r="H199" s="247"/>
      <c r="I199" s="279">
        <f>I195+I198+I197</f>
        <v>0</v>
      </c>
    </row>
    <row r="200" spans="1:102" ht="16.5" thickTop="1">
      <c r="A200" s="678" t="s">
        <v>1163</v>
      </c>
      <c r="B200" s="277"/>
      <c r="C200" s="276"/>
      <c r="D200" s="276"/>
      <c r="E200" s="276"/>
      <c r="F200" s="276"/>
      <c r="G200" s="276"/>
      <c r="H200" s="276"/>
      <c r="I200" s="276"/>
      <c r="J200" s="238"/>
      <c r="K200" s="238"/>
      <c r="L200" s="238"/>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38"/>
      <c r="BW200" s="238"/>
      <c r="BX200" s="238"/>
      <c r="BY200" s="238"/>
      <c r="BZ200" s="238"/>
      <c r="CA200" s="238"/>
      <c r="CB200" s="238"/>
      <c r="CC200" s="238"/>
      <c r="CD200" s="238"/>
      <c r="CE200" s="238"/>
      <c r="CF200" s="238"/>
      <c r="CG200" s="238"/>
      <c r="CH200" s="238"/>
      <c r="CI200" s="238"/>
      <c r="CJ200" s="238"/>
      <c r="CK200" s="238"/>
      <c r="CL200" s="238"/>
      <c r="CM200" s="238"/>
      <c r="CN200" s="238"/>
      <c r="CO200" s="238"/>
      <c r="CP200" s="238"/>
      <c r="CQ200" s="238"/>
      <c r="CR200" s="238"/>
      <c r="CS200" s="238"/>
      <c r="CT200" s="238"/>
      <c r="CU200" s="238"/>
      <c r="CV200" s="238"/>
      <c r="CW200" s="238"/>
      <c r="CX200" s="238"/>
    </row>
    <row r="201" spans="1:102">
      <c r="A201" s="278"/>
      <c r="B201" s="277"/>
      <c r="C201" s="276"/>
      <c r="D201" s="276"/>
      <c r="E201" s="276"/>
      <c r="F201" s="276"/>
      <c r="G201" s="276"/>
      <c r="H201" s="276"/>
      <c r="I201" s="276"/>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c r="BK201" s="238"/>
      <c r="BL201" s="238"/>
      <c r="BM201" s="238"/>
      <c r="BN201" s="238"/>
      <c r="BO201" s="238"/>
      <c r="BP201" s="238"/>
      <c r="BQ201" s="238"/>
      <c r="BR201" s="238"/>
      <c r="BS201" s="238"/>
      <c r="BT201" s="238"/>
      <c r="BU201" s="238"/>
      <c r="BV201" s="238"/>
      <c r="BW201" s="238"/>
      <c r="BX201" s="238"/>
      <c r="BY201" s="238"/>
      <c r="BZ201" s="238"/>
      <c r="CA201" s="238"/>
      <c r="CB201" s="238"/>
      <c r="CC201" s="238"/>
      <c r="CD201" s="238"/>
      <c r="CE201" s="238"/>
      <c r="CF201" s="238"/>
      <c r="CG201" s="238"/>
      <c r="CH201" s="238"/>
      <c r="CI201" s="238"/>
      <c r="CJ201" s="238"/>
      <c r="CK201" s="238"/>
      <c r="CL201" s="238"/>
      <c r="CM201" s="238"/>
      <c r="CN201" s="238"/>
      <c r="CO201" s="238"/>
      <c r="CP201" s="238"/>
      <c r="CQ201" s="238"/>
      <c r="CR201" s="238"/>
      <c r="CS201" s="238"/>
      <c r="CT201" s="238"/>
      <c r="CU201" s="238"/>
      <c r="CV201" s="238"/>
      <c r="CW201" s="238"/>
      <c r="CX201" s="238"/>
    </row>
    <row r="202" spans="1:102" ht="19.5">
      <c r="A202" s="1533" t="s">
        <v>1204</v>
      </c>
      <c r="B202" s="1534"/>
      <c r="C202" s="1534"/>
      <c r="D202" s="1534"/>
      <c r="E202" s="1534"/>
      <c r="F202" s="1534"/>
      <c r="G202" s="1534"/>
      <c r="H202" s="1534"/>
      <c r="I202" s="1535"/>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BP202" s="238"/>
      <c r="BQ202" s="238"/>
      <c r="BR202" s="238"/>
      <c r="BS202" s="238"/>
      <c r="BT202" s="238"/>
      <c r="BU202" s="238"/>
      <c r="BV202" s="238"/>
      <c r="BW202" s="238"/>
      <c r="BX202" s="238"/>
      <c r="BY202" s="238"/>
      <c r="BZ202" s="238"/>
      <c r="CA202" s="238"/>
      <c r="CB202" s="238"/>
      <c r="CC202" s="238"/>
      <c r="CD202" s="238"/>
      <c r="CE202" s="238"/>
      <c r="CF202" s="238"/>
      <c r="CG202" s="238"/>
      <c r="CH202" s="238"/>
      <c r="CI202" s="238"/>
      <c r="CJ202" s="238"/>
      <c r="CK202" s="238"/>
      <c r="CL202" s="238"/>
      <c r="CM202" s="238"/>
      <c r="CN202" s="238"/>
      <c r="CO202" s="238"/>
      <c r="CP202" s="238"/>
      <c r="CQ202" s="238"/>
      <c r="CR202" s="238"/>
      <c r="CS202" s="238"/>
      <c r="CT202" s="238"/>
      <c r="CU202" s="238"/>
      <c r="CV202" s="238"/>
      <c r="CW202" s="238"/>
      <c r="CX202" s="238"/>
    </row>
    <row r="203" spans="1:102">
      <c r="A203" s="680"/>
      <c r="B203" s="240"/>
      <c r="C203" s="240"/>
      <c r="D203" s="240"/>
      <c r="E203" s="240"/>
      <c r="F203" s="240"/>
      <c r="G203" s="240"/>
      <c r="H203" s="240"/>
      <c r="I203" s="270"/>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8"/>
      <c r="BZ203" s="238"/>
      <c r="CA203" s="238"/>
      <c r="CB203" s="238"/>
      <c r="CC203" s="238"/>
      <c r="CD203" s="238"/>
      <c r="CE203" s="238"/>
      <c r="CF203" s="238"/>
      <c r="CG203" s="238"/>
      <c r="CH203" s="238"/>
      <c r="CI203" s="238"/>
      <c r="CJ203" s="238"/>
      <c r="CK203" s="238"/>
      <c r="CL203" s="238"/>
      <c r="CM203" s="238"/>
      <c r="CN203" s="238"/>
      <c r="CO203" s="238"/>
      <c r="CP203" s="238"/>
      <c r="CQ203" s="238"/>
      <c r="CR203" s="238"/>
      <c r="CS203" s="238"/>
      <c r="CT203" s="238"/>
      <c r="CU203" s="238"/>
      <c r="CV203" s="238"/>
      <c r="CW203" s="238"/>
      <c r="CX203" s="238"/>
    </row>
    <row r="204" spans="1:102">
      <c r="A204" s="680"/>
      <c r="B204" s="240"/>
      <c r="C204" s="240"/>
      <c r="D204" s="240"/>
      <c r="E204" s="240"/>
      <c r="F204" s="240"/>
      <c r="G204" s="240"/>
      <c r="H204" s="240"/>
      <c r="I204" s="270"/>
      <c r="J204" s="238"/>
      <c r="K204" s="238"/>
      <c r="L204" s="238"/>
      <c r="M204" s="238"/>
      <c r="N204" s="238"/>
      <c r="O204" s="238"/>
      <c r="P204" s="238"/>
      <c r="Q204" s="238"/>
      <c r="R204" s="238"/>
      <c r="S204" s="238"/>
      <c r="T204" s="238"/>
      <c r="U204" s="238"/>
      <c r="V204" s="238"/>
      <c r="W204" s="238"/>
      <c r="X204" s="238"/>
      <c r="Y204" s="238"/>
      <c r="Z204" s="238"/>
      <c r="AA204" s="238"/>
      <c r="AB204" s="238"/>
      <c r="AC204" s="238"/>
      <c r="AD204" s="238"/>
      <c r="AE204" s="238"/>
      <c r="AF204" s="238"/>
      <c r="AG204" s="238"/>
      <c r="AH204" s="238"/>
      <c r="AI204" s="238"/>
      <c r="AJ204" s="238"/>
      <c r="AK204" s="238"/>
      <c r="AL204" s="238"/>
      <c r="AM204" s="238"/>
      <c r="AN204" s="238"/>
      <c r="AO204" s="238"/>
      <c r="AP204" s="238"/>
      <c r="AQ204" s="238"/>
      <c r="AR204" s="238"/>
      <c r="AS204" s="238"/>
      <c r="AT204" s="238"/>
      <c r="AU204" s="238"/>
      <c r="AV204" s="238"/>
      <c r="AW204" s="238"/>
      <c r="AX204" s="238"/>
      <c r="AY204" s="238"/>
      <c r="AZ204" s="238"/>
      <c r="BA204" s="238"/>
      <c r="BB204" s="238"/>
      <c r="BC204" s="238"/>
      <c r="BD204" s="238"/>
      <c r="BE204" s="238"/>
      <c r="BF204" s="238"/>
      <c r="BG204" s="238"/>
      <c r="BH204" s="238"/>
      <c r="BI204" s="238"/>
      <c r="BJ204" s="238"/>
      <c r="BK204" s="238"/>
      <c r="BL204" s="238"/>
      <c r="BM204" s="238"/>
      <c r="BN204" s="238"/>
      <c r="BO204" s="238"/>
      <c r="BP204" s="238"/>
      <c r="BQ204" s="238"/>
      <c r="BR204" s="238"/>
      <c r="BS204" s="238"/>
      <c r="BT204" s="238"/>
      <c r="BU204" s="238"/>
      <c r="BV204" s="238"/>
      <c r="BW204" s="238"/>
      <c r="BX204" s="238"/>
      <c r="BY204" s="238"/>
      <c r="BZ204" s="238"/>
      <c r="CA204" s="238"/>
      <c r="CB204" s="238"/>
      <c r="CC204" s="238"/>
      <c r="CD204" s="238"/>
      <c r="CE204" s="238"/>
      <c r="CF204" s="238"/>
      <c r="CG204" s="238"/>
      <c r="CH204" s="238"/>
      <c r="CI204" s="238"/>
      <c r="CJ204" s="238"/>
      <c r="CK204" s="238"/>
      <c r="CL204" s="238"/>
      <c r="CM204" s="238"/>
      <c r="CN204" s="238"/>
      <c r="CO204" s="238"/>
      <c r="CP204" s="238"/>
      <c r="CQ204" s="238"/>
      <c r="CR204" s="238"/>
      <c r="CS204" s="238"/>
      <c r="CT204" s="238"/>
      <c r="CU204" s="238"/>
      <c r="CV204" s="238"/>
      <c r="CW204" s="238"/>
      <c r="CX204" s="238"/>
    </row>
    <row r="205" spans="1:102">
      <c r="A205" s="680"/>
      <c r="B205" s="240"/>
      <c r="C205" s="240"/>
      <c r="D205" s="240"/>
      <c r="E205" s="240"/>
      <c r="F205" s="240"/>
      <c r="G205" s="240"/>
      <c r="H205" s="240"/>
      <c r="I205" s="270"/>
      <c r="J205" s="238"/>
      <c r="K205" s="238"/>
      <c r="L205" s="238"/>
      <c r="M205" s="238"/>
      <c r="N205" s="238"/>
      <c r="O205" s="238"/>
      <c r="P205" s="238"/>
      <c r="Q205" s="238"/>
      <c r="R205" s="238"/>
      <c r="S205" s="238"/>
      <c r="T205" s="238"/>
      <c r="U205" s="238"/>
      <c r="V205" s="238"/>
      <c r="W205" s="238"/>
      <c r="X205" s="238"/>
      <c r="Y205" s="238"/>
      <c r="Z205" s="238"/>
      <c r="AA205" s="238"/>
      <c r="AB205" s="238"/>
      <c r="AC205" s="238"/>
      <c r="AD205" s="238"/>
      <c r="AE205" s="238"/>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238"/>
      <c r="BT205" s="238"/>
      <c r="BU205" s="238"/>
      <c r="BV205" s="238"/>
      <c r="BW205" s="238"/>
      <c r="BX205" s="238"/>
      <c r="BY205" s="238"/>
      <c r="BZ205" s="238"/>
      <c r="CA205" s="238"/>
      <c r="CB205" s="238"/>
      <c r="CC205" s="238"/>
      <c r="CD205" s="238"/>
      <c r="CE205" s="238"/>
      <c r="CF205" s="238"/>
      <c r="CG205" s="238"/>
      <c r="CH205" s="238"/>
      <c r="CI205" s="238"/>
      <c r="CJ205" s="238"/>
      <c r="CK205" s="238"/>
      <c r="CL205" s="238"/>
      <c r="CM205" s="238"/>
      <c r="CN205" s="238"/>
      <c r="CO205" s="238"/>
      <c r="CP205" s="238"/>
      <c r="CQ205" s="238"/>
      <c r="CR205" s="238"/>
      <c r="CS205" s="238"/>
      <c r="CT205" s="238"/>
      <c r="CU205" s="238"/>
      <c r="CV205" s="238"/>
      <c r="CW205" s="238"/>
      <c r="CX205" s="238"/>
    </row>
    <row r="206" spans="1:102">
      <c r="A206" s="680"/>
      <c r="B206" s="240"/>
      <c r="C206" s="240"/>
      <c r="D206" s="240"/>
      <c r="E206" s="240"/>
      <c r="F206" s="240"/>
      <c r="G206" s="240"/>
      <c r="H206" s="240"/>
      <c r="I206" s="270"/>
      <c r="J206" s="238"/>
      <c r="K206" s="238"/>
      <c r="L206" s="238"/>
      <c r="M206" s="238"/>
      <c r="N206" s="238"/>
      <c r="O206" s="238"/>
      <c r="P206" s="238"/>
      <c r="Q206" s="238"/>
      <c r="R206" s="238"/>
      <c r="S206" s="238"/>
      <c r="T206" s="238"/>
      <c r="U206" s="238"/>
      <c r="V206" s="238"/>
      <c r="W206" s="238"/>
      <c r="X206" s="238"/>
      <c r="Y206" s="238"/>
      <c r="Z206" s="238"/>
      <c r="AA206" s="238"/>
      <c r="AB206" s="238"/>
      <c r="AC206" s="238"/>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238"/>
      <c r="BT206" s="238"/>
      <c r="BU206" s="238"/>
      <c r="BV206" s="238"/>
      <c r="BW206" s="238"/>
      <c r="BX206" s="238"/>
      <c r="BY206" s="238"/>
      <c r="BZ206" s="238"/>
      <c r="CA206" s="238"/>
      <c r="CB206" s="238"/>
      <c r="CC206" s="238"/>
      <c r="CD206" s="238"/>
      <c r="CE206" s="238"/>
      <c r="CF206" s="238"/>
      <c r="CG206" s="238"/>
      <c r="CH206" s="238"/>
      <c r="CI206" s="238"/>
      <c r="CJ206" s="238"/>
      <c r="CK206" s="238"/>
      <c r="CL206" s="238"/>
      <c r="CM206" s="238"/>
      <c r="CN206" s="238"/>
      <c r="CO206" s="238"/>
      <c r="CP206" s="238"/>
      <c r="CQ206" s="238"/>
      <c r="CR206" s="238"/>
      <c r="CS206" s="238"/>
      <c r="CT206" s="238"/>
      <c r="CU206" s="238"/>
      <c r="CV206" s="238"/>
      <c r="CW206" s="238"/>
      <c r="CX206" s="238"/>
    </row>
    <row r="207" spans="1:102">
      <c r="A207" s="680"/>
      <c r="B207" s="240"/>
      <c r="C207" s="240"/>
      <c r="D207" s="240"/>
      <c r="E207" s="240"/>
      <c r="F207" s="240"/>
      <c r="G207" s="240"/>
      <c r="H207" s="240"/>
      <c r="I207" s="270"/>
      <c r="J207" s="238"/>
      <c r="K207" s="238"/>
      <c r="L207" s="238"/>
      <c r="M207" s="238"/>
      <c r="N207" s="238"/>
      <c r="O207" s="238"/>
      <c r="P207" s="238"/>
      <c r="Q207" s="238"/>
      <c r="R207" s="238"/>
      <c r="S207" s="238"/>
      <c r="T207" s="238"/>
      <c r="U207" s="238"/>
      <c r="V207" s="238"/>
      <c r="W207" s="238"/>
      <c r="X207" s="238"/>
      <c r="Y207" s="238"/>
      <c r="Z207" s="238"/>
      <c r="AA207" s="238"/>
      <c r="AB207" s="238"/>
      <c r="AC207" s="238"/>
      <c r="AD207" s="238"/>
      <c r="AE207" s="238"/>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c r="BD207" s="238"/>
      <c r="BE207" s="238"/>
      <c r="BF207" s="238"/>
      <c r="BG207" s="238"/>
      <c r="BH207" s="238"/>
      <c r="BI207" s="238"/>
      <c r="BJ207" s="238"/>
      <c r="BK207" s="238"/>
      <c r="BL207" s="238"/>
      <c r="BM207" s="238"/>
      <c r="BN207" s="238"/>
      <c r="BO207" s="238"/>
      <c r="BP207" s="238"/>
      <c r="BQ207" s="238"/>
      <c r="BR207" s="238"/>
      <c r="BS207" s="238"/>
      <c r="BT207" s="238"/>
      <c r="BU207" s="238"/>
      <c r="BV207" s="238"/>
      <c r="BW207" s="238"/>
      <c r="BX207" s="238"/>
      <c r="BY207" s="238"/>
      <c r="BZ207" s="238"/>
      <c r="CA207" s="238"/>
      <c r="CB207" s="238"/>
      <c r="CC207" s="238"/>
      <c r="CD207" s="238"/>
      <c r="CE207" s="238"/>
      <c r="CF207" s="238"/>
      <c r="CG207" s="238"/>
      <c r="CH207" s="238"/>
      <c r="CI207" s="238"/>
      <c r="CJ207" s="238"/>
      <c r="CK207" s="238"/>
      <c r="CL207" s="238"/>
      <c r="CM207" s="238"/>
      <c r="CN207" s="238"/>
      <c r="CO207" s="238"/>
      <c r="CP207" s="238"/>
      <c r="CQ207" s="238"/>
      <c r="CR207" s="238"/>
      <c r="CS207" s="238"/>
      <c r="CT207" s="238"/>
      <c r="CU207" s="238"/>
      <c r="CV207" s="238"/>
      <c r="CW207" s="238"/>
      <c r="CX207" s="238"/>
    </row>
    <row r="208" spans="1:102" ht="18">
      <c r="A208" s="680"/>
      <c r="B208" s="240"/>
      <c r="C208" s="240"/>
      <c r="D208" s="240"/>
      <c r="E208" s="240"/>
      <c r="F208" s="275" t="s">
        <v>353</v>
      </c>
      <c r="G208" s="240"/>
      <c r="H208" s="240"/>
      <c r="I208" s="270"/>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c r="BF208" s="238"/>
      <c r="BG208" s="238"/>
      <c r="BH208" s="238"/>
      <c r="BI208" s="238"/>
      <c r="BJ208" s="238"/>
      <c r="BK208" s="238"/>
      <c r="BL208" s="238"/>
      <c r="BM208" s="238"/>
      <c r="BN208" s="238"/>
      <c r="BO208" s="238"/>
      <c r="BP208" s="238"/>
      <c r="BQ208" s="238"/>
      <c r="BR208" s="238"/>
      <c r="BS208" s="238"/>
      <c r="BT208" s="238"/>
      <c r="BU208" s="238"/>
      <c r="BV208" s="238"/>
      <c r="BW208" s="238"/>
      <c r="BX208" s="238"/>
      <c r="BY208" s="238"/>
      <c r="BZ208" s="238"/>
      <c r="CA208" s="238"/>
      <c r="CB208" s="238"/>
      <c r="CC208" s="238"/>
      <c r="CD208" s="238"/>
      <c r="CE208" s="238"/>
      <c r="CF208" s="238"/>
      <c r="CG208" s="238"/>
      <c r="CH208" s="238"/>
      <c r="CI208" s="238"/>
      <c r="CJ208" s="238"/>
      <c r="CK208" s="238"/>
      <c r="CL208" s="238"/>
      <c r="CM208" s="238"/>
      <c r="CN208" s="238"/>
      <c r="CO208" s="238"/>
      <c r="CP208" s="238"/>
      <c r="CQ208" s="238"/>
      <c r="CR208" s="238"/>
      <c r="CS208" s="238"/>
      <c r="CT208" s="238"/>
      <c r="CU208" s="238"/>
      <c r="CV208" s="238"/>
      <c r="CW208" s="238"/>
      <c r="CX208" s="238"/>
    </row>
    <row r="209" spans="1:102">
      <c r="A209" s="680"/>
      <c r="B209" s="240"/>
      <c r="C209" s="240"/>
      <c r="D209" s="240"/>
      <c r="E209" s="240"/>
      <c r="F209" s="240"/>
      <c r="G209" s="240"/>
      <c r="H209" s="240"/>
      <c r="I209" s="270"/>
      <c r="J209" s="238"/>
      <c r="K209" s="238"/>
      <c r="L209" s="238"/>
      <c r="M209" s="238"/>
      <c r="N209" s="238"/>
      <c r="O209" s="238"/>
      <c r="P209" s="238"/>
      <c r="Q209" s="238"/>
      <c r="R209" s="238"/>
      <c r="S209" s="238"/>
      <c r="T209" s="238"/>
      <c r="U209" s="238"/>
      <c r="V209" s="238"/>
      <c r="W209" s="238"/>
      <c r="X209" s="238"/>
      <c r="Y209" s="238"/>
      <c r="Z209" s="238"/>
      <c r="AA209" s="238"/>
      <c r="AB209" s="238"/>
      <c r="AC209" s="238"/>
      <c r="AD209" s="238"/>
      <c r="AE209" s="238"/>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c r="AZ209" s="238"/>
      <c r="BA209" s="238"/>
      <c r="BB209" s="238"/>
      <c r="BC209" s="238"/>
      <c r="BD209" s="238"/>
      <c r="BE209" s="238"/>
      <c r="BF209" s="238"/>
      <c r="BG209" s="238"/>
      <c r="BH209" s="238"/>
      <c r="BI209" s="238"/>
      <c r="BJ209" s="238"/>
      <c r="BK209" s="238"/>
      <c r="BL209" s="238"/>
      <c r="BM209" s="238"/>
      <c r="BN209" s="238"/>
      <c r="BO209" s="238"/>
      <c r="BP209" s="238"/>
      <c r="BQ209" s="238"/>
      <c r="BR209" s="238"/>
      <c r="BS209" s="238"/>
      <c r="BT209" s="238"/>
      <c r="BU209" s="238"/>
      <c r="BV209" s="238"/>
      <c r="BW209" s="238"/>
      <c r="BX209" s="238"/>
      <c r="BY209" s="238"/>
      <c r="BZ209" s="238"/>
      <c r="CA209" s="238"/>
      <c r="CB209" s="238"/>
      <c r="CC209" s="238"/>
      <c r="CD209" s="238"/>
      <c r="CE209" s="238"/>
      <c r="CF209" s="238"/>
      <c r="CG209" s="238"/>
      <c r="CH209" s="238"/>
      <c r="CI209" s="238"/>
      <c r="CJ209" s="238"/>
      <c r="CK209" s="238"/>
      <c r="CL209" s="238"/>
      <c r="CM209" s="238"/>
      <c r="CN209" s="238"/>
      <c r="CO209" s="238"/>
      <c r="CP209" s="238"/>
      <c r="CQ209" s="238"/>
      <c r="CR209" s="238"/>
      <c r="CS209" s="238"/>
      <c r="CT209" s="238"/>
      <c r="CU209" s="238"/>
      <c r="CV209" s="238"/>
      <c r="CW209" s="238"/>
      <c r="CX209" s="238"/>
    </row>
    <row r="210" spans="1:102" ht="15.75">
      <c r="A210" s="274"/>
      <c r="B210" s="273" t="s">
        <v>520</v>
      </c>
      <c r="C210" s="272" t="s">
        <v>347</v>
      </c>
      <c r="D210" s="240"/>
      <c r="E210" s="240"/>
      <c r="F210" s="240"/>
      <c r="G210" s="240"/>
      <c r="H210" s="240"/>
      <c r="I210" s="270"/>
      <c r="J210" s="238"/>
      <c r="K210" s="238"/>
      <c r="L210" s="238"/>
      <c r="M210" s="238"/>
      <c r="N210" s="238"/>
      <c r="O210" s="238"/>
      <c r="P210" s="238"/>
      <c r="Q210" s="238"/>
      <c r="R210" s="238"/>
      <c r="S210" s="238"/>
      <c r="T210" s="238"/>
      <c r="U210" s="238"/>
      <c r="V210" s="238"/>
      <c r="W210" s="238"/>
      <c r="X210" s="238"/>
      <c r="Y210" s="238"/>
      <c r="Z210" s="238"/>
      <c r="AA210" s="238"/>
      <c r="AB210" s="238"/>
      <c r="AC210" s="238"/>
      <c r="AD210" s="238"/>
      <c r="AE210" s="238"/>
      <c r="AF210" s="238"/>
      <c r="AG210" s="238"/>
      <c r="AH210" s="238"/>
      <c r="AI210" s="238"/>
      <c r="AJ210" s="238"/>
      <c r="AK210" s="238"/>
      <c r="AL210" s="238"/>
      <c r="AM210" s="238"/>
      <c r="AN210" s="238"/>
      <c r="AO210" s="238"/>
      <c r="AP210" s="238"/>
      <c r="AQ210" s="238"/>
      <c r="AR210" s="238"/>
      <c r="AS210" s="238"/>
      <c r="AT210" s="238"/>
      <c r="AU210" s="238"/>
      <c r="AV210" s="238"/>
      <c r="AW210" s="238"/>
      <c r="AX210" s="238"/>
      <c r="AY210" s="238"/>
      <c r="AZ210" s="238"/>
      <c r="BA210" s="238"/>
      <c r="BB210" s="238"/>
      <c r="BC210" s="238"/>
      <c r="BD210" s="238"/>
      <c r="BE210" s="238"/>
      <c r="BF210" s="238"/>
      <c r="BG210" s="238"/>
      <c r="BH210" s="238"/>
      <c r="BI210" s="238"/>
      <c r="BJ210" s="238"/>
      <c r="BK210" s="238"/>
      <c r="BL210" s="238"/>
      <c r="BM210" s="238"/>
      <c r="BN210" s="238"/>
      <c r="BO210" s="238"/>
      <c r="BP210" s="238"/>
      <c r="BQ210" s="238"/>
      <c r="BR210" s="238"/>
      <c r="BS210" s="238"/>
      <c r="BT210" s="238"/>
      <c r="BU210" s="238"/>
      <c r="BV210" s="238"/>
      <c r="BW210" s="238"/>
      <c r="BX210" s="238"/>
      <c r="BY210" s="238"/>
      <c r="BZ210" s="238"/>
      <c r="CA210" s="238"/>
      <c r="CB210" s="238"/>
      <c r="CC210" s="238"/>
      <c r="CD210" s="238"/>
      <c r="CE210" s="238"/>
      <c r="CF210" s="238"/>
      <c r="CG210" s="238"/>
      <c r="CH210" s="238"/>
      <c r="CI210" s="238"/>
      <c r="CJ210" s="238"/>
      <c r="CK210" s="238"/>
      <c r="CL210" s="238"/>
      <c r="CM210" s="238"/>
      <c r="CN210" s="238"/>
      <c r="CO210" s="238"/>
      <c r="CP210" s="238"/>
      <c r="CQ210" s="238"/>
      <c r="CR210" s="238"/>
      <c r="CS210" s="238"/>
      <c r="CT210" s="238"/>
      <c r="CU210" s="238"/>
      <c r="CV210" s="238"/>
      <c r="CW210" s="238"/>
      <c r="CX210" s="238"/>
    </row>
    <row r="211" spans="1:102" ht="13.5" thickBot="1">
      <c r="A211" s="271"/>
      <c r="B211" s="246" t="s">
        <v>521</v>
      </c>
      <c r="C211" s="240"/>
      <c r="D211" s="240"/>
      <c r="E211" s="240"/>
      <c r="F211" s="240"/>
      <c r="G211" s="240"/>
      <c r="H211" s="240"/>
      <c r="I211" s="270"/>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c r="BQ211" s="238"/>
      <c r="BR211" s="238"/>
      <c r="BS211" s="238"/>
      <c r="BT211" s="238"/>
      <c r="BU211" s="238"/>
      <c r="BV211" s="238"/>
      <c r="BW211" s="238"/>
      <c r="BX211" s="238"/>
      <c r="BY211" s="238"/>
      <c r="BZ211" s="238"/>
      <c r="CA211" s="238"/>
      <c r="CB211" s="238"/>
      <c r="CC211" s="238"/>
      <c r="CD211" s="238"/>
      <c r="CE211" s="238"/>
      <c r="CF211" s="238"/>
      <c r="CG211" s="238"/>
      <c r="CH211" s="238"/>
      <c r="CI211" s="238"/>
      <c r="CJ211" s="238"/>
      <c r="CK211" s="238"/>
      <c r="CL211" s="238"/>
      <c r="CM211" s="238"/>
      <c r="CN211" s="238"/>
      <c r="CO211" s="238"/>
      <c r="CP211" s="238"/>
      <c r="CQ211" s="238"/>
      <c r="CR211" s="238"/>
      <c r="CS211" s="238"/>
      <c r="CT211" s="238"/>
      <c r="CU211" s="238"/>
      <c r="CV211" s="238"/>
      <c r="CW211" s="238"/>
      <c r="CX211" s="238"/>
    </row>
    <row r="212" spans="1:102" ht="78" thickTop="1" thickBot="1">
      <c r="A212" s="259"/>
      <c r="B212" s="269" t="s">
        <v>522</v>
      </c>
      <c r="C212" s="319" t="s">
        <v>1191</v>
      </c>
      <c r="D212" s="319" t="s">
        <v>1192</v>
      </c>
      <c r="E212" s="319" t="s">
        <v>1193</v>
      </c>
      <c r="F212" s="319" t="s">
        <v>1194</v>
      </c>
      <c r="G212" s="319" t="s">
        <v>1202</v>
      </c>
      <c r="H212" s="960" t="s">
        <v>1212</v>
      </c>
      <c r="I212" s="318" t="s">
        <v>1197</v>
      </c>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8"/>
      <c r="BR212" s="238"/>
      <c r="BS212" s="238"/>
      <c r="BT212" s="238"/>
      <c r="BU212" s="238"/>
      <c r="BV212" s="238"/>
      <c r="BW212" s="238"/>
      <c r="BX212" s="238"/>
      <c r="BY212" s="238"/>
      <c r="BZ212" s="238"/>
      <c r="CA212" s="238"/>
      <c r="CB212" s="238"/>
      <c r="CC212" s="238"/>
      <c r="CD212" s="238"/>
      <c r="CE212" s="238"/>
      <c r="CF212" s="238"/>
      <c r="CG212" s="238"/>
      <c r="CH212" s="238"/>
      <c r="CI212" s="238"/>
      <c r="CJ212" s="238"/>
      <c r="CK212" s="238"/>
      <c r="CL212" s="238"/>
      <c r="CM212" s="238"/>
      <c r="CN212" s="238"/>
      <c r="CO212" s="238"/>
      <c r="CP212" s="238"/>
      <c r="CQ212" s="238"/>
      <c r="CR212" s="238"/>
      <c r="CS212" s="238"/>
      <c r="CT212" s="238"/>
      <c r="CU212" s="238"/>
      <c r="CV212" s="238"/>
      <c r="CW212" s="238"/>
      <c r="CX212" s="238"/>
    </row>
    <row r="213" spans="1:102" ht="13.5" thickTop="1">
      <c r="A213" s="258"/>
      <c r="B213" s="268" t="s">
        <v>523</v>
      </c>
      <c r="C213" s="267">
        <f t="shared" ref="C213:I213" si="17">C214+C215+C216+C217+C218+C219+C221+C225+C226+C227</f>
        <v>0</v>
      </c>
      <c r="D213" s="267">
        <f t="shared" si="17"/>
        <v>0</v>
      </c>
      <c r="E213" s="267">
        <f t="shared" si="17"/>
        <v>0</v>
      </c>
      <c r="F213" s="267">
        <f t="shared" si="17"/>
        <v>0</v>
      </c>
      <c r="G213" s="267">
        <f t="shared" si="17"/>
        <v>0</v>
      </c>
      <c r="H213" s="267">
        <f t="shared" si="17"/>
        <v>0</v>
      </c>
      <c r="I213" s="267">
        <f t="shared" si="17"/>
        <v>0</v>
      </c>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c r="BA213" s="238"/>
      <c r="BB213" s="238"/>
      <c r="BC213" s="238"/>
      <c r="BD213" s="238"/>
      <c r="BE213" s="238"/>
      <c r="BF213" s="238"/>
      <c r="BG213" s="238"/>
      <c r="BH213" s="238"/>
      <c r="BI213" s="238"/>
      <c r="BJ213" s="238"/>
      <c r="BK213" s="238"/>
      <c r="BL213" s="238"/>
      <c r="BM213" s="238"/>
      <c r="BN213" s="238"/>
      <c r="BO213" s="238"/>
      <c r="BP213" s="238"/>
      <c r="BQ213" s="238"/>
      <c r="BR213" s="238"/>
      <c r="BS213" s="238"/>
      <c r="BT213" s="238"/>
      <c r="BU213" s="238"/>
      <c r="BV213" s="238"/>
      <c r="BW213" s="238"/>
      <c r="BX213" s="238"/>
      <c r="BY213" s="238"/>
      <c r="BZ213" s="238"/>
      <c r="CA213" s="238"/>
      <c r="CB213" s="238"/>
      <c r="CC213" s="238"/>
      <c r="CD213" s="238"/>
      <c r="CE213" s="238"/>
      <c r="CF213" s="238"/>
      <c r="CG213" s="238"/>
      <c r="CH213" s="238"/>
      <c r="CI213" s="238"/>
      <c r="CJ213" s="238"/>
      <c r="CK213" s="238"/>
      <c r="CL213" s="238"/>
      <c r="CM213" s="238"/>
      <c r="CN213" s="238"/>
      <c r="CO213" s="238"/>
      <c r="CP213" s="238"/>
      <c r="CQ213" s="238"/>
      <c r="CR213" s="238"/>
      <c r="CS213" s="238"/>
      <c r="CT213" s="238"/>
      <c r="CU213" s="238"/>
      <c r="CV213" s="238"/>
      <c r="CW213" s="238"/>
      <c r="CX213" s="238"/>
    </row>
    <row r="214" spans="1:102">
      <c r="A214" s="266" t="s">
        <v>524</v>
      </c>
      <c r="B214" s="1273" t="s">
        <v>525</v>
      </c>
      <c r="C214" s="1274">
        <f t="shared" ref="C214:I214" si="18">C16</f>
        <v>0</v>
      </c>
      <c r="D214" s="1274">
        <f t="shared" si="18"/>
        <v>0</v>
      </c>
      <c r="E214" s="1274">
        <f t="shared" si="18"/>
        <v>0</v>
      </c>
      <c r="F214" s="1274">
        <f t="shared" si="18"/>
        <v>0</v>
      </c>
      <c r="G214" s="1274">
        <f t="shared" si="18"/>
        <v>0</v>
      </c>
      <c r="H214" s="1274">
        <f t="shared" si="18"/>
        <v>0</v>
      </c>
      <c r="I214" s="1274">
        <f t="shared" si="18"/>
        <v>0</v>
      </c>
      <c r="J214" s="238"/>
      <c r="K214" s="238"/>
      <c r="L214" s="238"/>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238"/>
      <c r="BT214" s="238"/>
      <c r="BU214" s="238"/>
      <c r="BV214" s="238"/>
      <c r="BW214" s="238"/>
      <c r="BX214" s="238"/>
      <c r="BY214" s="238"/>
      <c r="BZ214" s="238"/>
      <c r="CA214" s="238"/>
      <c r="CB214" s="238"/>
      <c r="CC214" s="238"/>
      <c r="CD214" s="238"/>
      <c r="CE214" s="238"/>
      <c r="CF214" s="238"/>
      <c r="CG214" s="238"/>
      <c r="CH214" s="238"/>
      <c r="CI214" s="238"/>
      <c r="CJ214" s="238"/>
      <c r="CK214" s="238"/>
      <c r="CL214" s="238"/>
      <c r="CM214" s="238"/>
      <c r="CN214" s="238"/>
      <c r="CO214" s="238"/>
      <c r="CP214" s="238"/>
      <c r="CQ214" s="238"/>
      <c r="CR214" s="238"/>
      <c r="CS214" s="238"/>
      <c r="CT214" s="238"/>
      <c r="CU214" s="238"/>
      <c r="CV214" s="238"/>
      <c r="CW214" s="238"/>
      <c r="CX214" s="238"/>
    </row>
    <row r="215" spans="1:102" s="239" customFormat="1">
      <c r="A215" s="266" t="s">
        <v>1055</v>
      </c>
      <c r="B215" s="1273" t="s">
        <v>526</v>
      </c>
      <c r="C215" s="1275">
        <f t="shared" ref="C215:I215" si="19">C28+C46-C48-C49-C53-C54</f>
        <v>0</v>
      </c>
      <c r="D215" s="1275">
        <f t="shared" si="19"/>
        <v>0</v>
      </c>
      <c r="E215" s="1275">
        <f t="shared" si="19"/>
        <v>0</v>
      </c>
      <c r="F215" s="1275">
        <f t="shared" si="19"/>
        <v>0</v>
      </c>
      <c r="G215" s="1275">
        <f t="shared" si="19"/>
        <v>0</v>
      </c>
      <c r="H215" s="1275">
        <f t="shared" si="19"/>
        <v>0</v>
      </c>
      <c r="I215" s="1275">
        <f t="shared" si="19"/>
        <v>0</v>
      </c>
      <c r="J215" s="240"/>
      <c r="K215" s="240"/>
      <c r="L215" s="240"/>
      <c r="M215" s="240"/>
      <c r="N215" s="240"/>
      <c r="O215" s="240"/>
      <c r="P215" s="240"/>
      <c r="Q215" s="240"/>
      <c r="R215" s="240"/>
      <c r="S215" s="240"/>
      <c r="T215" s="240"/>
      <c r="U215" s="240"/>
      <c r="V215" s="240"/>
      <c r="W215" s="240"/>
      <c r="X215" s="240"/>
      <c r="Y215" s="240"/>
      <c r="Z215" s="240"/>
      <c r="AA215" s="240"/>
      <c r="AB215" s="240"/>
      <c r="AC215" s="240"/>
      <c r="AD215" s="240"/>
    </row>
    <row r="216" spans="1:102" s="239" customFormat="1">
      <c r="A216" s="258" t="s">
        <v>527</v>
      </c>
      <c r="B216" s="1276" t="s">
        <v>528</v>
      </c>
      <c r="C216" s="1277">
        <f t="shared" ref="C216:I217" si="20">C13</f>
        <v>0</v>
      </c>
      <c r="D216" s="1277">
        <f t="shared" si="20"/>
        <v>0</v>
      </c>
      <c r="E216" s="1277">
        <f t="shared" si="20"/>
        <v>0</v>
      </c>
      <c r="F216" s="1277">
        <f t="shared" si="20"/>
        <v>0</v>
      </c>
      <c r="G216" s="1277">
        <f t="shared" si="20"/>
        <v>0</v>
      </c>
      <c r="H216" s="1277">
        <f t="shared" si="20"/>
        <v>0</v>
      </c>
      <c r="I216" s="1277">
        <f t="shared" si="20"/>
        <v>0</v>
      </c>
      <c r="J216" s="240"/>
      <c r="K216" s="240"/>
      <c r="L216" s="240"/>
      <c r="M216" s="240"/>
      <c r="N216" s="240"/>
      <c r="O216" s="240"/>
      <c r="P216" s="240"/>
      <c r="Q216" s="240"/>
      <c r="R216" s="240"/>
      <c r="S216" s="240"/>
      <c r="T216" s="240"/>
      <c r="U216" s="240"/>
      <c r="V216" s="240"/>
      <c r="W216" s="240"/>
      <c r="X216" s="240"/>
      <c r="Y216" s="240"/>
      <c r="Z216" s="240"/>
      <c r="AA216" s="240"/>
      <c r="AB216" s="240"/>
      <c r="AC216" s="240"/>
      <c r="AD216" s="240"/>
    </row>
    <row r="217" spans="1:102" s="239" customFormat="1">
      <c r="A217" s="265" t="s">
        <v>529</v>
      </c>
      <c r="B217" s="1276" t="s">
        <v>530</v>
      </c>
      <c r="C217" s="1277">
        <f t="shared" si="20"/>
        <v>0</v>
      </c>
      <c r="D217" s="1277">
        <f t="shared" si="20"/>
        <v>0</v>
      </c>
      <c r="E217" s="1277">
        <f t="shared" si="20"/>
        <v>0</v>
      </c>
      <c r="F217" s="1277">
        <f t="shared" si="20"/>
        <v>0</v>
      </c>
      <c r="G217" s="1277">
        <f t="shared" si="20"/>
        <v>0</v>
      </c>
      <c r="H217" s="1277">
        <f t="shared" si="20"/>
        <v>0</v>
      </c>
      <c r="I217" s="1277">
        <f t="shared" si="20"/>
        <v>0</v>
      </c>
      <c r="J217" s="240"/>
      <c r="K217" s="240"/>
      <c r="L217" s="240"/>
      <c r="M217" s="240"/>
      <c r="N217" s="240"/>
      <c r="O217" s="240"/>
      <c r="P217" s="240"/>
      <c r="Q217" s="240"/>
      <c r="R217" s="240"/>
      <c r="S217" s="240"/>
      <c r="T217" s="240"/>
      <c r="U217" s="240"/>
      <c r="V217" s="240"/>
      <c r="W217" s="240"/>
      <c r="X217" s="240"/>
      <c r="Y217" s="240"/>
      <c r="Z217" s="240"/>
      <c r="AA217" s="240"/>
      <c r="AB217" s="240"/>
      <c r="AC217" s="240"/>
      <c r="AD217" s="240"/>
    </row>
    <row r="218" spans="1:102" s="239" customFormat="1" ht="25.5">
      <c r="A218" s="264" t="s">
        <v>531</v>
      </c>
      <c r="B218" s="1276" t="s">
        <v>532</v>
      </c>
      <c r="C218" s="1277">
        <f t="shared" ref="C218:I218" si="21">C12+C36-C37+C48+C58</f>
        <v>0</v>
      </c>
      <c r="D218" s="1277">
        <f t="shared" si="21"/>
        <v>0</v>
      </c>
      <c r="E218" s="1277">
        <f t="shared" si="21"/>
        <v>0</v>
      </c>
      <c r="F218" s="1277">
        <f t="shared" si="21"/>
        <v>0</v>
      </c>
      <c r="G218" s="1277">
        <f t="shared" si="21"/>
        <v>0</v>
      </c>
      <c r="H218" s="1277">
        <f t="shared" si="21"/>
        <v>0</v>
      </c>
      <c r="I218" s="1277">
        <f t="shared" si="21"/>
        <v>0</v>
      </c>
      <c r="J218" s="240"/>
      <c r="K218" s="240"/>
      <c r="L218" s="240"/>
      <c r="M218" s="240"/>
      <c r="N218" s="240"/>
      <c r="O218" s="240"/>
      <c r="P218" s="240"/>
      <c r="Q218" s="240"/>
      <c r="R218" s="240"/>
      <c r="S218" s="240"/>
      <c r="T218" s="240"/>
      <c r="U218" s="240"/>
      <c r="V218" s="240"/>
      <c r="W218" s="240"/>
      <c r="X218" s="240"/>
      <c r="Y218" s="240"/>
      <c r="Z218" s="240"/>
      <c r="AA218" s="240"/>
      <c r="AB218" s="240"/>
      <c r="AC218" s="240"/>
      <c r="AD218" s="240"/>
    </row>
    <row r="219" spans="1:102" s="239" customFormat="1">
      <c r="A219" s="259" t="s">
        <v>583</v>
      </c>
      <c r="B219" s="1276" t="s">
        <v>533</v>
      </c>
      <c r="C219" s="1277">
        <f t="shared" ref="C219:I219" si="22">C20-C21-C26</f>
        <v>0</v>
      </c>
      <c r="D219" s="1277">
        <f t="shared" si="22"/>
        <v>0</v>
      </c>
      <c r="E219" s="1277">
        <f t="shared" si="22"/>
        <v>0</v>
      </c>
      <c r="F219" s="1277">
        <f t="shared" si="22"/>
        <v>0</v>
      </c>
      <c r="G219" s="1277">
        <f t="shared" si="22"/>
        <v>0</v>
      </c>
      <c r="H219" s="1277">
        <f t="shared" si="22"/>
        <v>0</v>
      </c>
      <c r="I219" s="1277">
        <f t="shared" si="22"/>
        <v>0</v>
      </c>
      <c r="J219" s="240"/>
      <c r="K219" s="240"/>
      <c r="L219" s="240"/>
      <c r="M219" s="240"/>
      <c r="N219" s="240"/>
      <c r="O219" s="240"/>
      <c r="P219" s="240"/>
      <c r="Q219" s="240"/>
      <c r="R219" s="240"/>
      <c r="S219" s="240"/>
      <c r="T219" s="240"/>
      <c r="U219" s="240"/>
      <c r="V219" s="240"/>
      <c r="W219" s="240"/>
      <c r="X219" s="240"/>
      <c r="Y219" s="240"/>
      <c r="Z219" s="240"/>
      <c r="AA219" s="240"/>
      <c r="AB219" s="240"/>
      <c r="AC219" s="240"/>
      <c r="AD219" s="240"/>
    </row>
    <row r="220" spans="1:102" s="239" customFormat="1">
      <c r="A220" s="259" t="s">
        <v>534</v>
      </c>
      <c r="B220" s="1276" t="s">
        <v>1155</v>
      </c>
      <c r="C220" s="1277">
        <f t="shared" ref="C220:I220" si="23">C25</f>
        <v>0</v>
      </c>
      <c r="D220" s="1277">
        <f t="shared" si="23"/>
        <v>0</v>
      </c>
      <c r="E220" s="1277">
        <f t="shared" si="23"/>
        <v>0</v>
      </c>
      <c r="F220" s="1277">
        <f t="shared" si="23"/>
        <v>0</v>
      </c>
      <c r="G220" s="1277">
        <f t="shared" si="23"/>
        <v>0</v>
      </c>
      <c r="H220" s="1277">
        <f t="shared" si="23"/>
        <v>0</v>
      </c>
      <c r="I220" s="1277">
        <f t="shared" si="23"/>
        <v>0</v>
      </c>
      <c r="J220" s="240"/>
      <c r="K220" s="240"/>
      <c r="L220" s="240"/>
      <c r="M220" s="240"/>
      <c r="N220" s="240"/>
      <c r="O220" s="240"/>
      <c r="P220" s="240"/>
      <c r="Q220" s="240"/>
      <c r="R220" s="240"/>
      <c r="S220" s="240"/>
      <c r="T220" s="240"/>
      <c r="U220" s="240"/>
      <c r="V220" s="240"/>
      <c r="W220" s="240"/>
      <c r="X220" s="240"/>
      <c r="Y220" s="240"/>
      <c r="Z220" s="240"/>
      <c r="AA220" s="240"/>
      <c r="AB220" s="240"/>
      <c r="AC220" s="240"/>
      <c r="AD220" s="240"/>
    </row>
    <row r="221" spans="1:102" s="239" customFormat="1">
      <c r="A221" s="259" t="s">
        <v>535</v>
      </c>
      <c r="B221" s="1276" t="s">
        <v>536</v>
      </c>
      <c r="C221" s="1277">
        <f t="shared" ref="C221:I221" si="24">C222+C223+C224</f>
        <v>0</v>
      </c>
      <c r="D221" s="1277">
        <f t="shared" si="24"/>
        <v>0</v>
      </c>
      <c r="E221" s="1277">
        <f t="shared" si="24"/>
        <v>0</v>
      </c>
      <c r="F221" s="1277">
        <f t="shared" si="24"/>
        <v>0</v>
      </c>
      <c r="G221" s="1277">
        <f t="shared" si="24"/>
        <v>0</v>
      </c>
      <c r="H221" s="1277">
        <f t="shared" si="24"/>
        <v>0</v>
      </c>
      <c r="I221" s="1278">
        <f t="shared" si="24"/>
        <v>0</v>
      </c>
      <c r="J221" s="240"/>
      <c r="K221" s="240"/>
      <c r="L221" s="240"/>
      <c r="M221" s="240"/>
      <c r="N221" s="240"/>
      <c r="O221" s="240"/>
      <c r="P221" s="240"/>
      <c r="Q221" s="240"/>
      <c r="R221" s="240"/>
      <c r="S221" s="240"/>
      <c r="T221" s="240"/>
      <c r="U221" s="240"/>
      <c r="V221" s="240"/>
      <c r="W221" s="240"/>
      <c r="X221" s="240"/>
      <c r="Y221" s="240"/>
      <c r="Z221" s="240"/>
      <c r="AA221" s="240"/>
      <c r="AB221" s="240"/>
      <c r="AC221" s="240"/>
      <c r="AD221" s="240"/>
    </row>
    <row r="222" spans="1:102" s="239" customFormat="1">
      <c r="A222" s="259" t="s">
        <v>537</v>
      </c>
      <c r="B222" s="1276" t="s">
        <v>538</v>
      </c>
      <c r="C222" s="1277">
        <f t="shared" ref="C222:I223" si="25">C31</f>
        <v>0</v>
      </c>
      <c r="D222" s="1277">
        <f t="shared" si="25"/>
        <v>0</v>
      </c>
      <c r="E222" s="1277">
        <f t="shared" si="25"/>
        <v>0</v>
      </c>
      <c r="F222" s="1277">
        <f t="shared" si="25"/>
        <v>0</v>
      </c>
      <c r="G222" s="1277">
        <f t="shared" si="25"/>
        <v>0</v>
      </c>
      <c r="H222" s="1277">
        <f t="shared" si="25"/>
        <v>0</v>
      </c>
      <c r="I222" s="1277">
        <f t="shared" si="25"/>
        <v>0</v>
      </c>
      <c r="J222" s="240"/>
      <c r="K222" s="240"/>
      <c r="L222" s="240"/>
      <c r="M222" s="240"/>
      <c r="N222" s="240"/>
      <c r="O222" s="240"/>
      <c r="P222" s="240"/>
      <c r="Q222" s="240"/>
      <c r="R222" s="240"/>
      <c r="S222" s="240"/>
      <c r="T222" s="240"/>
      <c r="U222" s="240"/>
      <c r="V222" s="240"/>
      <c r="W222" s="240"/>
      <c r="X222" s="240"/>
      <c r="Y222" s="240"/>
      <c r="Z222" s="240"/>
      <c r="AA222" s="240"/>
      <c r="AB222" s="240"/>
      <c r="AC222" s="240"/>
      <c r="AD222" s="240"/>
    </row>
    <row r="223" spans="1:102" s="239" customFormat="1" ht="48" customHeight="1">
      <c r="A223" s="259" t="s">
        <v>539</v>
      </c>
      <c r="B223" s="1276" t="s">
        <v>540</v>
      </c>
      <c r="C223" s="1277">
        <f t="shared" si="25"/>
        <v>0</v>
      </c>
      <c r="D223" s="1277">
        <f t="shared" si="25"/>
        <v>0</v>
      </c>
      <c r="E223" s="1277">
        <f t="shared" si="25"/>
        <v>0</v>
      </c>
      <c r="F223" s="1277">
        <f t="shared" si="25"/>
        <v>0</v>
      </c>
      <c r="G223" s="1277">
        <f t="shared" si="25"/>
        <v>0</v>
      </c>
      <c r="H223" s="1277">
        <f t="shared" si="25"/>
        <v>0</v>
      </c>
      <c r="I223" s="1277">
        <f t="shared" si="25"/>
        <v>0</v>
      </c>
      <c r="J223" s="240"/>
      <c r="K223" s="240"/>
      <c r="L223" s="240"/>
      <c r="M223" s="240"/>
      <c r="N223" s="240"/>
      <c r="O223" s="240"/>
      <c r="P223" s="240"/>
      <c r="Q223" s="240"/>
      <c r="R223" s="240"/>
      <c r="S223" s="240"/>
      <c r="T223" s="240"/>
      <c r="U223" s="240"/>
      <c r="V223" s="240"/>
      <c r="W223" s="240"/>
      <c r="X223" s="240"/>
      <c r="Y223" s="240"/>
      <c r="Z223" s="240"/>
      <c r="AA223" s="240"/>
      <c r="AB223" s="240"/>
      <c r="AC223" s="240"/>
      <c r="AD223" s="240"/>
    </row>
    <row r="224" spans="1:102" s="239" customFormat="1">
      <c r="A224" s="259" t="s">
        <v>541</v>
      </c>
      <c r="B224" s="1276" t="s">
        <v>542</v>
      </c>
      <c r="C224" s="1277">
        <f t="shared" ref="C224:I224" si="26">C30-C31-C32</f>
        <v>0</v>
      </c>
      <c r="D224" s="1277">
        <f t="shared" si="26"/>
        <v>0</v>
      </c>
      <c r="E224" s="1277">
        <f t="shared" si="26"/>
        <v>0</v>
      </c>
      <c r="F224" s="1277">
        <f t="shared" si="26"/>
        <v>0</v>
      </c>
      <c r="G224" s="1277">
        <f t="shared" si="26"/>
        <v>0</v>
      </c>
      <c r="H224" s="1277">
        <f t="shared" si="26"/>
        <v>0</v>
      </c>
      <c r="I224" s="1277">
        <f t="shared" si="26"/>
        <v>0</v>
      </c>
      <c r="J224" s="240"/>
      <c r="K224" s="240"/>
      <c r="L224" s="240"/>
      <c r="M224" s="240"/>
      <c r="N224" s="240"/>
      <c r="O224" s="240"/>
      <c r="P224" s="240"/>
      <c r="Q224" s="240"/>
      <c r="R224" s="240"/>
      <c r="S224" s="240"/>
      <c r="T224" s="240"/>
      <c r="U224" s="240"/>
      <c r="V224" s="240"/>
      <c r="W224" s="240"/>
      <c r="X224" s="240"/>
      <c r="Y224" s="240"/>
      <c r="Z224" s="240"/>
      <c r="AA224" s="240"/>
      <c r="AB224" s="240"/>
      <c r="AC224" s="240"/>
      <c r="AD224" s="240"/>
    </row>
    <row r="225" spans="1:102" s="239" customFormat="1">
      <c r="A225" s="259" t="s">
        <v>1041</v>
      </c>
      <c r="B225" s="1276" t="s">
        <v>55</v>
      </c>
      <c r="C225" s="1277">
        <f t="shared" ref="C225:I225" si="27">C26+C42+C53</f>
        <v>0</v>
      </c>
      <c r="D225" s="1277">
        <f t="shared" si="27"/>
        <v>0</v>
      </c>
      <c r="E225" s="1277">
        <f t="shared" si="27"/>
        <v>0</v>
      </c>
      <c r="F225" s="1277">
        <f t="shared" si="27"/>
        <v>0</v>
      </c>
      <c r="G225" s="1277">
        <f t="shared" si="27"/>
        <v>0</v>
      </c>
      <c r="H225" s="1277">
        <f t="shared" si="27"/>
        <v>0</v>
      </c>
      <c r="I225" s="1277">
        <f t="shared" si="27"/>
        <v>0</v>
      </c>
      <c r="J225" s="240"/>
      <c r="K225" s="240"/>
      <c r="L225" s="240"/>
      <c r="M225" s="240"/>
      <c r="N225" s="240"/>
      <c r="O225" s="240"/>
      <c r="P225" s="240"/>
      <c r="Q225" s="240"/>
      <c r="R225" s="240"/>
      <c r="S225" s="240"/>
      <c r="T225" s="240"/>
      <c r="U225" s="240"/>
      <c r="V225" s="240"/>
      <c r="W225" s="240"/>
      <c r="X225" s="240"/>
      <c r="Y225" s="240"/>
      <c r="Z225" s="240"/>
      <c r="AA225" s="240"/>
      <c r="AB225" s="240"/>
      <c r="AC225" s="240"/>
      <c r="AD225" s="240"/>
    </row>
    <row r="226" spans="1:102" s="239" customFormat="1" ht="38.25">
      <c r="A226" s="264" t="s">
        <v>543</v>
      </c>
      <c r="B226" s="1273" t="s">
        <v>97</v>
      </c>
      <c r="C226" s="1275">
        <f t="shared" ref="C226:I226" si="28">C11-C12-C13+C29-C30+C34-C36-C38-C42+C57-C58-C61</f>
        <v>0</v>
      </c>
      <c r="D226" s="1275">
        <f t="shared" si="28"/>
        <v>0</v>
      </c>
      <c r="E226" s="1275">
        <f t="shared" si="28"/>
        <v>0</v>
      </c>
      <c r="F226" s="1275">
        <f t="shared" si="28"/>
        <v>0</v>
      </c>
      <c r="G226" s="1275">
        <f t="shared" si="28"/>
        <v>0</v>
      </c>
      <c r="H226" s="1275">
        <f t="shared" si="28"/>
        <v>0</v>
      </c>
      <c r="I226" s="1275">
        <f t="shared" si="28"/>
        <v>0</v>
      </c>
      <c r="J226" s="240"/>
      <c r="K226" s="240"/>
      <c r="L226" s="240"/>
      <c r="M226" s="240"/>
      <c r="N226" s="240"/>
      <c r="O226" s="240"/>
      <c r="P226" s="240"/>
      <c r="Q226" s="240"/>
      <c r="R226" s="240"/>
      <c r="S226" s="240"/>
      <c r="T226" s="240"/>
      <c r="U226" s="240"/>
      <c r="V226" s="240"/>
      <c r="W226" s="240"/>
      <c r="X226" s="240"/>
      <c r="Y226" s="240"/>
      <c r="Z226" s="240"/>
      <c r="AA226" s="240"/>
      <c r="AB226" s="240"/>
      <c r="AC226" s="240"/>
      <c r="AD226" s="240"/>
    </row>
    <row r="227" spans="1:102">
      <c r="A227" s="262" t="s">
        <v>544</v>
      </c>
      <c r="B227" s="1276" t="s">
        <v>545</v>
      </c>
      <c r="C227" s="1277">
        <f t="shared" ref="C227:I227" si="29">C37</f>
        <v>0</v>
      </c>
      <c r="D227" s="1277">
        <f t="shared" si="29"/>
        <v>0</v>
      </c>
      <c r="E227" s="1277">
        <f t="shared" si="29"/>
        <v>0</v>
      </c>
      <c r="F227" s="1277">
        <f t="shared" si="29"/>
        <v>0</v>
      </c>
      <c r="G227" s="1277">
        <f t="shared" si="29"/>
        <v>0</v>
      </c>
      <c r="H227" s="1277">
        <f t="shared" si="29"/>
        <v>0</v>
      </c>
      <c r="I227" s="1277">
        <f t="shared" si="29"/>
        <v>0</v>
      </c>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c r="CB227" s="238"/>
      <c r="CC227" s="238"/>
      <c r="CD227" s="238"/>
      <c r="CE227" s="238"/>
      <c r="CF227" s="238"/>
      <c r="CG227" s="238"/>
      <c r="CH227" s="238"/>
      <c r="CI227" s="238"/>
      <c r="CJ227" s="238"/>
      <c r="CK227" s="238"/>
      <c r="CL227" s="238"/>
      <c r="CM227" s="238"/>
      <c r="CN227" s="238"/>
      <c r="CO227" s="238"/>
      <c r="CP227" s="238"/>
      <c r="CQ227" s="238"/>
      <c r="CR227" s="238"/>
      <c r="CS227" s="238"/>
      <c r="CT227" s="238"/>
      <c r="CU227" s="238"/>
      <c r="CV227" s="238"/>
      <c r="CW227" s="238"/>
      <c r="CX227" s="238"/>
    </row>
    <row r="228" spans="1:102">
      <c r="A228" s="262"/>
      <c r="B228" s="1279" t="s">
        <v>546</v>
      </c>
      <c r="C228" s="1280">
        <f t="shared" ref="C228:I228" si="30">C229+C232+C235+C240+C241+C246+C247</f>
        <v>0</v>
      </c>
      <c r="D228" s="1280">
        <f t="shared" si="30"/>
        <v>0</v>
      </c>
      <c r="E228" s="1280">
        <f t="shared" si="30"/>
        <v>0</v>
      </c>
      <c r="F228" s="1280">
        <f t="shared" si="30"/>
        <v>0</v>
      </c>
      <c r="G228" s="1280">
        <f t="shared" si="30"/>
        <v>0</v>
      </c>
      <c r="H228" s="1280">
        <f t="shared" si="30"/>
        <v>0</v>
      </c>
      <c r="I228" s="1280">
        <f t="shared" si="30"/>
        <v>0</v>
      </c>
      <c r="AE228" s="238"/>
      <c r="AF228" s="238"/>
      <c r="AG228" s="238"/>
      <c r="AH228" s="238"/>
      <c r="AI228" s="238"/>
      <c r="AJ228" s="238"/>
      <c r="AK228" s="238"/>
      <c r="AL228" s="238"/>
      <c r="AM228" s="238"/>
      <c r="AN228" s="238"/>
      <c r="AO228" s="238"/>
      <c r="AP228" s="238"/>
      <c r="AQ228" s="238"/>
      <c r="AR228" s="238"/>
      <c r="AS228" s="238"/>
      <c r="AT228" s="238"/>
      <c r="AU228" s="238"/>
      <c r="AV228" s="238"/>
      <c r="AW228" s="238"/>
      <c r="AX228" s="238"/>
      <c r="AY228" s="238"/>
      <c r="AZ228" s="238"/>
      <c r="BA228" s="238"/>
      <c r="BB228" s="238"/>
      <c r="BC228" s="238"/>
      <c r="BD228" s="238"/>
      <c r="BE228" s="238"/>
      <c r="BF228" s="238"/>
      <c r="BG228" s="238"/>
      <c r="BH228" s="238"/>
      <c r="BI228" s="238"/>
      <c r="BJ228" s="238"/>
      <c r="BK228" s="238"/>
      <c r="BL228" s="238"/>
      <c r="BM228" s="238"/>
      <c r="BN228" s="238"/>
      <c r="BO228" s="238"/>
      <c r="BP228" s="238"/>
      <c r="BQ228" s="238"/>
      <c r="BR228" s="238"/>
      <c r="BS228" s="238"/>
      <c r="BT228" s="238"/>
      <c r="BU228" s="238"/>
      <c r="BV228" s="238"/>
      <c r="BW228" s="238"/>
      <c r="BX228" s="238"/>
      <c r="BY228" s="238"/>
      <c r="BZ228" s="238"/>
      <c r="CA228" s="238"/>
      <c r="CB228" s="238"/>
      <c r="CC228" s="238"/>
      <c r="CD228" s="238"/>
      <c r="CE228" s="238"/>
      <c r="CF228" s="238"/>
      <c r="CG228" s="238"/>
      <c r="CH228" s="238"/>
      <c r="CI228" s="238"/>
      <c r="CJ228" s="238"/>
      <c r="CK228" s="238"/>
      <c r="CL228" s="238"/>
      <c r="CM228" s="238"/>
      <c r="CN228" s="238"/>
      <c r="CO228" s="238"/>
      <c r="CP228" s="238"/>
      <c r="CQ228" s="238"/>
      <c r="CR228" s="238"/>
      <c r="CS228" s="238"/>
      <c r="CT228" s="238"/>
      <c r="CU228" s="238"/>
      <c r="CV228" s="238"/>
      <c r="CW228" s="238"/>
      <c r="CX228" s="238"/>
    </row>
    <row r="229" spans="1:102">
      <c r="A229" s="262"/>
      <c r="B229" s="1276" t="s">
        <v>518</v>
      </c>
      <c r="C229" s="1277">
        <f t="shared" ref="C229:I229" si="31">C230+C231</f>
        <v>0</v>
      </c>
      <c r="D229" s="1277">
        <f t="shared" si="31"/>
        <v>0</v>
      </c>
      <c r="E229" s="1277">
        <f t="shared" si="31"/>
        <v>0</v>
      </c>
      <c r="F229" s="1277">
        <f t="shared" si="31"/>
        <v>0</v>
      </c>
      <c r="G229" s="1277">
        <f t="shared" si="31"/>
        <v>0</v>
      </c>
      <c r="H229" s="1277">
        <f t="shared" si="31"/>
        <v>0</v>
      </c>
      <c r="I229" s="1277">
        <f t="shared" si="31"/>
        <v>0</v>
      </c>
      <c r="AE229" s="238"/>
      <c r="AF229" s="238"/>
      <c r="AG229" s="238"/>
      <c r="AH229" s="238"/>
      <c r="AI229" s="238"/>
      <c r="AJ229" s="238"/>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c r="CK229" s="238"/>
      <c r="CL229" s="238"/>
      <c r="CM229" s="238"/>
      <c r="CN229" s="238"/>
      <c r="CO229" s="238"/>
      <c r="CP229" s="238"/>
      <c r="CQ229" s="238"/>
      <c r="CR229" s="238"/>
      <c r="CS229" s="238"/>
      <c r="CT229" s="238"/>
      <c r="CU229" s="238"/>
      <c r="CV229" s="238"/>
      <c r="CW229" s="238"/>
      <c r="CX229" s="238"/>
    </row>
    <row r="230" spans="1:102">
      <c r="A230" s="259" t="s">
        <v>547</v>
      </c>
      <c r="B230" s="1276" t="s">
        <v>548</v>
      </c>
      <c r="C230" s="1277">
        <f t="shared" ref="C230:I231" si="32">C74</f>
        <v>0</v>
      </c>
      <c r="D230" s="1277">
        <f t="shared" si="32"/>
        <v>0</v>
      </c>
      <c r="E230" s="1277">
        <f t="shared" si="32"/>
        <v>0</v>
      </c>
      <c r="F230" s="1277">
        <f t="shared" si="32"/>
        <v>0</v>
      </c>
      <c r="G230" s="1277">
        <f t="shared" si="32"/>
        <v>0</v>
      </c>
      <c r="H230" s="1277">
        <f t="shared" si="32"/>
        <v>0</v>
      </c>
      <c r="I230" s="1277">
        <f t="shared" si="32"/>
        <v>0</v>
      </c>
      <c r="AE230" s="238"/>
      <c r="AF230" s="238"/>
      <c r="AG230" s="238"/>
      <c r="AH230" s="238"/>
      <c r="AI230" s="238"/>
      <c r="AJ230" s="238"/>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c r="CK230" s="238"/>
      <c r="CL230" s="238"/>
      <c r="CM230" s="238"/>
      <c r="CN230" s="238"/>
      <c r="CO230" s="238"/>
      <c r="CP230" s="238"/>
      <c r="CQ230" s="238"/>
      <c r="CR230" s="238"/>
      <c r="CS230" s="238"/>
      <c r="CT230" s="238"/>
      <c r="CU230" s="238"/>
      <c r="CV230" s="238"/>
      <c r="CW230" s="238"/>
      <c r="CX230" s="238"/>
    </row>
    <row r="231" spans="1:102">
      <c r="A231" s="259" t="s">
        <v>549</v>
      </c>
      <c r="B231" s="1276" t="s">
        <v>550</v>
      </c>
      <c r="C231" s="1277">
        <f t="shared" si="32"/>
        <v>0</v>
      </c>
      <c r="D231" s="1277">
        <f t="shared" si="32"/>
        <v>0</v>
      </c>
      <c r="E231" s="1277">
        <f t="shared" si="32"/>
        <v>0</v>
      </c>
      <c r="F231" s="1277">
        <f t="shared" si="32"/>
        <v>0</v>
      </c>
      <c r="G231" s="1277">
        <f t="shared" si="32"/>
        <v>0</v>
      </c>
      <c r="H231" s="1277">
        <f t="shared" si="32"/>
        <v>0</v>
      </c>
      <c r="I231" s="1277">
        <f t="shared" si="32"/>
        <v>0</v>
      </c>
      <c r="J231" s="238"/>
      <c r="K231" s="238"/>
      <c r="L231" s="238"/>
      <c r="M231" s="238"/>
      <c r="N231" s="238"/>
      <c r="O231" s="238"/>
      <c r="P231" s="238"/>
      <c r="Q231" s="238"/>
      <c r="R231" s="238"/>
      <c r="S231" s="238"/>
      <c r="T231" s="238"/>
      <c r="U231" s="238"/>
      <c r="V231" s="238"/>
      <c r="W231" s="238"/>
      <c r="X231" s="238"/>
      <c r="Y231" s="238"/>
      <c r="Z231" s="238"/>
      <c r="AA231" s="238"/>
      <c r="AB231" s="238"/>
      <c r="AC231" s="238"/>
      <c r="AD231" s="238"/>
      <c r="AE231" s="238"/>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row>
    <row r="232" spans="1:102">
      <c r="A232" s="259"/>
      <c r="B232" s="1276" t="s">
        <v>551</v>
      </c>
      <c r="C232" s="1281">
        <f t="shared" ref="C232:I232" si="33">C233+C234</f>
        <v>0</v>
      </c>
      <c r="D232" s="1281">
        <f t="shared" si="33"/>
        <v>0</v>
      </c>
      <c r="E232" s="1281">
        <f t="shared" si="33"/>
        <v>0</v>
      </c>
      <c r="F232" s="1281">
        <f t="shared" si="33"/>
        <v>0</v>
      </c>
      <c r="G232" s="1281">
        <f t="shared" si="33"/>
        <v>0</v>
      </c>
      <c r="H232" s="1281">
        <f t="shared" si="33"/>
        <v>0</v>
      </c>
      <c r="I232" s="1281">
        <f t="shared" si="33"/>
        <v>0</v>
      </c>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8"/>
      <c r="AY232" s="238"/>
      <c r="AZ232" s="238"/>
      <c r="BA232" s="238"/>
      <c r="BB232" s="238"/>
      <c r="BC232" s="238"/>
      <c r="BD232" s="238"/>
      <c r="BE232" s="238"/>
      <c r="BF232" s="238"/>
      <c r="BG232" s="238"/>
      <c r="BH232" s="238"/>
      <c r="BI232" s="238"/>
      <c r="BJ232" s="238"/>
      <c r="BK232" s="238"/>
      <c r="BL232" s="238"/>
      <c r="BM232" s="238"/>
      <c r="BN232" s="238"/>
      <c r="BO232" s="238"/>
      <c r="BP232" s="238"/>
      <c r="BQ232" s="238"/>
      <c r="BR232" s="238"/>
      <c r="BS232" s="238"/>
      <c r="BT232" s="238"/>
      <c r="BU232" s="238"/>
      <c r="BV232" s="238"/>
      <c r="BW232" s="238"/>
      <c r="BX232" s="238"/>
      <c r="BY232" s="238"/>
      <c r="BZ232" s="238"/>
      <c r="CA232" s="238"/>
      <c r="CB232" s="238"/>
      <c r="CC232" s="238"/>
      <c r="CD232" s="238"/>
      <c r="CE232" s="238"/>
      <c r="CF232" s="238"/>
      <c r="CG232" s="238"/>
      <c r="CH232" s="238"/>
      <c r="CI232" s="238"/>
      <c r="CJ232" s="238"/>
      <c r="CK232" s="238"/>
      <c r="CL232" s="238"/>
      <c r="CM232" s="238"/>
      <c r="CN232" s="238"/>
      <c r="CO232" s="238"/>
      <c r="CP232" s="238"/>
      <c r="CQ232" s="238"/>
      <c r="CR232" s="238"/>
      <c r="CS232" s="238"/>
      <c r="CT232" s="238"/>
      <c r="CU232" s="238"/>
      <c r="CV232" s="238"/>
      <c r="CW232" s="238"/>
      <c r="CX232" s="238"/>
    </row>
    <row r="233" spans="1:102">
      <c r="A233" s="259" t="s">
        <v>1054</v>
      </c>
      <c r="B233" s="1276" t="s">
        <v>1156</v>
      </c>
      <c r="C233" s="1277">
        <f t="shared" ref="C233:I233" si="34">C80</f>
        <v>0</v>
      </c>
      <c r="D233" s="1277">
        <f t="shared" si="34"/>
        <v>0</v>
      </c>
      <c r="E233" s="1277">
        <f t="shared" si="34"/>
        <v>0</v>
      </c>
      <c r="F233" s="1277">
        <f t="shared" si="34"/>
        <v>0</v>
      </c>
      <c r="G233" s="1277">
        <f t="shared" si="34"/>
        <v>0</v>
      </c>
      <c r="H233" s="1277">
        <f t="shared" si="34"/>
        <v>0</v>
      </c>
      <c r="I233" s="1277">
        <f t="shared" si="34"/>
        <v>0</v>
      </c>
      <c r="J233" s="238"/>
      <c r="K233" s="238"/>
      <c r="L233" s="238"/>
      <c r="M233" s="238"/>
      <c r="N233" s="238"/>
      <c r="O233" s="238"/>
      <c r="P233" s="238"/>
      <c r="Q233" s="238"/>
      <c r="R233" s="238"/>
      <c r="S233" s="238"/>
      <c r="T233" s="238"/>
      <c r="U233" s="238"/>
      <c r="V233" s="238"/>
      <c r="W233" s="238"/>
      <c r="X233" s="238"/>
      <c r="Y233" s="238"/>
      <c r="Z233" s="238"/>
      <c r="AA233" s="238"/>
      <c r="AB233" s="238"/>
      <c r="AC233" s="238"/>
      <c r="AD233" s="238"/>
      <c r="AE233" s="238"/>
      <c r="AF233" s="238"/>
      <c r="AG233" s="238"/>
      <c r="AH233" s="238"/>
      <c r="AI233" s="238"/>
      <c r="AJ233" s="238"/>
      <c r="AK233" s="238"/>
      <c r="AL233" s="238"/>
      <c r="AM233" s="238"/>
      <c r="AN233" s="238"/>
      <c r="AO233" s="238"/>
      <c r="AP233" s="238"/>
      <c r="AQ233" s="238"/>
      <c r="AR233" s="238"/>
      <c r="AS233" s="238"/>
      <c r="AT233" s="238"/>
      <c r="AU233" s="238"/>
      <c r="AV233" s="238"/>
      <c r="AW233" s="238"/>
      <c r="AX233" s="238"/>
      <c r="AY233" s="238"/>
      <c r="AZ233" s="238"/>
      <c r="BA233" s="238"/>
      <c r="BB233" s="238"/>
      <c r="BC233" s="238"/>
      <c r="BD233" s="238"/>
      <c r="BE233" s="238"/>
      <c r="BF233" s="238"/>
      <c r="BG233" s="238"/>
      <c r="BH233" s="238"/>
      <c r="BI233" s="238"/>
      <c r="BJ233" s="238"/>
      <c r="BK233" s="238"/>
      <c r="BL233" s="238"/>
      <c r="BM233" s="238"/>
      <c r="BN233" s="238"/>
      <c r="BO233" s="238"/>
      <c r="BP233" s="238"/>
      <c r="BQ233" s="238"/>
      <c r="BR233" s="238"/>
      <c r="BS233" s="238"/>
      <c r="BT233" s="238"/>
      <c r="BU233" s="238"/>
      <c r="BV233" s="238"/>
      <c r="BW233" s="238"/>
      <c r="BX233" s="238"/>
      <c r="BY233" s="238"/>
      <c r="BZ233" s="238"/>
      <c r="CA233" s="238"/>
      <c r="CB233" s="238"/>
      <c r="CC233" s="238"/>
      <c r="CD233" s="238"/>
      <c r="CE233" s="238"/>
      <c r="CF233" s="238"/>
      <c r="CG233" s="238"/>
      <c r="CH233" s="238"/>
      <c r="CI233" s="238"/>
      <c r="CJ233" s="238"/>
      <c r="CK233" s="238"/>
      <c r="CL233" s="238"/>
      <c r="CM233" s="238"/>
      <c r="CN233" s="238"/>
      <c r="CO233" s="238"/>
      <c r="CP233" s="238"/>
      <c r="CQ233" s="238"/>
      <c r="CR233" s="238"/>
      <c r="CS233" s="238"/>
      <c r="CT233" s="238"/>
      <c r="CU233" s="238"/>
      <c r="CV233" s="238"/>
      <c r="CW233" s="238"/>
      <c r="CX233" s="238"/>
    </row>
    <row r="234" spans="1:102">
      <c r="A234" s="259" t="s">
        <v>1053</v>
      </c>
      <c r="B234" s="1276" t="s">
        <v>1157</v>
      </c>
      <c r="C234" s="1277">
        <f t="shared" ref="C234:I234" si="35">C78</f>
        <v>0</v>
      </c>
      <c r="D234" s="1277">
        <f t="shared" si="35"/>
        <v>0</v>
      </c>
      <c r="E234" s="1277">
        <f t="shared" si="35"/>
        <v>0</v>
      </c>
      <c r="F234" s="1277">
        <f t="shared" si="35"/>
        <v>0</v>
      </c>
      <c r="G234" s="1277">
        <f t="shared" si="35"/>
        <v>0</v>
      </c>
      <c r="H234" s="1277">
        <f t="shared" si="35"/>
        <v>0</v>
      </c>
      <c r="I234" s="1277">
        <f t="shared" si="35"/>
        <v>0</v>
      </c>
      <c r="J234" s="238"/>
      <c r="K234" s="238"/>
      <c r="L234" s="238"/>
      <c r="M234" s="238"/>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238"/>
      <c r="AL234" s="238"/>
      <c r="AM234" s="238"/>
      <c r="AN234" s="238"/>
      <c r="AO234" s="238"/>
      <c r="AP234" s="238"/>
      <c r="AQ234" s="238"/>
      <c r="AR234" s="238"/>
      <c r="AS234" s="238"/>
      <c r="AT234" s="238"/>
      <c r="AU234" s="238"/>
      <c r="AV234" s="238"/>
      <c r="AW234" s="238"/>
      <c r="AX234" s="238"/>
      <c r="AY234" s="238"/>
      <c r="AZ234" s="238"/>
      <c r="BA234" s="238"/>
      <c r="BB234" s="238"/>
      <c r="BC234" s="238"/>
      <c r="BD234" s="238"/>
      <c r="BE234" s="238"/>
      <c r="BF234" s="238"/>
      <c r="BG234" s="238"/>
      <c r="BH234" s="238"/>
      <c r="BI234" s="238"/>
      <c r="BJ234" s="238"/>
      <c r="BK234" s="238"/>
      <c r="BL234" s="238"/>
      <c r="BM234" s="238"/>
      <c r="BN234" s="238"/>
      <c r="BO234" s="238"/>
      <c r="BP234" s="238"/>
      <c r="BQ234" s="238"/>
      <c r="BR234" s="238"/>
      <c r="BS234" s="238"/>
      <c r="BT234" s="238"/>
      <c r="BU234" s="238"/>
      <c r="BV234" s="238"/>
      <c r="BW234" s="238"/>
      <c r="BX234" s="238"/>
      <c r="BY234" s="238"/>
      <c r="BZ234" s="238"/>
      <c r="CA234" s="238"/>
      <c r="CB234" s="238"/>
      <c r="CC234" s="238"/>
      <c r="CD234" s="238"/>
      <c r="CE234" s="238"/>
      <c r="CF234" s="238"/>
      <c r="CG234" s="238"/>
      <c r="CH234" s="238"/>
      <c r="CI234" s="238"/>
      <c r="CJ234" s="238"/>
      <c r="CK234" s="238"/>
      <c r="CL234" s="238"/>
      <c r="CM234" s="238"/>
      <c r="CN234" s="238"/>
      <c r="CO234" s="238"/>
      <c r="CP234" s="238"/>
      <c r="CQ234" s="238"/>
      <c r="CR234" s="238"/>
      <c r="CS234" s="238"/>
      <c r="CT234" s="238"/>
      <c r="CU234" s="238"/>
      <c r="CV234" s="238"/>
      <c r="CW234" s="238"/>
      <c r="CX234" s="238"/>
    </row>
    <row r="235" spans="1:102">
      <c r="A235" s="263"/>
      <c r="B235" s="1276" t="s">
        <v>552</v>
      </c>
      <c r="C235" s="1277">
        <f t="shared" ref="C235:I235" si="36">C236+C238+C237+C239</f>
        <v>0</v>
      </c>
      <c r="D235" s="1277">
        <f t="shared" si="36"/>
        <v>0</v>
      </c>
      <c r="E235" s="1277">
        <f t="shared" si="36"/>
        <v>0</v>
      </c>
      <c r="F235" s="1277">
        <f t="shared" si="36"/>
        <v>0</v>
      </c>
      <c r="G235" s="1277">
        <f t="shared" si="36"/>
        <v>0</v>
      </c>
      <c r="H235" s="1277">
        <f t="shared" si="36"/>
        <v>0</v>
      </c>
      <c r="I235" s="1277">
        <f t="shared" si="36"/>
        <v>0</v>
      </c>
      <c r="J235" s="238"/>
      <c r="K235" s="238"/>
      <c r="L235" s="238"/>
      <c r="M235" s="238"/>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238"/>
      <c r="AL235" s="238"/>
      <c r="AM235" s="238"/>
      <c r="AN235" s="238"/>
      <c r="AO235" s="238"/>
      <c r="AP235" s="238"/>
      <c r="AQ235" s="238"/>
      <c r="AR235" s="238"/>
      <c r="AS235" s="238"/>
      <c r="AT235" s="238"/>
      <c r="AU235" s="238"/>
      <c r="AV235" s="238"/>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238"/>
      <c r="BT235" s="238"/>
      <c r="BU235" s="238"/>
      <c r="BV235" s="238"/>
      <c r="BW235" s="238"/>
      <c r="BX235" s="238"/>
      <c r="BY235" s="238"/>
      <c r="BZ235" s="238"/>
      <c r="CA235" s="238"/>
      <c r="CB235" s="238"/>
      <c r="CC235" s="238"/>
      <c r="CD235" s="238"/>
      <c r="CE235" s="238"/>
      <c r="CF235" s="238"/>
      <c r="CG235" s="238"/>
      <c r="CH235" s="238"/>
      <c r="CI235" s="238"/>
      <c r="CJ235" s="238"/>
      <c r="CK235" s="238"/>
      <c r="CL235" s="238"/>
      <c r="CM235" s="238"/>
      <c r="CN235" s="238"/>
      <c r="CO235" s="238"/>
      <c r="CP235" s="238"/>
      <c r="CQ235" s="238"/>
      <c r="CR235" s="238"/>
      <c r="CS235" s="238"/>
      <c r="CT235" s="238"/>
      <c r="CU235" s="238"/>
      <c r="CV235" s="238"/>
      <c r="CW235" s="238"/>
      <c r="CX235" s="238"/>
    </row>
    <row r="236" spans="1:102">
      <c r="A236" s="262" t="s">
        <v>553</v>
      </c>
      <c r="B236" s="1273" t="s">
        <v>554</v>
      </c>
      <c r="C236" s="1275">
        <f t="shared" ref="C236:I236" si="37">C77</f>
        <v>0</v>
      </c>
      <c r="D236" s="1275">
        <f t="shared" si="37"/>
        <v>0</v>
      </c>
      <c r="E236" s="1275">
        <f t="shared" si="37"/>
        <v>0</v>
      </c>
      <c r="F236" s="1275">
        <f t="shared" si="37"/>
        <v>0</v>
      </c>
      <c r="G236" s="1275">
        <f t="shared" si="37"/>
        <v>0</v>
      </c>
      <c r="H236" s="1275">
        <f t="shared" si="37"/>
        <v>0</v>
      </c>
      <c r="I236" s="1275">
        <f t="shared" si="37"/>
        <v>0</v>
      </c>
      <c r="J236" s="238"/>
      <c r="K236" s="238"/>
      <c r="L236" s="238"/>
      <c r="M236" s="238"/>
      <c r="N236" s="238"/>
      <c r="O236" s="238"/>
      <c r="P236" s="238"/>
      <c r="Q236" s="238"/>
      <c r="R236" s="238"/>
      <c r="S236" s="238"/>
      <c r="T236" s="238"/>
      <c r="U236" s="238"/>
      <c r="V236" s="238"/>
      <c r="W236" s="238"/>
      <c r="X236" s="238"/>
      <c r="Y236" s="238"/>
      <c r="Z236" s="238"/>
      <c r="AA236" s="238"/>
      <c r="AB236" s="238"/>
      <c r="AC236" s="238"/>
      <c r="AD236" s="238"/>
      <c r="AE236" s="238"/>
      <c r="AF236" s="238"/>
      <c r="AG236" s="238"/>
      <c r="AH236" s="238"/>
      <c r="AI236" s="238"/>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238"/>
      <c r="BT236" s="238"/>
      <c r="BU236" s="238"/>
      <c r="BV236" s="238"/>
      <c r="BW236" s="238"/>
      <c r="BX236" s="238"/>
      <c r="BY236" s="238"/>
      <c r="BZ236" s="238"/>
      <c r="CA236" s="238"/>
      <c r="CB236" s="238"/>
      <c r="CC236" s="238"/>
      <c r="CD236" s="238"/>
      <c r="CE236" s="238"/>
      <c r="CF236" s="238"/>
      <c r="CG236" s="238"/>
      <c r="CH236" s="238"/>
      <c r="CI236" s="238"/>
      <c r="CJ236" s="238"/>
      <c r="CK236" s="238"/>
      <c r="CL236" s="238"/>
      <c r="CM236" s="238"/>
      <c r="CN236" s="238"/>
      <c r="CO236" s="238"/>
      <c r="CP236" s="238"/>
      <c r="CQ236" s="238"/>
      <c r="CR236" s="238"/>
      <c r="CS236" s="238"/>
      <c r="CT236" s="238"/>
      <c r="CU236" s="238"/>
      <c r="CV236" s="238"/>
      <c r="CW236" s="238"/>
      <c r="CX236" s="238"/>
    </row>
    <row r="237" spans="1:102">
      <c r="A237" s="262" t="s">
        <v>555</v>
      </c>
      <c r="B237" s="1273" t="s">
        <v>503</v>
      </c>
      <c r="C237" s="1275">
        <f t="shared" ref="C237:I238" si="38">C81</f>
        <v>0</v>
      </c>
      <c r="D237" s="1275">
        <f t="shared" si="38"/>
        <v>0</v>
      </c>
      <c r="E237" s="1275">
        <f t="shared" si="38"/>
        <v>0</v>
      </c>
      <c r="F237" s="1275">
        <f t="shared" si="38"/>
        <v>0</v>
      </c>
      <c r="G237" s="1275">
        <f t="shared" si="38"/>
        <v>0</v>
      </c>
      <c r="H237" s="1275">
        <f t="shared" si="38"/>
        <v>0</v>
      </c>
      <c r="I237" s="1275">
        <f t="shared" si="38"/>
        <v>0</v>
      </c>
      <c r="J237" s="238"/>
      <c r="K237" s="238"/>
      <c r="L237" s="238"/>
      <c r="M237" s="238"/>
      <c r="N237" s="238"/>
      <c r="O237" s="238"/>
      <c r="P237" s="238"/>
      <c r="Q237" s="238"/>
      <c r="R237" s="238"/>
      <c r="S237" s="238"/>
      <c r="T237" s="238"/>
      <c r="U237" s="238"/>
      <c r="V237" s="238"/>
      <c r="W237" s="238"/>
      <c r="X237" s="238"/>
      <c r="Y237" s="238"/>
      <c r="Z237" s="238"/>
      <c r="AA237" s="238"/>
      <c r="AB237" s="238"/>
      <c r="AC237" s="238"/>
      <c r="AD237" s="238"/>
      <c r="AE237" s="238"/>
      <c r="AF237" s="238"/>
      <c r="AG237" s="238"/>
      <c r="AH237" s="238"/>
      <c r="AI237" s="238"/>
      <c r="AJ237" s="238"/>
      <c r="AK237" s="238"/>
      <c r="AL237" s="238"/>
      <c r="AM237" s="238"/>
      <c r="AN237" s="238"/>
      <c r="AO237" s="238"/>
      <c r="AP237" s="238"/>
      <c r="AQ237" s="238"/>
      <c r="AR237" s="238"/>
      <c r="AS237" s="238"/>
      <c r="AT237" s="238"/>
      <c r="AU237" s="238"/>
      <c r="AV237" s="238"/>
      <c r="AW237" s="238"/>
      <c r="AX237" s="238"/>
      <c r="AY237" s="238"/>
      <c r="AZ237" s="238"/>
      <c r="BA237" s="238"/>
      <c r="BB237" s="238"/>
      <c r="BC237" s="238"/>
      <c r="BD237" s="238"/>
      <c r="BE237" s="238"/>
      <c r="BF237" s="238"/>
      <c r="BG237" s="238"/>
      <c r="BH237" s="238"/>
      <c r="BI237" s="238"/>
      <c r="BJ237" s="238"/>
      <c r="BK237" s="238"/>
      <c r="BL237" s="238"/>
      <c r="BM237" s="238"/>
      <c r="BN237" s="238"/>
      <c r="BO237" s="238"/>
      <c r="BP237" s="238"/>
      <c r="BQ237" s="238"/>
      <c r="BR237" s="238"/>
      <c r="BS237" s="238"/>
      <c r="BT237" s="238"/>
      <c r="BU237" s="238"/>
      <c r="BV237" s="238"/>
      <c r="BW237" s="238"/>
      <c r="BX237" s="238"/>
      <c r="BY237" s="238"/>
      <c r="BZ237" s="238"/>
      <c r="CA237" s="238"/>
      <c r="CB237" s="238"/>
      <c r="CC237" s="238"/>
      <c r="CD237" s="238"/>
      <c r="CE237" s="238"/>
      <c r="CF237" s="238"/>
      <c r="CG237" s="238"/>
      <c r="CH237" s="238"/>
      <c r="CI237" s="238"/>
      <c r="CJ237" s="238"/>
      <c r="CK237" s="238"/>
      <c r="CL237" s="238"/>
      <c r="CM237" s="238"/>
      <c r="CN237" s="238"/>
      <c r="CO237" s="238"/>
      <c r="CP237" s="238"/>
      <c r="CQ237" s="238"/>
      <c r="CR237" s="238"/>
      <c r="CS237" s="238"/>
      <c r="CT237" s="238"/>
      <c r="CU237" s="238"/>
      <c r="CV237" s="238"/>
      <c r="CW237" s="238"/>
      <c r="CX237" s="238"/>
    </row>
    <row r="238" spans="1:102">
      <c r="A238" s="262" t="s">
        <v>556</v>
      </c>
      <c r="B238" s="1273" t="s">
        <v>504</v>
      </c>
      <c r="C238" s="1275">
        <f t="shared" si="38"/>
        <v>0</v>
      </c>
      <c r="D238" s="1275">
        <f t="shared" si="38"/>
        <v>0</v>
      </c>
      <c r="E238" s="1275">
        <f t="shared" si="38"/>
        <v>0</v>
      </c>
      <c r="F238" s="1275">
        <f t="shared" si="38"/>
        <v>0</v>
      </c>
      <c r="G238" s="1275">
        <f t="shared" si="38"/>
        <v>0</v>
      </c>
      <c r="H238" s="1275">
        <f t="shared" si="38"/>
        <v>0</v>
      </c>
      <c r="I238" s="1275">
        <f t="shared" si="38"/>
        <v>0</v>
      </c>
      <c r="J238" s="238"/>
      <c r="K238" s="238"/>
      <c r="L238" s="238"/>
      <c r="M238" s="238"/>
      <c r="N238" s="238"/>
      <c r="O238" s="238"/>
      <c r="P238" s="238"/>
      <c r="Q238" s="238"/>
      <c r="R238" s="238"/>
      <c r="S238" s="238"/>
      <c r="T238" s="238"/>
      <c r="U238" s="238"/>
      <c r="V238" s="238"/>
      <c r="W238" s="238"/>
      <c r="X238" s="238"/>
      <c r="Y238" s="238"/>
      <c r="Z238" s="238"/>
      <c r="AA238" s="238"/>
      <c r="AB238" s="238"/>
      <c r="AC238" s="238"/>
      <c r="AD238" s="238"/>
      <c r="AE238" s="238"/>
      <c r="AF238" s="238"/>
      <c r="AG238" s="238"/>
      <c r="AH238" s="238"/>
      <c r="AI238" s="238"/>
      <c r="AJ238" s="238"/>
      <c r="AK238" s="238"/>
      <c r="AL238" s="238"/>
      <c r="AM238" s="238"/>
      <c r="AN238" s="238"/>
      <c r="AO238" s="238"/>
      <c r="AP238" s="238"/>
      <c r="AQ238" s="238"/>
      <c r="AR238" s="238"/>
      <c r="AS238" s="238"/>
      <c r="AT238" s="238"/>
      <c r="AU238" s="238"/>
      <c r="AV238" s="238"/>
      <c r="AW238" s="238"/>
      <c r="AX238" s="238"/>
      <c r="AY238" s="238"/>
      <c r="AZ238" s="238"/>
      <c r="BA238" s="238"/>
      <c r="BB238" s="238"/>
      <c r="BC238" s="238"/>
      <c r="BD238" s="238"/>
      <c r="BE238" s="238"/>
      <c r="BF238" s="238"/>
      <c r="BG238" s="238"/>
      <c r="BH238" s="238"/>
      <c r="BI238" s="238"/>
      <c r="BJ238" s="238"/>
      <c r="BK238" s="238"/>
      <c r="BL238" s="238"/>
      <c r="BM238" s="238"/>
      <c r="BN238" s="238"/>
      <c r="BO238" s="238"/>
      <c r="BP238" s="238"/>
      <c r="BQ238" s="238"/>
      <c r="BR238" s="238"/>
      <c r="BS238" s="238"/>
      <c r="BT238" s="238"/>
      <c r="BU238" s="238"/>
      <c r="BV238" s="238"/>
      <c r="BW238" s="238"/>
      <c r="BX238" s="238"/>
      <c r="BY238" s="238"/>
      <c r="BZ238" s="238"/>
      <c r="CA238" s="238"/>
      <c r="CB238" s="238"/>
      <c r="CC238" s="238"/>
      <c r="CD238" s="238"/>
      <c r="CE238" s="238"/>
      <c r="CF238" s="238"/>
      <c r="CG238" s="238"/>
      <c r="CH238" s="238"/>
      <c r="CI238" s="238"/>
      <c r="CJ238" s="238"/>
      <c r="CK238" s="238"/>
      <c r="CL238" s="238"/>
      <c r="CM238" s="238"/>
      <c r="CN238" s="238"/>
      <c r="CO238" s="238"/>
      <c r="CP238" s="238"/>
      <c r="CQ238" s="238"/>
      <c r="CR238" s="238"/>
      <c r="CS238" s="238"/>
      <c r="CT238" s="238"/>
      <c r="CU238" s="238"/>
      <c r="CV238" s="238"/>
      <c r="CW238" s="238"/>
      <c r="CX238" s="238"/>
    </row>
    <row r="239" spans="1:102">
      <c r="A239" s="261" t="s">
        <v>557</v>
      </c>
      <c r="B239" s="1273" t="s">
        <v>558</v>
      </c>
      <c r="C239" s="1275">
        <f t="shared" ref="C239:I239" si="39">C76-C77</f>
        <v>0</v>
      </c>
      <c r="D239" s="1275">
        <f t="shared" si="39"/>
        <v>0</v>
      </c>
      <c r="E239" s="1275">
        <f t="shared" si="39"/>
        <v>0</v>
      </c>
      <c r="F239" s="1275">
        <f t="shared" si="39"/>
        <v>0</v>
      </c>
      <c r="G239" s="1275">
        <f t="shared" si="39"/>
        <v>0</v>
      </c>
      <c r="H239" s="1275">
        <f t="shared" si="39"/>
        <v>0</v>
      </c>
      <c r="I239" s="1275">
        <f t="shared" si="39"/>
        <v>0</v>
      </c>
      <c r="J239" s="238"/>
      <c r="K239" s="238"/>
      <c r="L239" s="238"/>
      <c r="M239" s="238"/>
      <c r="N239" s="238"/>
      <c r="O239" s="238"/>
      <c r="P239" s="238"/>
      <c r="Q239" s="238"/>
      <c r="R239" s="238"/>
      <c r="S239" s="238"/>
      <c r="T239" s="238"/>
      <c r="U239" s="238"/>
      <c r="V239" s="238"/>
      <c r="W239" s="238"/>
      <c r="X239" s="238"/>
      <c r="Y239" s="238"/>
      <c r="Z239" s="238"/>
      <c r="AA239" s="238"/>
      <c r="AB239" s="238"/>
      <c r="AC239" s="238"/>
      <c r="AD239" s="238"/>
      <c r="AE239" s="238"/>
      <c r="AF239" s="238"/>
      <c r="AG239" s="238"/>
      <c r="AH239" s="238"/>
      <c r="AI239" s="238"/>
      <c r="AJ239" s="238"/>
      <c r="AK239" s="238"/>
      <c r="AL239" s="238"/>
      <c r="AM239" s="238"/>
      <c r="AN239" s="238"/>
      <c r="AO239" s="238"/>
      <c r="AP239" s="238"/>
      <c r="AQ239" s="238"/>
      <c r="AR239" s="238"/>
      <c r="AS239" s="238"/>
      <c r="AT239" s="238"/>
      <c r="AU239" s="238"/>
      <c r="AV239" s="238"/>
      <c r="AW239" s="238"/>
      <c r="AX239" s="238"/>
      <c r="AY239" s="238"/>
      <c r="AZ239" s="238"/>
      <c r="BA239" s="238"/>
      <c r="BB239" s="238"/>
      <c r="BC239" s="238"/>
      <c r="BD239" s="238"/>
      <c r="BE239" s="238"/>
      <c r="BF239" s="238"/>
      <c r="BG239" s="238"/>
      <c r="BH239" s="238"/>
      <c r="BI239" s="238"/>
      <c r="BJ239" s="238"/>
      <c r="BK239" s="238"/>
      <c r="BL239" s="238"/>
      <c r="BM239" s="238"/>
      <c r="BN239" s="238"/>
      <c r="BO239" s="238"/>
      <c r="BP239" s="238"/>
      <c r="BQ239" s="238"/>
      <c r="BR239" s="238"/>
      <c r="BS239" s="238"/>
      <c r="BT239" s="238"/>
      <c r="BU239" s="238"/>
      <c r="BV239" s="238"/>
      <c r="BW239" s="238"/>
      <c r="BX239" s="238"/>
      <c r="BY239" s="238"/>
      <c r="BZ239" s="238"/>
      <c r="CA239" s="238"/>
      <c r="CB239" s="238"/>
      <c r="CC239" s="238"/>
      <c r="CD239" s="238"/>
      <c r="CE239" s="238"/>
      <c r="CF239" s="238"/>
      <c r="CG239" s="238"/>
      <c r="CH239" s="238"/>
      <c r="CI239" s="238"/>
      <c r="CJ239" s="238"/>
      <c r="CK239" s="238"/>
      <c r="CL239" s="238"/>
      <c r="CM239" s="238"/>
      <c r="CN239" s="238"/>
      <c r="CO239" s="238"/>
      <c r="CP239" s="238"/>
      <c r="CQ239" s="238"/>
      <c r="CR239" s="238"/>
      <c r="CS239" s="238"/>
      <c r="CT239" s="238"/>
      <c r="CU239" s="238"/>
      <c r="CV239" s="238"/>
      <c r="CW239" s="238"/>
      <c r="CX239" s="238"/>
    </row>
    <row r="240" spans="1:102">
      <c r="A240" s="259" t="s">
        <v>559</v>
      </c>
      <c r="B240" s="1276" t="s">
        <v>560</v>
      </c>
      <c r="C240" s="1277">
        <f t="shared" ref="C240:I240" si="40">C89</f>
        <v>0</v>
      </c>
      <c r="D240" s="1277">
        <f t="shared" si="40"/>
        <v>0</v>
      </c>
      <c r="E240" s="1277">
        <f t="shared" si="40"/>
        <v>0</v>
      </c>
      <c r="F240" s="1277">
        <f t="shared" si="40"/>
        <v>0</v>
      </c>
      <c r="G240" s="1277">
        <f t="shared" si="40"/>
        <v>0</v>
      </c>
      <c r="H240" s="1277">
        <f t="shared" si="40"/>
        <v>0</v>
      </c>
      <c r="I240" s="1277">
        <f t="shared" si="40"/>
        <v>0</v>
      </c>
      <c r="J240" s="238"/>
      <c r="K240" s="238"/>
      <c r="L240" s="238"/>
      <c r="M240" s="238"/>
      <c r="N240" s="238"/>
      <c r="O240" s="238"/>
      <c r="P240" s="238"/>
      <c r="Q240" s="238"/>
      <c r="R240" s="238"/>
      <c r="S240" s="238"/>
      <c r="T240" s="238"/>
      <c r="U240" s="238"/>
      <c r="V240" s="238"/>
      <c r="W240" s="238"/>
      <c r="X240" s="238"/>
      <c r="Y240" s="238"/>
      <c r="Z240" s="238"/>
      <c r="AA240" s="238"/>
      <c r="AB240" s="238"/>
      <c r="AC240" s="238"/>
      <c r="AD240" s="238"/>
      <c r="AE240" s="238"/>
      <c r="AF240" s="238"/>
      <c r="AG240" s="238"/>
      <c r="AH240" s="238"/>
      <c r="AI240" s="238"/>
      <c r="AJ240" s="238"/>
      <c r="AK240" s="238"/>
      <c r="AL240" s="238"/>
      <c r="AM240" s="238"/>
      <c r="AN240" s="238"/>
      <c r="AO240" s="238"/>
      <c r="AP240" s="238"/>
      <c r="AQ240" s="238"/>
      <c r="AR240" s="238"/>
      <c r="AS240" s="238"/>
      <c r="AT240" s="238"/>
      <c r="AU240" s="238"/>
      <c r="AV240" s="238"/>
      <c r="AW240" s="238"/>
      <c r="AX240" s="238"/>
      <c r="AY240" s="238"/>
      <c r="AZ240" s="238"/>
      <c r="BA240" s="238"/>
      <c r="BB240" s="238"/>
      <c r="BC240" s="238"/>
      <c r="BD240" s="238"/>
      <c r="BE240" s="238"/>
      <c r="BF240" s="238"/>
      <c r="BG240" s="238"/>
      <c r="BH240" s="238"/>
      <c r="BI240" s="238"/>
      <c r="BJ240" s="238"/>
      <c r="BK240" s="238"/>
      <c r="BL240" s="238"/>
      <c r="BM240" s="238"/>
      <c r="BN240" s="238"/>
      <c r="BO240" s="238"/>
      <c r="BP240" s="238"/>
      <c r="BQ240" s="238"/>
      <c r="BR240" s="238"/>
      <c r="BS240" s="238"/>
      <c r="BT240" s="238"/>
      <c r="BU240" s="238"/>
      <c r="BV240" s="238"/>
      <c r="BW240" s="238"/>
      <c r="BX240" s="238"/>
      <c r="BY240" s="238"/>
      <c r="BZ240" s="238"/>
      <c r="CA240" s="238"/>
      <c r="CB240" s="238"/>
      <c r="CC240" s="238"/>
      <c r="CD240" s="238"/>
      <c r="CE240" s="238"/>
      <c r="CF240" s="238"/>
      <c r="CG240" s="238"/>
      <c r="CH240" s="238"/>
      <c r="CI240" s="238"/>
      <c r="CJ240" s="238"/>
      <c r="CK240" s="238"/>
      <c r="CL240" s="238"/>
      <c r="CM240" s="238"/>
      <c r="CN240" s="238"/>
      <c r="CO240" s="238"/>
      <c r="CP240" s="238"/>
      <c r="CQ240" s="238"/>
      <c r="CR240" s="238"/>
      <c r="CS240" s="238"/>
      <c r="CT240" s="238"/>
      <c r="CU240" s="238"/>
      <c r="CV240" s="238"/>
      <c r="CW240" s="238"/>
      <c r="CX240" s="238"/>
    </row>
    <row r="241" spans="1:102">
      <c r="A241" s="259" t="s">
        <v>565</v>
      </c>
      <c r="B241" s="1276" t="s">
        <v>566</v>
      </c>
      <c r="C241" s="1277">
        <f t="shared" ref="C241:I241" si="41">C242+C243+C244</f>
        <v>0</v>
      </c>
      <c r="D241" s="1277">
        <f t="shared" si="41"/>
        <v>0</v>
      </c>
      <c r="E241" s="1277">
        <f t="shared" si="41"/>
        <v>0</v>
      </c>
      <c r="F241" s="1277">
        <f t="shared" si="41"/>
        <v>0</v>
      </c>
      <c r="G241" s="1277">
        <f t="shared" si="41"/>
        <v>0</v>
      </c>
      <c r="H241" s="1277">
        <f t="shared" si="41"/>
        <v>0</v>
      </c>
      <c r="I241" s="1277">
        <f t="shared" si="41"/>
        <v>0</v>
      </c>
      <c r="J241" s="238"/>
      <c r="K241" s="238"/>
      <c r="L241" s="238"/>
      <c r="M241" s="238"/>
      <c r="N241" s="238"/>
      <c r="O241" s="238"/>
      <c r="P241" s="238"/>
      <c r="Q241" s="238"/>
      <c r="R241" s="238"/>
      <c r="S241" s="238"/>
      <c r="T241" s="238"/>
      <c r="U241" s="238"/>
      <c r="V241" s="238"/>
      <c r="W241" s="238"/>
      <c r="X241" s="238"/>
      <c r="Y241" s="238"/>
      <c r="Z241" s="238"/>
      <c r="AA241" s="238"/>
      <c r="AB241" s="238"/>
      <c r="AC241" s="238"/>
      <c r="AD241" s="238"/>
      <c r="AE241" s="238"/>
      <c r="AF241" s="238"/>
      <c r="AG241" s="238"/>
      <c r="AH241" s="238"/>
      <c r="AI241" s="238"/>
      <c r="AJ241" s="238"/>
      <c r="AK241" s="238"/>
      <c r="AL241" s="238"/>
      <c r="AM241" s="238"/>
      <c r="AN241" s="238"/>
      <c r="AO241" s="238"/>
      <c r="AP241" s="238"/>
      <c r="AQ241" s="238"/>
      <c r="AR241" s="238"/>
      <c r="AS241" s="238"/>
      <c r="AT241" s="238"/>
      <c r="AU241" s="238"/>
      <c r="AV241" s="238"/>
      <c r="AW241" s="238"/>
      <c r="AX241" s="238"/>
      <c r="AY241" s="238"/>
      <c r="AZ241" s="238"/>
      <c r="BA241" s="238"/>
      <c r="BB241" s="238"/>
      <c r="BC241" s="238"/>
      <c r="BD241" s="238"/>
      <c r="BE241" s="238"/>
      <c r="BF241" s="238"/>
      <c r="BG241" s="238"/>
      <c r="BH241" s="238"/>
      <c r="BI241" s="238"/>
      <c r="BJ241" s="238"/>
      <c r="BK241" s="238"/>
      <c r="BL241" s="238"/>
      <c r="BM241" s="238"/>
      <c r="BN241" s="238"/>
      <c r="BO241" s="238"/>
      <c r="BP241" s="238"/>
      <c r="BQ241" s="238"/>
      <c r="BR241" s="238"/>
      <c r="BS241" s="238"/>
      <c r="BT241" s="238"/>
      <c r="BU241" s="238"/>
      <c r="BV241" s="238"/>
      <c r="BW241" s="238"/>
      <c r="BX241" s="238"/>
      <c r="BY241" s="238"/>
      <c r="BZ241" s="238"/>
      <c r="CA241" s="238"/>
      <c r="CB241" s="238"/>
      <c r="CC241" s="238"/>
      <c r="CD241" s="238"/>
      <c r="CE241" s="238"/>
      <c r="CF241" s="238"/>
      <c r="CG241" s="238"/>
      <c r="CH241" s="238"/>
      <c r="CI241" s="238"/>
      <c r="CJ241" s="238"/>
      <c r="CK241" s="238"/>
      <c r="CL241" s="238"/>
      <c r="CM241" s="238"/>
      <c r="CN241" s="238"/>
      <c r="CO241" s="238"/>
      <c r="CP241" s="238"/>
      <c r="CQ241" s="238"/>
      <c r="CR241" s="238"/>
      <c r="CS241" s="238"/>
      <c r="CT241" s="238"/>
      <c r="CU241" s="238"/>
      <c r="CV241" s="238"/>
      <c r="CW241" s="238"/>
      <c r="CX241" s="238"/>
    </row>
    <row r="242" spans="1:102">
      <c r="A242" s="259" t="s">
        <v>567</v>
      </c>
      <c r="B242" s="1276" t="s">
        <v>568</v>
      </c>
      <c r="C242" s="1277">
        <f t="shared" ref="C242:I243" si="42">C104</f>
        <v>0</v>
      </c>
      <c r="D242" s="1277">
        <f t="shared" si="42"/>
        <v>0</v>
      </c>
      <c r="E242" s="1277">
        <f t="shared" si="42"/>
        <v>0</v>
      </c>
      <c r="F242" s="1277">
        <f t="shared" si="42"/>
        <v>0</v>
      </c>
      <c r="G242" s="1277">
        <f t="shared" si="42"/>
        <v>0</v>
      </c>
      <c r="H242" s="1277">
        <f t="shared" si="42"/>
        <v>0</v>
      </c>
      <c r="I242" s="1277">
        <f t="shared" si="42"/>
        <v>0</v>
      </c>
      <c r="J242" s="238"/>
      <c r="K242" s="238"/>
      <c r="L242" s="238"/>
      <c r="M242" s="238"/>
      <c r="N242" s="238"/>
      <c r="O242" s="238"/>
      <c r="P242" s="238"/>
      <c r="Q242" s="238"/>
      <c r="R242" s="238"/>
      <c r="S242" s="238"/>
      <c r="T242" s="238"/>
      <c r="U242" s="238"/>
      <c r="V242" s="238"/>
      <c r="W242" s="238"/>
      <c r="X242" s="238"/>
      <c r="Y242" s="238"/>
      <c r="Z242" s="238"/>
      <c r="AA242" s="238"/>
      <c r="AB242" s="238"/>
      <c r="AC242" s="238"/>
      <c r="AD242" s="238"/>
      <c r="AE242" s="238"/>
      <c r="AF242" s="238"/>
      <c r="AG242" s="238"/>
      <c r="AH242" s="238"/>
      <c r="AI242" s="238"/>
      <c r="AJ242" s="238"/>
      <c r="AK242" s="238"/>
      <c r="AL242" s="238"/>
      <c r="AM242" s="238"/>
      <c r="AN242" s="238"/>
      <c r="AO242" s="238"/>
      <c r="AP242" s="238"/>
      <c r="AQ242" s="238"/>
      <c r="AR242" s="238"/>
      <c r="AS242" s="238"/>
      <c r="AT242" s="238"/>
      <c r="AU242" s="238"/>
      <c r="AV242" s="238"/>
      <c r="AW242" s="238"/>
      <c r="AX242" s="238"/>
      <c r="AY242" s="238"/>
      <c r="AZ242" s="238"/>
      <c r="BA242" s="238"/>
      <c r="BB242" s="238"/>
      <c r="BC242" s="238"/>
      <c r="BD242" s="238"/>
      <c r="BE242" s="238"/>
      <c r="BF242" s="238"/>
      <c r="BG242" s="238"/>
      <c r="BH242" s="238"/>
      <c r="BI242" s="238"/>
      <c r="BJ242" s="238"/>
      <c r="BK242" s="238"/>
      <c r="BL242" s="238"/>
      <c r="BM242" s="238"/>
      <c r="BN242" s="238"/>
      <c r="BO242" s="238"/>
      <c r="BP242" s="238"/>
      <c r="BQ242" s="238"/>
      <c r="BR242" s="238"/>
      <c r="BS242" s="238"/>
      <c r="BT242" s="238"/>
      <c r="BU242" s="238"/>
      <c r="BV242" s="238"/>
      <c r="BW242" s="238"/>
      <c r="BX242" s="238"/>
      <c r="BY242" s="238"/>
      <c r="BZ242" s="238"/>
      <c r="CA242" s="238"/>
      <c r="CB242" s="238"/>
      <c r="CC242" s="238"/>
      <c r="CD242" s="238"/>
      <c r="CE242" s="238"/>
      <c r="CF242" s="238"/>
      <c r="CG242" s="238"/>
      <c r="CH242" s="238"/>
      <c r="CI242" s="238"/>
      <c r="CJ242" s="238"/>
      <c r="CK242" s="238"/>
      <c r="CL242" s="238"/>
      <c r="CM242" s="238"/>
      <c r="CN242" s="238"/>
      <c r="CO242" s="238"/>
      <c r="CP242" s="238"/>
      <c r="CQ242" s="238"/>
      <c r="CR242" s="238"/>
      <c r="CS242" s="238"/>
      <c r="CT242" s="238"/>
      <c r="CU242" s="238"/>
      <c r="CV242" s="238"/>
      <c r="CW242" s="238"/>
      <c r="CX242" s="238"/>
    </row>
    <row r="243" spans="1:102" ht="78" customHeight="1">
      <c r="A243" s="259" t="s">
        <v>569</v>
      </c>
      <c r="B243" s="1276" t="s">
        <v>512</v>
      </c>
      <c r="C243" s="1277">
        <f t="shared" si="42"/>
        <v>0</v>
      </c>
      <c r="D243" s="1277">
        <f t="shared" si="42"/>
        <v>0</v>
      </c>
      <c r="E243" s="1277">
        <f t="shared" si="42"/>
        <v>0</v>
      </c>
      <c r="F243" s="1277">
        <f t="shared" si="42"/>
        <v>0</v>
      </c>
      <c r="G243" s="1277">
        <f t="shared" si="42"/>
        <v>0</v>
      </c>
      <c r="H243" s="1277">
        <f t="shared" si="42"/>
        <v>0</v>
      </c>
      <c r="I243" s="1277">
        <f t="shared" si="42"/>
        <v>0</v>
      </c>
      <c r="J243" s="238"/>
      <c r="K243" s="238"/>
      <c r="L243" s="238"/>
      <c r="M243" s="238"/>
      <c r="N243" s="238"/>
      <c r="O243" s="238"/>
      <c r="P243" s="238"/>
      <c r="Q243" s="238"/>
      <c r="R243" s="238"/>
      <c r="S243" s="238"/>
      <c r="T243" s="238"/>
      <c r="U243" s="238"/>
      <c r="V243" s="238"/>
      <c r="W243" s="238"/>
      <c r="X243" s="238"/>
      <c r="Y243" s="238"/>
      <c r="Z243" s="238"/>
      <c r="AA243" s="238"/>
      <c r="AB243" s="238"/>
      <c r="AC243" s="238"/>
      <c r="AD243" s="238"/>
      <c r="AE243" s="238"/>
      <c r="AF243" s="238"/>
      <c r="AG243" s="238"/>
      <c r="AH243" s="238"/>
      <c r="AI243" s="238"/>
      <c r="AJ243" s="238"/>
      <c r="AK243" s="238"/>
      <c r="AL243" s="238"/>
      <c r="AM243" s="238"/>
      <c r="AN243" s="238"/>
      <c r="AO243" s="238"/>
      <c r="AP243" s="238"/>
      <c r="AQ243" s="238"/>
      <c r="AR243" s="238"/>
      <c r="AS243" s="238"/>
      <c r="AT243" s="238"/>
      <c r="AU243" s="238"/>
      <c r="AV243" s="238"/>
      <c r="AW243" s="238"/>
      <c r="AX243" s="238"/>
      <c r="AY243" s="238"/>
      <c r="AZ243" s="238"/>
      <c r="BA243" s="238"/>
      <c r="BB243" s="238"/>
      <c r="BC243" s="238"/>
      <c r="BD243" s="238"/>
      <c r="BE243" s="238"/>
      <c r="BF243" s="238"/>
      <c r="BG243" s="238"/>
      <c r="BH243" s="238"/>
      <c r="BI243" s="238"/>
      <c r="BJ243" s="238"/>
      <c r="BK243" s="238"/>
      <c r="BL243" s="238"/>
      <c r="BM243" s="238"/>
      <c r="BN243" s="238"/>
      <c r="BO243" s="238"/>
      <c r="BP243" s="238"/>
      <c r="BQ243" s="238"/>
      <c r="BR243" s="238"/>
      <c r="BS243" s="238"/>
      <c r="BT243" s="238"/>
      <c r="BU243" s="238"/>
      <c r="BV243" s="238"/>
      <c r="BW243" s="238"/>
      <c r="BX243" s="238"/>
      <c r="BY243" s="238"/>
      <c r="BZ243" s="238"/>
      <c r="CA243" s="238"/>
      <c r="CB243" s="238"/>
      <c r="CC243" s="238"/>
      <c r="CD243" s="238"/>
      <c r="CE243" s="238"/>
      <c r="CF243" s="238"/>
      <c r="CG243" s="238"/>
      <c r="CH243" s="238"/>
      <c r="CI243" s="238"/>
      <c r="CJ243" s="238"/>
      <c r="CK243" s="238"/>
      <c r="CL243" s="238"/>
      <c r="CM243" s="238"/>
      <c r="CN243" s="238"/>
      <c r="CO243" s="238"/>
      <c r="CP243" s="238"/>
      <c r="CQ243" s="238"/>
      <c r="CR243" s="238"/>
      <c r="CS243" s="238"/>
      <c r="CT243" s="238"/>
      <c r="CU243" s="238"/>
      <c r="CV243" s="238"/>
      <c r="CW243" s="238"/>
      <c r="CX243" s="238"/>
    </row>
    <row r="244" spans="1:102">
      <c r="A244" s="259" t="s">
        <v>570</v>
      </c>
      <c r="B244" s="1276" t="s">
        <v>571</v>
      </c>
      <c r="C244" s="1277">
        <f t="shared" ref="C244:I244" si="43">C103-C104-C105</f>
        <v>0</v>
      </c>
      <c r="D244" s="1277">
        <f t="shared" si="43"/>
        <v>0</v>
      </c>
      <c r="E244" s="1277">
        <f t="shared" si="43"/>
        <v>0</v>
      </c>
      <c r="F244" s="1277">
        <f t="shared" si="43"/>
        <v>0</v>
      </c>
      <c r="G244" s="1277">
        <f t="shared" si="43"/>
        <v>0</v>
      </c>
      <c r="H244" s="1277">
        <f t="shared" si="43"/>
        <v>0</v>
      </c>
      <c r="I244" s="1277">
        <f t="shared" si="43"/>
        <v>0</v>
      </c>
      <c r="J244" s="238"/>
      <c r="K244" s="238"/>
      <c r="L244" s="238"/>
      <c r="M244" s="238"/>
      <c r="N244" s="238"/>
      <c r="O244" s="238"/>
      <c r="P244" s="238"/>
      <c r="Q244" s="238"/>
      <c r="R244" s="238"/>
      <c r="S244" s="238"/>
      <c r="T244" s="238"/>
      <c r="U244" s="238"/>
      <c r="V244" s="238"/>
      <c r="W244" s="238"/>
      <c r="X244" s="238"/>
      <c r="Y244" s="238"/>
      <c r="Z244" s="238"/>
      <c r="AA244" s="238"/>
      <c r="AB244" s="238"/>
      <c r="AC244" s="238"/>
      <c r="AD244" s="238"/>
      <c r="AE244" s="238"/>
      <c r="AF244" s="238"/>
      <c r="AG244" s="238"/>
      <c r="AH244" s="238"/>
      <c r="AI244" s="238"/>
      <c r="AJ244" s="238"/>
      <c r="AK244" s="238"/>
      <c r="AL244" s="238"/>
      <c r="AM244" s="238"/>
      <c r="AN244" s="238"/>
      <c r="AO244" s="238"/>
      <c r="AP244" s="238"/>
      <c r="AQ244" s="238"/>
      <c r="AR244" s="238"/>
      <c r="AS244" s="238"/>
      <c r="AT244" s="238"/>
      <c r="AU244" s="238"/>
      <c r="AV244" s="238"/>
      <c r="AW244" s="238"/>
      <c r="AX244" s="238"/>
      <c r="AY244" s="238"/>
      <c r="AZ244" s="238"/>
      <c r="BA244" s="238"/>
      <c r="BB244" s="238"/>
      <c r="BC244" s="238"/>
      <c r="BD244" s="238"/>
      <c r="BE244" s="238"/>
      <c r="BF244" s="238"/>
      <c r="BG244" s="238"/>
      <c r="BH244" s="238"/>
      <c r="BI244" s="238"/>
      <c r="BJ244" s="238"/>
      <c r="BK244" s="238"/>
      <c r="BL244" s="238"/>
      <c r="BM244" s="238"/>
      <c r="BN244" s="238"/>
      <c r="BO244" s="238"/>
      <c r="BP244" s="238"/>
      <c r="BQ244" s="238"/>
      <c r="BR244" s="238"/>
      <c r="BS244" s="238"/>
      <c r="BT244" s="238"/>
      <c r="BU244" s="238"/>
      <c r="BV244" s="238"/>
      <c r="BW244" s="238"/>
      <c r="BX244" s="238"/>
      <c r="BY244" s="238"/>
      <c r="BZ244" s="238"/>
      <c r="CA244" s="238"/>
      <c r="CB244" s="238"/>
      <c r="CC244" s="238"/>
      <c r="CD244" s="238"/>
      <c r="CE244" s="238"/>
      <c r="CF244" s="238"/>
      <c r="CG244" s="238"/>
      <c r="CH244" s="238"/>
      <c r="CI244" s="238"/>
      <c r="CJ244" s="238"/>
      <c r="CK244" s="238"/>
      <c r="CL244" s="238"/>
      <c r="CM244" s="238"/>
      <c r="CN244" s="238"/>
      <c r="CO244" s="238"/>
      <c r="CP244" s="238"/>
      <c r="CQ244" s="238"/>
      <c r="CR244" s="238"/>
      <c r="CS244" s="238"/>
      <c r="CT244" s="238"/>
      <c r="CU244" s="238"/>
      <c r="CV244" s="238"/>
      <c r="CW244" s="238"/>
      <c r="CX244" s="238"/>
    </row>
    <row r="245" spans="1:102">
      <c r="A245" s="259" t="s">
        <v>597</v>
      </c>
      <c r="B245" s="1276" t="s">
        <v>55</v>
      </c>
      <c r="C245" s="1277">
        <f t="shared" ref="C245:I245" si="44">C109</f>
        <v>0</v>
      </c>
      <c r="D245" s="1277">
        <f t="shared" si="44"/>
        <v>0</v>
      </c>
      <c r="E245" s="1277">
        <f t="shared" si="44"/>
        <v>0</v>
      </c>
      <c r="F245" s="1277">
        <f t="shared" si="44"/>
        <v>0</v>
      </c>
      <c r="G245" s="1277">
        <f t="shared" si="44"/>
        <v>0</v>
      </c>
      <c r="H245" s="1277">
        <f t="shared" si="44"/>
        <v>0</v>
      </c>
      <c r="I245" s="1277">
        <f t="shared" si="44"/>
        <v>0</v>
      </c>
      <c r="J245" s="238"/>
      <c r="K245" s="238"/>
      <c r="L245" s="238"/>
      <c r="M245" s="238"/>
      <c r="N245" s="238"/>
      <c r="O245" s="238"/>
      <c r="P245" s="238"/>
      <c r="Q245" s="238"/>
      <c r="R245" s="238"/>
      <c r="S245" s="238"/>
      <c r="T245" s="238"/>
      <c r="U245" s="238"/>
      <c r="V245" s="238"/>
      <c r="W245" s="238"/>
      <c r="X245" s="238"/>
      <c r="Y245" s="238"/>
      <c r="Z245" s="238"/>
      <c r="AA245" s="238"/>
      <c r="AB245" s="238"/>
      <c r="AC245" s="238"/>
      <c r="AD245" s="238"/>
      <c r="AE245" s="238"/>
      <c r="AF245" s="238"/>
      <c r="AG245" s="238"/>
      <c r="AH245" s="238"/>
      <c r="AI245" s="238"/>
      <c r="AJ245" s="238"/>
      <c r="AK245" s="238"/>
      <c r="AL245" s="238"/>
      <c r="AM245" s="238"/>
      <c r="AN245" s="238"/>
      <c r="AO245" s="238"/>
      <c r="AP245" s="238"/>
      <c r="AQ245" s="238"/>
      <c r="AR245" s="238"/>
      <c r="AS245" s="238"/>
      <c r="AT245" s="238"/>
      <c r="AU245" s="238"/>
      <c r="AV245" s="238"/>
      <c r="AW245" s="238"/>
      <c r="AX245" s="238"/>
      <c r="AY245" s="238"/>
      <c r="AZ245" s="238"/>
      <c r="BA245" s="238"/>
      <c r="BB245" s="238"/>
      <c r="BC245" s="238"/>
      <c r="BD245" s="238"/>
      <c r="BE245" s="238"/>
      <c r="BF245" s="238"/>
      <c r="BG245" s="238"/>
      <c r="BH245" s="238"/>
      <c r="BI245" s="238"/>
      <c r="BJ245" s="238"/>
      <c r="BK245" s="238"/>
      <c r="BL245" s="238"/>
      <c r="BM245" s="238"/>
      <c r="BN245" s="238"/>
      <c r="BO245" s="238"/>
      <c r="BP245" s="238"/>
      <c r="BQ245" s="238"/>
      <c r="BR245" s="238"/>
      <c r="BS245" s="238"/>
      <c r="BT245" s="238"/>
      <c r="BU245" s="238"/>
      <c r="BV245" s="238"/>
      <c r="BW245" s="238"/>
      <c r="BX245" s="238"/>
      <c r="BY245" s="238"/>
      <c r="BZ245" s="238"/>
      <c r="CA245" s="238"/>
      <c r="CB245" s="238"/>
      <c r="CC245" s="238"/>
      <c r="CD245" s="238"/>
      <c r="CE245" s="238"/>
      <c r="CF245" s="238"/>
      <c r="CG245" s="238"/>
      <c r="CH245" s="238"/>
      <c r="CI245" s="238"/>
      <c r="CJ245" s="238"/>
      <c r="CK245" s="238"/>
      <c r="CL245" s="238"/>
      <c r="CM245" s="238"/>
      <c r="CN245" s="238"/>
      <c r="CO245" s="238"/>
      <c r="CP245" s="238"/>
      <c r="CQ245" s="238"/>
      <c r="CR245" s="238"/>
      <c r="CS245" s="238"/>
      <c r="CT245" s="238"/>
      <c r="CU245" s="238"/>
      <c r="CV245" s="238"/>
      <c r="CW245" s="238"/>
      <c r="CX245" s="238"/>
    </row>
    <row r="246" spans="1:102" ht="76.5">
      <c r="A246" s="260" t="s">
        <v>1052</v>
      </c>
      <c r="B246" s="1276" t="s">
        <v>99</v>
      </c>
      <c r="C246" s="1277">
        <f>C68-C69-C72-C74-C75-C76-C78-C80-C81-C82+C88+C102-C103+C106+C107-C109-C110-C111+C112+C113-C123</f>
        <v>0</v>
      </c>
      <c r="D246" s="1277">
        <f>D68-D69-D72-D74-D75-D76-D78-D80-D81-D82+D88+D102-D103+D106+D107-D109-D110-D111+D112+D113-D123+D128</f>
        <v>0</v>
      </c>
      <c r="E246" s="1277">
        <f>E68-E69-E72-E74-E75-E76-E78-E80-E81-E82+E88+E102-E103+E106+E107-E109-E110-E111+E112+E113-E123+E128</f>
        <v>0</v>
      </c>
      <c r="F246" s="1277">
        <f>F68-F69-F72-F74-F75-F76-F78-F80-F81-F82+F88+F102-F103+F106+F107-F109-F110-F111+F112+F113-F123</f>
        <v>0</v>
      </c>
      <c r="G246" s="1277">
        <f>G68-G69-G72-G74-G75-G76-G78-G80-G81-G82+G88+G102-G103+G106+G107-G109-G110-G111+G112+G113-G123</f>
        <v>0</v>
      </c>
      <c r="H246" s="1277">
        <f>H68-H69-H72-H74-H75-H76-H78-H80-H81-H82+H88+H102-H103+H106+H107-H109-H110-H111+H112+H113-H123</f>
        <v>0</v>
      </c>
      <c r="I246" s="1277">
        <f>I68-I69-I72-I74-I75-I76-I78-I80-I81-I82+I88+I102-I103+I106+I107-I109-I110-I111+I112+I113-I123+I128</f>
        <v>0</v>
      </c>
      <c r="J246" s="238"/>
      <c r="K246" s="238"/>
      <c r="L246" s="238"/>
      <c r="M246" s="238"/>
      <c r="N246" s="238"/>
      <c r="O246" s="238"/>
      <c r="P246" s="238"/>
      <c r="Q246" s="238"/>
      <c r="R246" s="238"/>
      <c r="S246" s="238"/>
      <c r="T246" s="238"/>
      <c r="U246" s="238"/>
      <c r="V246" s="238"/>
      <c r="W246" s="238"/>
      <c r="X246" s="238"/>
      <c r="Y246" s="238"/>
      <c r="Z246" s="238"/>
      <c r="AA246" s="238"/>
      <c r="AB246" s="238"/>
      <c r="AC246" s="238"/>
      <c r="AD246" s="238"/>
      <c r="AE246" s="238"/>
      <c r="AF246" s="238"/>
      <c r="AG246" s="238"/>
      <c r="AH246" s="238"/>
      <c r="AI246" s="238"/>
      <c r="AJ246" s="238"/>
      <c r="AK246" s="238"/>
      <c r="AL246" s="238"/>
      <c r="AM246" s="238"/>
      <c r="AN246" s="238"/>
      <c r="AO246" s="238"/>
      <c r="AP246" s="238"/>
      <c r="AQ246" s="238"/>
      <c r="AR246" s="238"/>
      <c r="AS246" s="238"/>
      <c r="AT246" s="238"/>
      <c r="AU246" s="238"/>
      <c r="AV246" s="238"/>
      <c r="AW246" s="238"/>
      <c r="AX246" s="238"/>
      <c r="AY246" s="238"/>
      <c r="AZ246" s="238"/>
      <c r="BA246" s="238"/>
      <c r="BB246" s="238"/>
      <c r="BC246" s="238"/>
      <c r="BD246" s="238"/>
      <c r="BE246" s="238"/>
      <c r="BF246" s="238"/>
      <c r="BG246" s="238"/>
      <c r="BH246" s="238"/>
      <c r="BI246" s="238"/>
      <c r="BJ246" s="238"/>
      <c r="BK246" s="238"/>
      <c r="BL246" s="238"/>
      <c r="BM246" s="238"/>
      <c r="BN246" s="238"/>
      <c r="BO246" s="238"/>
      <c r="BP246" s="238"/>
      <c r="BQ246" s="238"/>
      <c r="BR246" s="238"/>
      <c r="BS246" s="238"/>
      <c r="BT246" s="238"/>
      <c r="BU246" s="238"/>
      <c r="BV246" s="238"/>
      <c r="BW246" s="238"/>
      <c r="BX246" s="238"/>
      <c r="BY246" s="238"/>
      <c r="BZ246" s="238"/>
      <c r="CA246" s="238"/>
      <c r="CB246" s="238"/>
      <c r="CC246" s="238"/>
      <c r="CD246" s="238"/>
      <c r="CE246" s="238"/>
      <c r="CF246" s="238"/>
      <c r="CG246" s="238"/>
      <c r="CH246" s="238"/>
      <c r="CI246" s="238"/>
      <c r="CJ246" s="238"/>
      <c r="CK246" s="238"/>
      <c r="CL246" s="238"/>
      <c r="CM246" s="238"/>
      <c r="CN246" s="238"/>
      <c r="CO246" s="238"/>
      <c r="CP246" s="238"/>
      <c r="CQ246" s="238"/>
      <c r="CR246" s="238"/>
      <c r="CS246" s="238"/>
      <c r="CT246" s="238"/>
      <c r="CU246" s="238"/>
      <c r="CV246" s="238"/>
      <c r="CW246" s="238"/>
      <c r="CX246" s="238"/>
    </row>
    <row r="247" spans="1:102">
      <c r="A247" s="259" t="s">
        <v>572</v>
      </c>
      <c r="B247" s="1276" t="s">
        <v>573</v>
      </c>
      <c r="C247" s="1277">
        <f t="shared" ref="C247:I247" si="45">C69+C72</f>
        <v>0</v>
      </c>
      <c r="D247" s="1277">
        <f t="shared" si="45"/>
        <v>0</v>
      </c>
      <c r="E247" s="1277">
        <f t="shared" si="45"/>
        <v>0</v>
      </c>
      <c r="F247" s="1277">
        <f t="shared" si="45"/>
        <v>0</v>
      </c>
      <c r="G247" s="1277">
        <f t="shared" si="45"/>
        <v>0</v>
      </c>
      <c r="H247" s="1277">
        <f t="shared" si="45"/>
        <v>0</v>
      </c>
      <c r="I247" s="1277">
        <f t="shared" si="45"/>
        <v>0</v>
      </c>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c r="AG247" s="238"/>
      <c r="AH247" s="238"/>
      <c r="AI247" s="238"/>
      <c r="AJ247" s="238"/>
      <c r="AK247" s="238"/>
      <c r="AL247" s="238"/>
      <c r="AM247" s="238"/>
      <c r="AN247" s="238"/>
      <c r="AO247" s="238"/>
      <c r="AP247" s="238"/>
      <c r="AQ247" s="238"/>
      <c r="AR247" s="238"/>
      <c r="AS247" s="238"/>
      <c r="AT247" s="238"/>
      <c r="AU247" s="238"/>
      <c r="AV247" s="238"/>
      <c r="AW247" s="238"/>
      <c r="AX247" s="238"/>
      <c r="AY247" s="238"/>
      <c r="AZ247" s="238"/>
      <c r="BA247" s="238"/>
      <c r="BB247" s="238"/>
      <c r="BC247" s="238"/>
      <c r="BD247" s="238"/>
      <c r="BE247" s="238"/>
      <c r="BF247" s="238"/>
      <c r="BG247" s="238"/>
      <c r="BH247" s="238"/>
      <c r="BI247" s="238"/>
      <c r="BJ247" s="238"/>
      <c r="BK247" s="238"/>
      <c r="BL247" s="238"/>
      <c r="BM247" s="238"/>
      <c r="BN247" s="238"/>
      <c r="BO247" s="238"/>
      <c r="BP247" s="238"/>
      <c r="BQ247" s="238"/>
      <c r="BR247" s="238"/>
      <c r="BS247" s="238"/>
      <c r="BT247" s="238"/>
      <c r="BU247" s="238"/>
      <c r="BV247" s="238"/>
      <c r="BW247" s="238"/>
      <c r="BX247" s="238"/>
      <c r="BY247" s="238"/>
      <c r="BZ247" s="238"/>
      <c r="CA247" s="238"/>
      <c r="CB247" s="238"/>
      <c r="CC247" s="238"/>
      <c r="CD247" s="238"/>
      <c r="CE247" s="238"/>
      <c r="CF247" s="238"/>
      <c r="CG247" s="238"/>
      <c r="CH247" s="238"/>
      <c r="CI247" s="238"/>
      <c r="CJ247" s="238"/>
      <c r="CK247" s="238"/>
      <c r="CL247" s="238"/>
      <c r="CM247" s="238"/>
      <c r="CN247" s="238"/>
      <c r="CO247" s="238"/>
      <c r="CP247" s="238"/>
      <c r="CQ247" s="238"/>
      <c r="CR247" s="238"/>
      <c r="CS247" s="238"/>
      <c r="CT247" s="238"/>
      <c r="CU247" s="238"/>
      <c r="CV247" s="238"/>
      <c r="CW247" s="238"/>
      <c r="CX247" s="238"/>
    </row>
    <row r="248" spans="1:102">
      <c r="A248" s="259"/>
      <c r="B248" s="1276" t="s">
        <v>574</v>
      </c>
      <c r="C248" s="1281"/>
      <c r="D248" s="1281"/>
      <c r="E248" s="1281"/>
      <c r="F248" s="1281"/>
      <c r="G248" s="1281"/>
      <c r="H248" s="1281"/>
      <c r="I248" s="1282"/>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238"/>
      <c r="AY248" s="238"/>
      <c r="AZ248" s="238"/>
      <c r="BA248" s="238"/>
      <c r="BB248" s="238"/>
      <c r="BC248" s="238"/>
      <c r="BD248" s="238"/>
      <c r="BE248" s="238"/>
      <c r="BF248" s="238"/>
      <c r="BG248" s="238"/>
      <c r="BH248" s="238"/>
      <c r="BI248" s="238"/>
      <c r="BJ248" s="238"/>
      <c r="BK248" s="238"/>
      <c r="BL248" s="238"/>
      <c r="BM248" s="238"/>
      <c r="BN248" s="238"/>
      <c r="BO248" s="238"/>
      <c r="BP248" s="238"/>
      <c r="BQ248" s="238"/>
      <c r="BR248" s="238"/>
      <c r="BS248" s="238"/>
      <c r="BT248" s="238"/>
      <c r="BU248" s="238"/>
      <c r="BV248" s="238"/>
      <c r="BW248" s="238"/>
      <c r="BX248" s="238"/>
      <c r="BY248" s="238"/>
      <c r="BZ248" s="238"/>
      <c r="CA248" s="238"/>
      <c r="CB248" s="238"/>
      <c r="CC248" s="238"/>
      <c r="CD248" s="238"/>
      <c r="CE248" s="238"/>
      <c r="CF248" s="238"/>
      <c r="CG248" s="238"/>
      <c r="CH248" s="238"/>
      <c r="CI248" s="238"/>
      <c r="CJ248" s="238"/>
      <c r="CK248" s="238"/>
      <c r="CL248" s="238"/>
      <c r="CM248" s="238"/>
      <c r="CN248" s="238"/>
      <c r="CO248" s="238"/>
      <c r="CP248" s="238"/>
      <c r="CQ248" s="238"/>
      <c r="CR248" s="238"/>
      <c r="CS248" s="238"/>
      <c r="CT248" s="238"/>
      <c r="CU248" s="238"/>
      <c r="CV248" s="238"/>
      <c r="CW248" s="238"/>
      <c r="CX248" s="238"/>
    </row>
    <row r="249" spans="1:102" ht="13.5" thickBot="1">
      <c r="A249" s="258"/>
      <c r="B249" s="1283" t="s">
        <v>351</v>
      </c>
      <c r="C249" s="1284">
        <f t="shared" ref="C249:I249" si="46">C213-C228</f>
        <v>0</v>
      </c>
      <c r="D249" s="1284">
        <f t="shared" si="46"/>
        <v>0</v>
      </c>
      <c r="E249" s="1284">
        <f t="shared" si="46"/>
        <v>0</v>
      </c>
      <c r="F249" s="1284">
        <f t="shared" si="46"/>
        <v>0</v>
      </c>
      <c r="G249" s="1284">
        <f t="shared" si="46"/>
        <v>0</v>
      </c>
      <c r="H249" s="1284">
        <f t="shared" si="46"/>
        <v>0</v>
      </c>
      <c r="I249" s="1285">
        <f t="shared" si="46"/>
        <v>0</v>
      </c>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238"/>
      <c r="AY249" s="238"/>
      <c r="AZ249" s="238"/>
      <c r="BA249" s="238"/>
      <c r="BB249" s="238"/>
      <c r="BC249" s="238"/>
      <c r="BD249" s="238"/>
      <c r="BE249" s="238"/>
      <c r="BF249" s="238"/>
      <c r="BG249" s="238"/>
      <c r="BH249" s="238"/>
      <c r="BI249" s="238"/>
      <c r="BJ249" s="238"/>
      <c r="BK249" s="238"/>
      <c r="BL249" s="238"/>
      <c r="BM249" s="238"/>
      <c r="BN249" s="238"/>
      <c r="BO249" s="238"/>
      <c r="BP249" s="238"/>
      <c r="BQ249" s="238"/>
      <c r="BR249" s="238"/>
      <c r="BS249" s="238"/>
      <c r="BT249" s="238"/>
      <c r="BU249" s="238"/>
      <c r="BV249" s="238"/>
      <c r="BW249" s="238"/>
      <c r="BX249" s="238"/>
      <c r="BY249" s="238"/>
      <c r="BZ249" s="238"/>
      <c r="CA249" s="238"/>
      <c r="CB249" s="238"/>
      <c r="CC249" s="238"/>
      <c r="CD249" s="238"/>
      <c r="CE249" s="238"/>
      <c r="CF249" s="238"/>
      <c r="CG249" s="238"/>
      <c r="CH249" s="238"/>
      <c r="CI249" s="238"/>
      <c r="CJ249" s="238"/>
      <c r="CK249" s="238"/>
      <c r="CL249" s="238"/>
      <c r="CM249" s="238"/>
      <c r="CN249" s="238"/>
      <c r="CO249" s="238"/>
      <c r="CP249" s="238"/>
      <c r="CQ249" s="238"/>
      <c r="CR249" s="238"/>
      <c r="CS249" s="238"/>
      <c r="CT249" s="238"/>
      <c r="CU249" s="238"/>
      <c r="CV249" s="238"/>
      <c r="CW249" s="238"/>
      <c r="CX249" s="238"/>
    </row>
    <row r="250" spans="1:102" ht="14.25" thickTop="1" thickBot="1">
      <c r="B250" s="1286" t="s">
        <v>519</v>
      </c>
      <c r="C250" s="1287">
        <f>C141</f>
        <v>0</v>
      </c>
      <c r="D250" s="1287">
        <f>D141</f>
        <v>0</v>
      </c>
      <c r="E250" s="248"/>
      <c r="F250" s="1287">
        <f>F141</f>
        <v>0</v>
      </c>
      <c r="G250" s="1287">
        <f>G141</f>
        <v>0</v>
      </c>
      <c r="H250" s="1288"/>
      <c r="I250" s="1287">
        <f>I141</f>
        <v>0</v>
      </c>
      <c r="J250" s="238"/>
      <c r="K250" s="238"/>
      <c r="L250" s="238"/>
      <c r="M250" s="238"/>
      <c r="N250" s="238"/>
      <c r="O250" s="238"/>
      <c r="P250" s="238"/>
      <c r="Q250" s="238"/>
      <c r="R250" s="238"/>
      <c r="S250" s="238"/>
      <c r="T250" s="238"/>
      <c r="U250" s="238"/>
      <c r="V250" s="238"/>
      <c r="W250" s="238"/>
      <c r="X250" s="238"/>
      <c r="Y250" s="238"/>
      <c r="Z250" s="238"/>
      <c r="AA250" s="238"/>
      <c r="AB250" s="238"/>
      <c r="AC250" s="238"/>
      <c r="AD250" s="238"/>
      <c r="AE250" s="238"/>
      <c r="AF250" s="238"/>
      <c r="AG250" s="238"/>
      <c r="AH250" s="238"/>
      <c r="AI250" s="238"/>
      <c r="AJ250" s="238"/>
      <c r="AK250" s="238"/>
      <c r="AL250" s="238"/>
      <c r="AM250" s="238"/>
      <c r="AN250" s="238"/>
      <c r="AO250" s="238"/>
      <c r="AP250" s="238"/>
      <c r="AQ250" s="238"/>
      <c r="AR250" s="238"/>
      <c r="AS250" s="238"/>
      <c r="AT250" s="238"/>
      <c r="AU250" s="238"/>
      <c r="AV250" s="238"/>
      <c r="AW250" s="238"/>
      <c r="AX250" s="238"/>
      <c r="AY250" s="238"/>
      <c r="AZ250" s="238"/>
      <c r="BA250" s="238"/>
      <c r="BB250" s="238"/>
      <c r="BC250" s="238"/>
      <c r="BD250" s="238"/>
      <c r="BE250" s="238"/>
      <c r="BF250" s="238"/>
      <c r="BG250" s="238"/>
      <c r="BH250" s="238"/>
      <c r="BI250" s="238"/>
      <c r="BJ250" s="238"/>
      <c r="BK250" s="238"/>
      <c r="BL250" s="238"/>
      <c r="BM250" s="238"/>
      <c r="BN250" s="238"/>
      <c r="BO250" s="238"/>
      <c r="BP250" s="238"/>
      <c r="BQ250" s="238"/>
      <c r="BR250" s="238"/>
      <c r="BS250" s="238"/>
      <c r="BT250" s="238"/>
      <c r="BU250" s="238"/>
      <c r="BV250" s="238"/>
      <c r="BW250" s="238"/>
      <c r="BX250" s="238"/>
      <c r="BY250" s="238"/>
      <c r="BZ250" s="238"/>
      <c r="CA250" s="238"/>
      <c r="CB250" s="238"/>
      <c r="CC250" s="238"/>
      <c r="CD250" s="238"/>
      <c r="CE250" s="238"/>
      <c r="CF250" s="238"/>
      <c r="CG250" s="238"/>
      <c r="CH250" s="238"/>
      <c r="CI250" s="238"/>
      <c r="CJ250" s="238"/>
      <c r="CK250" s="238"/>
      <c r="CL250" s="238"/>
      <c r="CM250" s="238"/>
      <c r="CN250" s="238"/>
      <c r="CO250" s="238"/>
      <c r="CP250" s="238"/>
      <c r="CQ250" s="238"/>
      <c r="CR250" s="238"/>
      <c r="CS250" s="238"/>
      <c r="CT250" s="238"/>
      <c r="CU250" s="238"/>
      <c r="CV250" s="238"/>
      <c r="CW250" s="238"/>
      <c r="CX250" s="238"/>
    </row>
    <row r="251" spans="1:102" ht="14.25" thickTop="1" thickBot="1">
      <c r="B251" s="1286" t="s">
        <v>135</v>
      </c>
      <c r="C251" s="1287">
        <f>C143</f>
        <v>0</v>
      </c>
      <c r="D251" s="1287">
        <f>D143</f>
        <v>0</v>
      </c>
      <c r="E251" s="241"/>
      <c r="F251" s="1287">
        <f>F143</f>
        <v>0</v>
      </c>
      <c r="G251" s="1287">
        <f>G143</f>
        <v>0</v>
      </c>
      <c r="H251" s="1288"/>
      <c r="I251" s="1287">
        <f>I143</f>
        <v>0</v>
      </c>
      <c r="J251" s="238"/>
      <c r="K251" s="238"/>
      <c r="L251" s="238"/>
      <c r="M251" s="238"/>
      <c r="N251" s="238"/>
      <c r="O251" s="238"/>
      <c r="P251" s="238"/>
      <c r="Q251" s="238"/>
      <c r="R251" s="238"/>
      <c r="S251" s="238"/>
      <c r="T251" s="238"/>
      <c r="U251" s="238"/>
      <c r="V251" s="238"/>
      <c r="W251" s="238"/>
      <c r="X251" s="238"/>
      <c r="Y251" s="238"/>
      <c r="Z251" s="238"/>
      <c r="AA251" s="238"/>
      <c r="AB251" s="238"/>
      <c r="AC251" s="238"/>
      <c r="AD251" s="238"/>
      <c r="AE251" s="238"/>
      <c r="AF251" s="238"/>
      <c r="AG251" s="238"/>
      <c r="AH251" s="238"/>
      <c r="AI251" s="238"/>
      <c r="AJ251" s="238"/>
      <c r="AK251" s="238"/>
      <c r="AL251" s="238"/>
      <c r="AM251" s="238"/>
      <c r="AN251" s="238"/>
      <c r="AO251" s="238"/>
      <c r="AP251" s="238"/>
      <c r="AQ251" s="238"/>
      <c r="AR251" s="238"/>
      <c r="AS251" s="238"/>
      <c r="AT251" s="238"/>
      <c r="AU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c r="CC251" s="238"/>
      <c r="CD251" s="238"/>
      <c r="CE251" s="238"/>
      <c r="CF251" s="238"/>
      <c r="CG251" s="238"/>
      <c r="CH251" s="238"/>
      <c r="CI251" s="238"/>
      <c r="CJ251" s="238"/>
      <c r="CK251" s="238"/>
      <c r="CL251" s="238"/>
      <c r="CM251" s="238"/>
      <c r="CN251" s="238"/>
      <c r="CO251" s="238"/>
      <c r="CP251" s="238"/>
      <c r="CQ251" s="238"/>
      <c r="CR251" s="238"/>
      <c r="CS251" s="238"/>
      <c r="CT251" s="238"/>
      <c r="CU251" s="238"/>
      <c r="CV251" s="238"/>
      <c r="CW251" s="238"/>
      <c r="CX251" s="238"/>
    </row>
    <row r="252" spans="1:102" ht="16.5" thickTop="1" thickBot="1">
      <c r="B252" s="1289" t="s">
        <v>515</v>
      </c>
      <c r="C252" s="1290">
        <f>C249+C251+C250</f>
        <v>0</v>
      </c>
      <c r="D252" s="1290">
        <f>D249+D251+D250</f>
        <v>0</v>
      </c>
      <c r="E252" s="247"/>
      <c r="F252" s="1290">
        <f>F249+F251+F250</f>
        <v>0</v>
      </c>
      <c r="G252" s="1290">
        <f>G249+G251+G250</f>
        <v>0</v>
      </c>
      <c r="H252" s="1288"/>
      <c r="I252" s="1290">
        <f>I249+I251+I250</f>
        <v>0</v>
      </c>
      <c r="J252" s="238"/>
      <c r="K252" s="238"/>
      <c r="L252" s="238"/>
      <c r="M252" s="238"/>
      <c r="N252" s="238"/>
      <c r="O252" s="238"/>
      <c r="P252" s="238"/>
      <c r="Q252" s="238"/>
      <c r="R252" s="238"/>
      <c r="S252" s="238"/>
      <c r="T252" s="238"/>
      <c r="U252" s="238"/>
      <c r="V252" s="238"/>
      <c r="W252" s="238"/>
      <c r="X252" s="238"/>
      <c r="Y252" s="238"/>
      <c r="Z252" s="238"/>
      <c r="AA252" s="238"/>
      <c r="AB252" s="238"/>
      <c r="AC252" s="238"/>
      <c r="AD252" s="238"/>
      <c r="AE252" s="238"/>
      <c r="AF252" s="238"/>
      <c r="AG252" s="238"/>
      <c r="AH252" s="238"/>
      <c r="AI252" s="238"/>
      <c r="AJ252" s="238"/>
      <c r="AK252" s="238"/>
      <c r="AL252" s="238"/>
      <c r="AM252" s="238"/>
      <c r="AN252" s="238"/>
      <c r="AO252" s="238"/>
      <c r="AP252" s="238"/>
      <c r="AQ252" s="238"/>
      <c r="AR252" s="238"/>
      <c r="AS252" s="238"/>
      <c r="AT252" s="238"/>
      <c r="AU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c r="CC252" s="238"/>
      <c r="CD252" s="238"/>
      <c r="CE252" s="238"/>
      <c r="CF252" s="238"/>
      <c r="CG252" s="238"/>
      <c r="CH252" s="238"/>
      <c r="CI252" s="238"/>
      <c r="CJ252" s="238"/>
      <c r="CK252" s="238"/>
      <c r="CL252" s="238"/>
      <c r="CM252" s="238"/>
      <c r="CN252" s="238"/>
      <c r="CO252" s="238"/>
      <c r="CP252" s="238"/>
      <c r="CQ252" s="238"/>
      <c r="CR252" s="238"/>
      <c r="CS252" s="238"/>
      <c r="CT252" s="238"/>
      <c r="CU252" s="238"/>
      <c r="CV252" s="238"/>
      <c r="CW252" s="238"/>
      <c r="CX252" s="238"/>
    </row>
    <row r="253" spans="1:102" ht="13.5" thickTop="1">
      <c r="J253" s="238"/>
      <c r="K253" s="238"/>
      <c r="L253" s="238"/>
      <c r="M253" s="238"/>
      <c r="N253" s="238"/>
      <c r="O253" s="238"/>
      <c r="P253" s="238"/>
      <c r="Q253" s="238"/>
      <c r="R253" s="238"/>
      <c r="S253" s="238"/>
      <c r="T253" s="238"/>
      <c r="U253" s="238"/>
      <c r="V253" s="238"/>
      <c r="W253" s="238"/>
      <c r="X253" s="238"/>
      <c r="Y253" s="238"/>
      <c r="Z253" s="238"/>
      <c r="AA253" s="238"/>
      <c r="AB253" s="238"/>
      <c r="AC253" s="238"/>
      <c r="AD253" s="238"/>
      <c r="AE253" s="238"/>
      <c r="AF253" s="238"/>
      <c r="AG253" s="238"/>
      <c r="AH253" s="238"/>
      <c r="AI253" s="238"/>
      <c r="AJ253" s="238"/>
      <c r="AK253" s="238"/>
      <c r="AL253" s="238"/>
      <c r="AM253" s="238"/>
      <c r="AN253" s="238"/>
      <c r="AO253" s="238"/>
      <c r="AP253" s="238"/>
      <c r="AQ253" s="238"/>
      <c r="AR253" s="238"/>
      <c r="AS253" s="238"/>
      <c r="AT253" s="238"/>
      <c r="AU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c r="CC253" s="238"/>
      <c r="CD253" s="238"/>
      <c r="CE253" s="238"/>
      <c r="CF253" s="238"/>
      <c r="CG253" s="238"/>
      <c r="CH253" s="238"/>
      <c r="CI253" s="238"/>
      <c r="CJ253" s="238"/>
      <c r="CK253" s="238"/>
      <c r="CL253" s="238"/>
      <c r="CM253" s="238"/>
      <c r="CN253" s="238"/>
      <c r="CO253" s="238"/>
      <c r="CP253" s="238"/>
      <c r="CQ253" s="238"/>
      <c r="CR253" s="238"/>
      <c r="CS253" s="238"/>
      <c r="CT253" s="238"/>
      <c r="CU253" s="238"/>
      <c r="CV253" s="238"/>
      <c r="CW253" s="238"/>
      <c r="CX253" s="238"/>
    </row>
    <row r="254" spans="1:102">
      <c r="B254" s="246" t="s">
        <v>575</v>
      </c>
      <c r="J254" s="238"/>
      <c r="K254" s="238"/>
      <c r="L254" s="238"/>
      <c r="M254" s="238"/>
      <c r="N254" s="238"/>
      <c r="O254" s="238"/>
      <c r="P254" s="238"/>
      <c r="Q254" s="238"/>
      <c r="R254" s="238"/>
      <c r="S254" s="238"/>
      <c r="T254" s="238"/>
      <c r="U254" s="238"/>
      <c r="V254" s="238"/>
      <c r="W254" s="238"/>
      <c r="X254" s="238"/>
      <c r="Y254" s="238"/>
      <c r="Z254" s="238"/>
      <c r="AA254" s="238"/>
      <c r="AB254" s="238"/>
      <c r="AC254" s="238"/>
      <c r="AD254" s="238"/>
      <c r="AE254" s="238"/>
      <c r="AF254" s="238"/>
      <c r="AG254" s="238"/>
      <c r="AH254" s="238"/>
      <c r="AI254" s="238"/>
      <c r="AJ254" s="238"/>
      <c r="AK254" s="238"/>
      <c r="AL254" s="238"/>
      <c r="AM254" s="238"/>
      <c r="AN254" s="238"/>
      <c r="AO254" s="238"/>
      <c r="AP254" s="238"/>
      <c r="AQ254" s="238"/>
      <c r="AR254" s="238"/>
      <c r="AS254" s="238"/>
      <c r="AT254" s="238"/>
      <c r="AU254" s="238"/>
      <c r="AV254" s="238"/>
      <c r="AW254" s="238"/>
      <c r="AX254" s="238"/>
      <c r="AY254" s="238"/>
      <c r="AZ254" s="238"/>
      <c r="BA254" s="238"/>
      <c r="BB254" s="238"/>
      <c r="BC254" s="238"/>
      <c r="BD254" s="238"/>
      <c r="BE254" s="238"/>
      <c r="BF254" s="238"/>
      <c r="BG254" s="238"/>
      <c r="BH254" s="238"/>
      <c r="BI254" s="238"/>
      <c r="BJ254" s="238"/>
      <c r="BK254" s="238"/>
      <c r="BL254" s="238"/>
      <c r="BM254" s="238"/>
      <c r="BN254" s="238"/>
      <c r="BO254" s="238"/>
      <c r="BP254" s="238"/>
      <c r="BQ254" s="238"/>
      <c r="BR254" s="238"/>
      <c r="BS254" s="238"/>
      <c r="BT254" s="238"/>
      <c r="BU254" s="238"/>
      <c r="BV254" s="238"/>
      <c r="BW254" s="238"/>
      <c r="BX254" s="238"/>
      <c r="BY254" s="238"/>
      <c r="BZ254" s="238"/>
      <c r="CA254" s="238"/>
      <c r="CB254" s="238"/>
      <c r="CC254" s="238"/>
      <c r="CD254" s="238"/>
      <c r="CE254" s="238"/>
      <c r="CF254" s="238"/>
      <c r="CG254" s="238"/>
      <c r="CH254" s="238"/>
      <c r="CI254" s="238"/>
      <c r="CJ254" s="238"/>
      <c r="CK254" s="238"/>
      <c r="CL254" s="238"/>
      <c r="CM254" s="238"/>
      <c r="CN254" s="238"/>
      <c r="CO254" s="238"/>
      <c r="CP254" s="238"/>
      <c r="CQ254" s="238"/>
      <c r="CR254" s="238"/>
      <c r="CS254" s="238"/>
      <c r="CT254" s="238"/>
      <c r="CU254" s="238"/>
      <c r="CV254" s="238"/>
      <c r="CW254" s="238"/>
      <c r="CX254" s="238"/>
    </row>
    <row r="255" spans="1:102" ht="13.5" thickBot="1">
      <c r="B255" s="246"/>
      <c r="J255" s="238"/>
      <c r="K255" s="238"/>
      <c r="L255" s="238"/>
      <c r="M255" s="238"/>
      <c r="N255" s="238"/>
      <c r="O255" s="238"/>
      <c r="P255" s="238"/>
      <c r="Q255" s="238"/>
      <c r="R255" s="238"/>
      <c r="S255" s="238"/>
      <c r="T255" s="238"/>
      <c r="U255" s="238"/>
      <c r="V255" s="238"/>
      <c r="W255" s="238"/>
      <c r="X255" s="238"/>
      <c r="Y255" s="238"/>
      <c r="Z255" s="238"/>
      <c r="AA255" s="238"/>
      <c r="AB255" s="238"/>
      <c r="AC255" s="238"/>
      <c r="AD255" s="238"/>
      <c r="AE255" s="238"/>
      <c r="AF255" s="238"/>
      <c r="AG255" s="238"/>
      <c r="AH255" s="238"/>
      <c r="AI255" s="238"/>
      <c r="AJ255" s="238"/>
      <c r="AK255" s="238"/>
      <c r="AL255" s="238"/>
      <c r="AM255" s="238"/>
      <c r="AN255" s="238"/>
      <c r="AO255" s="238"/>
      <c r="AP255" s="238"/>
      <c r="AQ255" s="238"/>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8"/>
      <c r="BQ255" s="238"/>
      <c r="BR255" s="238"/>
      <c r="BS255" s="238"/>
      <c r="BT255" s="238"/>
      <c r="BU255" s="238"/>
      <c r="BV255" s="238"/>
      <c r="BW255" s="238"/>
      <c r="BX255" s="238"/>
      <c r="BY255" s="238"/>
      <c r="BZ255" s="238"/>
      <c r="CA255" s="238"/>
      <c r="CB255" s="238"/>
      <c r="CC255" s="238"/>
      <c r="CD255" s="238"/>
      <c r="CE255" s="238"/>
      <c r="CF255" s="238"/>
      <c r="CG255" s="238"/>
      <c r="CH255" s="238"/>
      <c r="CI255" s="238"/>
      <c r="CJ255" s="238"/>
      <c r="CK255" s="238"/>
      <c r="CL255" s="238"/>
      <c r="CM255" s="238"/>
      <c r="CN255" s="238"/>
      <c r="CO255" s="238"/>
      <c r="CP255" s="238"/>
      <c r="CQ255" s="238"/>
      <c r="CR255" s="238"/>
      <c r="CS255" s="238"/>
      <c r="CT255" s="238"/>
      <c r="CU255" s="238"/>
      <c r="CV255" s="238"/>
      <c r="CW255" s="238"/>
      <c r="CX255" s="238"/>
    </row>
    <row r="256" spans="1:102" ht="78" thickTop="1" thickBot="1">
      <c r="B256" s="245" t="s">
        <v>522</v>
      </c>
      <c r="C256" s="681" t="s">
        <v>1191</v>
      </c>
      <c r="D256" s="681" t="s">
        <v>1192</v>
      </c>
      <c r="E256" s="681" t="s">
        <v>1193</v>
      </c>
      <c r="F256" s="681" t="s">
        <v>1194</v>
      </c>
      <c r="G256" s="681" t="s">
        <v>1202</v>
      </c>
      <c r="H256" s="681" t="s">
        <v>1212</v>
      </c>
      <c r="I256" s="682" t="s">
        <v>1197</v>
      </c>
      <c r="J256" s="238"/>
      <c r="K256" s="238"/>
      <c r="L256" s="238"/>
      <c r="M256" s="238"/>
      <c r="N256" s="238"/>
      <c r="O256" s="238"/>
      <c r="P256" s="238"/>
      <c r="Q256" s="238"/>
      <c r="R256" s="238"/>
      <c r="S256" s="238"/>
      <c r="T256" s="238"/>
      <c r="U256" s="238"/>
      <c r="V256" s="238"/>
      <c r="W256" s="238"/>
      <c r="X256" s="238"/>
      <c r="Y256" s="238"/>
      <c r="Z256" s="238"/>
      <c r="AA256" s="238"/>
      <c r="AB256" s="238"/>
      <c r="AC256" s="238"/>
      <c r="AD256" s="238"/>
      <c r="AE256" s="238"/>
      <c r="AF256" s="238"/>
      <c r="AG256" s="238"/>
      <c r="AH256" s="238"/>
      <c r="AI256" s="238"/>
      <c r="AJ256" s="238"/>
      <c r="AK256" s="238"/>
      <c r="AL256" s="238"/>
      <c r="AM256" s="238"/>
      <c r="AN256" s="238"/>
      <c r="AO256" s="238"/>
      <c r="AP256" s="238"/>
      <c r="AQ256" s="238"/>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8"/>
      <c r="BQ256" s="238"/>
      <c r="BR256" s="238"/>
      <c r="BS256" s="238"/>
      <c r="BT256" s="238"/>
      <c r="BU256" s="238"/>
      <c r="BV256" s="238"/>
      <c r="BW256" s="238"/>
      <c r="BX256" s="238"/>
      <c r="BY256" s="238"/>
      <c r="BZ256" s="238"/>
      <c r="CA256" s="238"/>
      <c r="CB256" s="238"/>
      <c r="CC256" s="238"/>
      <c r="CD256" s="238"/>
      <c r="CE256" s="238"/>
      <c r="CF256" s="238"/>
      <c r="CG256" s="238"/>
      <c r="CH256" s="238"/>
      <c r="CI256" s="238"/>
      <c r="CJ256" s="238"/>
      <c r="CK256" s="238"/>
      <c r="CL256" s="238"/>
      <c r="CM256" s="238"/>
      <c r="CN256" s="238"/>
      <c r="CO256" s="238"/>
      <c r="CP256" s="238"/>
      <c r="CQ256" s="238"/>
      <c r="CR256" s="238"/>
      <c r="CS256" s="238"/>
      <c r="CT256" s="238"/>
      <c r="CU256" s="238"/>
      <c r="CV256" s="238"/>
      <c r="CW256" s="238"/>
      <c r="CX256" s="238"/>
    </row>
    <row r="257" spans="1:102" ht="15">
      <c r="A257" s="58"/>
      <c r="B257" s="899" t="s">
        <v>576</v>
      </c>
      <c r="C257" s="257">
        <f t="shared" ref="C257:I257" si="47">C258+C259+C263+C264+C265+C266</f>
        <v>0</v>
      </c>
      <c r="D257" s="257">
        <f t="shared" si="47"/>
        <v>0</v>
      </c>
      <c r="E257" s="257">
        <f t="shared" si="47"/>
        <v>0</v>
      </c>
      <c r="F257" s="257">
        <f t="shared" si="47"/>
        <v>0</v>
      </c>
      <c r="G257" s="257">
        <f t="shared" si="47"/>
        <v>0</v>
      </c>
      <c r="H257" s="257">
        <f t="shared" si="47"/>
        <v>0</v>
      </c>
      <c r="I257" s="257">
        <f t="shared" si="47"/>
        <v>0</v>
      </c>
      <c r="J257" s="238"/>
      <c r="K257" s="238"/>
      <c r="L257" s="238"/>
      <c r="M257" s="238"/>
      <c r="N257" s="238"/>
      <c r="O257" s="238"/>
      <c r="P257" s="238"/>
      <c r="Q257" s="238"/>
      <c r="R257" s="238"/>
      <c r="S257" s="238"/>
      <c r="T257" s="238"/>
      <c r="U257" s="238"/>
      <c r="V257" s="238"/>
      <c r="W257" s="238"/>
      <c r="X257" s="238"/>
      <c r="Y257" s="238"/>
      <c r="Z257" s="238"/>
      <c r="AA257" s="238"/>
      <c r="AB257" s="238"/>
      <c r="AC257" s="238"/>
      <c r="AD257" s="238"/>
      <c r="AE257" s="238"/>
      <c r="AF257" s="238"/>
      <c r="AG257" s="238"/>
      <c r="AH257" s="238"/>
      <c r="AI257" s="238"/>
      <c r="AJ257" s="238"/>
      <c r="AK257" s="238"/>
      <c r="AL257" s="238"/>
      <c r="AM257" s="238"/>
      <c r="AN257" s="238"/>
      <c r="AO257" s="238"/>
      <c r="AP257" s="238"/>
      <c r="AQ257" s="238"/>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8"/>
      <c r="BQ257" s="238"/>
      <c r="BR257" s="238"/>
      <c r="BS257" s="238"/>
      <c r="BT257" s="238"/>
      <c r="BU257" s="238"/>
      <c r="BV257" s="238"/>
      <c r="BW257" s="238"/>
      <c r="BX257" s="238"/>
      <c r="BY257" s="238"/>
      <c r="BZ257" s="238"/>
      <c r="CA257" s="238"/>
      <c r="CB257" s="238"/>
      <c r="CC257" s="238"/>
      <c r="CD257" s="238"/>
      <c r="CE257" s="238"/>
      <c r="CF257" s="238"/>
      <c r="CG257" s="238"/>
      <c r="CH257" s="238"/>
      <c r="CI257" s="238"/>
      <c r="CJ257" s="238"/>
      <c r="CK257" s="238"/>
      <c r="CL257" s="238"/>
      <c r="CM257" s="238"/>
      <c r="CN257" s="238"/>
      <c r="CO257" s="238"/>
      <c r="CP257" s="238"/>
      <c r="CQ257" s="238"/>
      <c r="CR257" s="238"/>
      <c r="CS257" s="238"/>
      <c r="CT257" s="238"/>
      <c r="CU257" s="238"/>
      <c r="CV257" s="238"/>
      <c r="CW257" s="238"/>
      <c r="CX257" s="238"/>
    </row>
    <row r="258" spans="1:102">
      <c r="A258" s="94" t="s">
        <v>524</v>
      </c>
      <c r="B258" s="95" t="s">
        <v>577</v>
      </c>
      <c r="C258" s="254">
        <f t="shared" ref="C258:I258" si="48">C16</f>
        <v>0</v>
      </c>
      <c r="D258" s="254">
        <f t="shared" si="48"/>
        <v>0</v>
      </c>
      <c r="E258" s="254">
        <f t="shared" si="48"/>
        <v>0</v>
      </c>
      <c r="F258" s="254">
        <f t="shared" si="48"/>
        <v>0</v>
      </c>
      <c r="G258" s="254">
        <f t="shared" si="48"/>
        <v>0</v>
      </c>
      <c r="H258" s="254">
        <f t="shared" si="48"/>
        <v>0</v>
      </c>
      <c r="I258" s="254">
        <f t="shared" si="48"/>
        <v>0</v>
      </c>
      <c r="J258" s="238"/>
      <c r="K258" s="238"/>
      <c r="L258" s="238"/>
      <c r="M258" s="238"/>
      <c r="N258" s="238"/>
      <c r="O258" s="238"/>
      <c r="P258" s="238"/>
      <c r="Q258" s="238"/>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P258" s="238"/>
      <c r="AQ258" s="238"/>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8"/>
      <c r="BQ258" s="238"/>
      <c r="BR258" s="238"/>
      <c r="BS258" s="238"/>
      <c r="BT258" s="238"/>
      <c r="BU258" s="238"/>
      <c r="BV258" s="238"/>
      <c r="BW258" s="238"/>
      <c r="BX258" s="238"/>
      <c r="BY258" s="238"/>
      <c r="BZ258" s="238"/>
      <c r="CA258" s="238"/>
      <c r="CB258" s="238"/>
      <c r="CC258" s="238"/>
      <c r="CD258" s="238"/>
      <c r="CE258" s="238"/>
      <c r="CF258" s="238"/>
      <c r="CG258" s="238"/>
      <c r="CH258" s="238"/>
      <c r="CI258" s="238"/>
      <c r="CJ258" s="238"/>
      <c r="CK258" s="238"/>
      <c r="CL258" s="238"/>
      <c r="CM258" s="238"/>
      <c r="CN258" s="238"/>
      <c r="CO258" s="238"/>
      <c r="CP258" s="238"/>
      <c r="CQ258" s="238"/>
      <c r="CR258" s="238"/>
      <c r="CS258" s="238"/>
      <c r="CT258" s="238"/>
      <c r="CU258" s="238"/>
      <c r="CV258" s="238"/>
      <c r="CW258" s="238"/>
      <c r="CX258" s="238"/>
    </row>
    <row r="259" spans="1:102">
      <c r="A259" s="58"/>
      <c r="B259" s="95" t="s">
        <v>578</v>
      </c>
      <c r="C259" s="255">
        <f t="shared" ref="C259:I259" si="49">C260+C261+C262</f>
        <v>0</v>
      </c>
      <c r="D259" s="255">
        <f t="shared" si="49"/>
        <v>0</v>
      </c>
      <c r="E259" s="255">
        <f t="shared" si="49"/>
        <v>0</v>
      </c>
      <c r="F259" s="255">
        <f t="shared" si="49"/>
        <v>0</v>
      </c>
      <c r="G259" s="255">
        <f t="shared" si="49"/>
        <v>0</v>
      </c>
      <c r="H259" s="255">
        <f t="shared" si="49"/>
        <v>0</v>
      </c>
      <c r="I259" s="255">
        <f t="shared" si="49"/>
        <v>0</v>
      </c>
      <c r="J259" s="238"/>
      <c r="K259" s="238"/>
      <c r="L259" s="238"/>
      <c r="M259" s="238"/>
      <c r="N259" s="238"/>
      <c r="O259" s="238"/>
      <c r="P259" s="238"/>
      <c r="Q259" s="238"/>
      <c r="R259" s="238"/>
      <c r="S259" s="238"/>
      <c r="T259" s="238"/>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c r="AP259" s="238"/>
      <c r="AQ259" s="238"/>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8"/>
      <c r="BQ259" s="238"/>
      <c r="BR259" s="238"/>
      <c r="BS259" s="238"/>
      <c r="BT259" s="238"/>
      <c r="BU259" s="238"/>
      <c r="BV259" s="238"/>
      <c r="BW259" s="238"/>
      <c r="BX259" s="238"/>
      <c r="BY259" s="238"/>
      <c r="BZ259" s="238"/>
      <c r="CA259" s="238"/>
      <c r="CB259" s="238"/>
      <c r="CC259" s="238"/>
      <c r="CD259" s="238"/>
      <c r="CE259" s="238"/>
      <c r="CF259" s="238"/>
      <c r="CG259" s="238"/>
      <c r="CH259" s="238"/>
      <c r="CI259" s="238"/>
      <c r="CJ259" s="238"/>
      <c r="CK259" s="238"/>
      <c r="CL259" s="238"/>
      <c r="CM259" s="238"/>
      <c r="CN259" s="238"/>
      <c r="CO259" s="238"/>
      <c r="CP259" s="238"/>
      <c r="CQ259" s="238"/>
      <c r="CR259" s="238"/>
      <c r="CS259" s="238"/>
      <c r="CT259" s="238"/>
      <c r="CU259" s="238"/>
      <c r="CV259" s="238"/>
      <c r="CW259" s="238"/>
      <c r="CX259" s="238"/>
    </row>
    <row r="260" spans="1:102" ht="21">
      <c r="A260" s="176" t="s">
        <v>531</v>
      </c>
      <c r="B260" s="96" t="s">
        <v>579</v>
      </c>
      <c r="C260" s="252">
        <f t="shared" ref="C260:I260" si="50">C12+C36-C37+C48+C58</f>
        <v>0</v>
      </c>
      <c r="D260" s="252">
        <f t="shared" si="50"/>
        <v>0</v>
      </c>
      <c r="E260" s="252">
        <f t="shared" si="50"/>
        <v>0</v>
      </c>
      <c r="F260" s="252">
        <f t="shared" si="50"/>
        <v>0</v>
      </c>
      <c r="G260" s="252">
        <f t="shared" si="50"/>
        <v>0</v>
      </c>
      <c r="H260" s="252">
        <f t="shared" si="50"/>
        <v>0</v>
      </c>
      <c r="I260" s="252">
        <f t="shared" si="50"/>
        <v>0</v>
      </c>
      <c r="J260" s="238"/>
      <c r="K260" s="238"/>
      <c r="L260" s="238"/>
      <c r="M260" s="238"/>
      <c r="N260" s="238"/>
      <c r="O260" s="238"/>
      <c r="P260" s="238"/>
      <c r="Q260" s="238"/>
      <c r="R260" s="238"/>
      <c r="S260" s="238"/>
      <c r="T260" s="238"/>
      <c r="U260" s="238"/>
      <c r="V260" s="238"/>
      <c r="W260" s="238"/>
      <c r="X260" s="238"/>
      <c r="Y260" s="238"/>
      <c r="Z260" s="238"/>
      <c r="AA260" s="238"/>
      <c r="AB260" s="238"/>
      <c r="AC260" s="238"/>
      <c r="AD260" s="238"/>
      <c r="AE260" s="238"/>
      <c r="AF260" s="238"/>
      <c r="AG260" s="238"/>
      <c r="AH260" s="238"/>
      <c r="AI260" s="238"/>
      <c r="AJ260" s="238"/>
      <c r="AK260" s="238"/>
      <c r="AL260" s="238"/>
      <c r="AM260" s="238"/>
      <c r="AN260" s="238"/>
      <c r="AO260" s="238"/>
      <c r="AP260" s="238"/>
      <c r="AQ260" s="238"/>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8"/>
      <c r="BQ260" s="238"/>
      <c r="BR260" s="238"/>
      <c r="BS260" s="238"/>
      <c r="BT260" s="238"/>
      <c r="BU260" s="238"/>
      <c r="BV260" s="238"/>
      <c r="BW260" s="238"/>
      <c r="BX260" s="238"/>
      <c r="BY260" s="238"/>
      <c r="BZ260" s="238"/>
      <c r="CA260" s="238"/>
      <c r="CB260" s="238"/>
      <c r="CC260" s="238"/>
      <c r="CD260" s="238"/>
      <c r="CE260" s="238"/>
      <c r="CF260" s="238"/>
      <c r="CG260" s="238"/>
      <c r="CH260" s="238"/>
      <c r="CI260" s="238"/>
      <c r="CJ260" s="238"/>
      <c r="CK260" s="238"/>
      <c r="CL260" s="238"/>
      <c r="CM260" s="238"/>
      <c r="CN260" s="238"/>
      <c r="CO260" s="238"/>
      <c r="CP260" s="238"/>
      <c r="CQ260" s="238"/>
      <c r="CR260" s="238"/>
      <c r="CS260" s="238"/>
      <c r="CT260" s="238"/>
      <c r="CU260" s="238"/>
      <c r="CV260" s="238"/>
      <c r="CW260" s="238"/>
      <c r="CX260" s="238"/>
    </row>
    <row r="261" spans="1:102">
      <c r="A261" s="94" t="s">
        <v>580</v>
      </c>
      <c r="B261" s="96" t="s">
        <v>581</v>
      </c>
      <c r="C261" s="252">
        <f t="shared" ref="C261:I261" si="51">C59</f>
        <v>0</v>
      </c>
      <c r="D261" s="252">
        <f t="shared" si="51"/>
        <v>0</v>
      </c>
      <c r="E261" s="252">
        <f t="shared" si="51"/>
        <v>0</v>
      </c>
      <c r="F261" s="252">
        <f t="shared" si="51"/>
        <v>0</v>
      </c>
      <c r="G261" s="252">
        <f t="shared" si="51"/>
        <v>0</v>
      </c>
      <c r="H261" s="252">
        <f t="shared" si="51"/>
        <v>0</v>
      </c>
      <c r="I261" s="252">
        <f t="shared" si="51"/>
        <v>0</v>
      </c>
      <c r="J261" s="238"/>
      <c r="K261" s="238"/>
      <c r="L261" s="238"/>
      <c r="M261" s="238"/>
      <c r="N261" s="238"/>
      <c r="O261" s="238"/>
      <c r="P261" s="238"/>
      <c r="Q261" s="238"/>
      <c r="R261" s="238"/>
      <c r="S261" s="238"/>
      <c r="T261" s="238"/>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238"/>
      <c r="AP261" s="238"/>
      <c r="AQ261" s="238"/>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8"/>
      <c r="BQ261" s="238"/>
      <c r="BR261" s="238"/>
      <c r="BS261" s="238"/>
      <c r="BT261" s="238"/>
      <c r="BU261" s="238"/>
      <c r="BV261" s="238"/>
      <c r="BW261" s="238"/>
      <c r="BX261" s="238"/>
      <c r="BY261" s="238"/>
      <c r="BZ261" s="238"/>
      <c r="CA261" s="238"/>
      <c r="CB261" s="238"/>
      <c r="CC261" s="238"/>
      <c r="CD261" s="238"/>
      <c r="CE261" s="238"/>
      <c r="CF261" s="238"/>
      <c r="CG261" s="238"/>
      <c r="CH261" s="238"/>
      <c r="CI261" s="238"/>
      <c r="CJ261" s="238"/>
      <c r="CK261" s="238"/>
      <c r="CL261" s="238"/>
      <c r="CM261" s="238"/>
      <c r="CN261" s="238"/>
      <c r="CO261" s="238"/>
      <c r="CP261" s="238"/>
      <c r="CQ261" s="238"/>
      <c r="CR261" s="238"/>
      <c r="CS261" s="238"/>
      <c r="CT261" s="238"/>
      <c r="CU261" s="238"/>
      <c r="CV261" s="238"/>
      <c r="CW261" s="238"/>
      <c r="CX261" s="238"/>
    </row>
    <row r="262" spans="1:102">
      <c r="A262" s="94" t="s">
        <v>544</v>
      </c>
      <c r="B262" s="96" t="s">
        <v>582</v>
      </c>
      <c r="C262" s="252">
        <f t="shared" ref="C262:I262" si="52">C37</f>
        <v>0</v>
      </c>
      <c r="D262" s="252">
        <f t="shared" si="52"/>
        <v>0</v>
      </c>
      <c r="E262" s="252">
        <f t="shared" si="52"/>
        <v>0</v>
      </c>
      <c r="F262" s="252">
        <f t="shared" si="52"/>
        <v>0</v>
      </c>
      <c r="G262" s="252">
        <f t="shared" si="52"/>
        <v>0</v>
      </c>
      <c r="H262" s="252">
        <f t="shared" si="52"/>
        <v>0</v>
      </c>
      <c r="I262" s="252">
        <f t="shared" si="52"/>
        <v>0</v>
      </c>
      <c r="J262" s="238"/>
      <c r="K262" s="238"/>
      <c r="L262" s="238"/>
      <c r="M262" s="238"/>
      <c r="N262" s="238"/>
      <c r="O262" s="238"/>
      <c r="P262" s="238"/>
      <c r="Q262" s="238"/>
      <c r="R262" s="238"/>
      <c r="S262" s="238"/>
      <c r="T262" s="238"/>
      <c r="U262" s="238"/>
      <c r="V262" s="238"/>
      <c r="W262" s="238"/>
      <c r="X262" s="238"/>
      <c r="Y262" s="238"/>
      <c r="Z262" s="238"/>
      <c r="AA262" s="238"/>
      <c r="AB262" s="238"/>
      <c r="AC262" s="238"/>
      <c r="AD262" s="238"/>
      <c r="AE262" s="238"/>
      <c r="AF262" s="238"/>
      <c r="AG262" s="238"/>
      <c r="AH262" s="238"/>
      <c r="AI262" s="238"/>
      <c r="AJ262" s="238"/>
      <c r="AK262" s="238"/>
      <c r="AL262" s="238"/>
      <c r="AM262" s="238"/>
      <c r="AN262" s="238"/>
      <c r="AO262" s="238"/>
      <c r="AP262" s="238"/>
      <c r="AQ262" s="238"/>
      <c r="AR262" s="238"/>
      <c r="AS262" s="238"/>
      <c r="AT262" s="238"/>
      <c r="AU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c r="CC262" s="238"/>
      <c r="CD262" s="238"/>
      <c r="CE262" s="238"/>
      <c r="CF262" s="238"/>
      <c r="CG262" s="238"/>
      <c r="CH262" s="238"/>
      <c r="CI262" s="238"/>
      <c r="CJ262" s="238"/>
      <c r="CK262" s="238"/>
      <c r="CL262" s="238"/>
      <c r="CM262" s="238"/>
      <c r="CN262" s="238"/>
      <c r="CO262" s="238"/>
      <c r="CP262" s="238"/>
      <c r="CQ262" s="238"/>
      <c r="CR262" s="238"/>
      <c r="CS262" s="238"/>
      <c r="CT262" s="238"/>
      <c r="CU262" s="238"/>
      <c r="CV262" s="238"/>
      <c r="CW262" s="238"/>
      <c r="CX262" s="238"/>
    </row>
    <row r="263" spans="1:102" ht="63.6" customHeight="1">
      <c r="A263" s="94" t="s">
        <v>583</v>
      </c>
      <c r="B263" s="95" t="s">
        <v>584</v>
      </c>
      <c r="C263" s="254">
        <f t="shared" ref="C263:I263" si="53">C20-C21-C26</f>
        <v>0</v>
      </c>
      <c r="D263" s="254">
        <f t="shared" si="53"/>
        <v>0</v>
      </c>
      <c r="E263" s="254">
        <f t="shared" si="53"/>
        <v>0</v>
      </c>
      <c r="F263" s="254">
        <f t="shared" si="53"/>
        <v>0</v>
      </c>
      <c r="G263" s="254">
        <f t="shared" si="53"/>
        <v>0</v>
      </c>
      <c r="H263" s="254">
        <f t="shared" si="53"/>
        <v>0</v>
      </c>
      <c r="I263" s="254">
        <f t="shared" si="53"/>
        <v>0</v>
      </c>
      <c r="J263" s="238"/>
      <c r="K263" s="238"/>
      <c r="L263" s="238"/>
      <c r="M263" s="238"/>
      <c r="N263" s="238"/>
      <c r="O263" s="238"/>
      <c r="P263" s="238"/>
      <c r="Q263" s="238"/>
      <c r="R263" s="238"/>
      <c r="S263" s="238"/>
      <c r="T263" s="238"/>
      <c r="U263" s="238"/>
      <c r="V263" s="238"/>
      <c r="W263" s="238"/>
      <c r="X263" s="238"/>
      <c r="Y263" s="238"/>
      <c r="Z263" s="238"/>
      <c r="AA263" s="238"/>
      <c r="AB263" s="238"/>
      <c r="AC263" s="238"/>
      <c r="AD263" s="238"/>
      <c r="AE263" s="238"/>
      <c r="AF263" s="238"/>
      <c r="AG263" s="238"/>
      <c r="AH263" s="238"/>
      <c r="AI263" s="238"/>
      <c r="AJ263" s="238"/>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c r="CC263" s="238"/>
      <c r="CD263" s="238"/>
      <c r="CE263" s="238"/>
      <c r="CF263" s="238"/>
      <c r="CG263" s="238"/>
      <c r="CH263" s="238"/>
      <c r="CI263" s="238"/>
      <c r="CJ263" s="238"/>
      <c r="CK263" s="238"/>
      <c r="CL263" s="238"/>
      <c r="CM263" s="238"/>
      <c r="CN263" s="238"/>
      <c r="CO263" s="238"/>
      <c r="CP263" s="238"/>
      <c r="CQ263" s="238"/>
      <c r="CR263" s="238"/>
      <c r="CS263" s="238"/>
      <c r="CT263" s="238"/>
      <c r="CU263" s="238"/>
      <c r="CV263" s="238"/>
      <c r="CW263" s="238"/>
      <c r="CX263" s="238"/>
    </row>
    <row r="264" spans="1:102">
      <c r="A264" s="94" t="s">
        <v>535</v>
      </c>
      <c r="B264" s="95" t="s">
        <v>585</v>
      </c>
      <c r="C264" s="254">
        <f t="shared" ref="C264:I264" si="54">C30</f>
        <v>0</v>
      </c>
      <c r="D264" s="254">
        <f t="shared" si="54"/>
        <v>0</v>
      </c>
      <c r="E264" s="254">
        <f t="shared" si="54"/>
        <v>0</v>
      </c>
      <c r="F264" s="254">
        <f t="shared" si="54"/>
        <v>0</v>
      </c>
      <c r="G264" s="254">
        <f t="shared" si="54"/>
        <v>0</v>
      </c>
      <c r="H264" s="254">
        <f t="shared" si="54"/>
        <v>0</v>
      </c>
      <c r="I264" s="254">
        <f t="shared" si="54"/>
        <v>0</v>
      </c>
      <c r="J264" s="238"/>
      <c r="K264" s="238"/>
      <c r="L264" s="238"/>
      <c r="M264" s="238"/>
      <c r="N264" s="238"/>
      <c r="O264" s="238"/>
      <c r="P264" s="238"/>
      <c r="Q264" s="238"/>
      <c r="R264" s="238"/>
      <c r="S264" s="238"/>
      <c r="T264" s="238"/>
      <c r="U264" s="238"/>
      <c r="V264" s="238"/>
      <c r="W264" s="238"/>
      <c r="X264" s="238"/>
      <c r="Y264" s="238"/>
      <c r="Z264" s="238"/>
      <c r="AA264" s="238"/>
      <c r="AB264" s="238"/>
      <c r="AC264" s="238"/>
      <c r="AD264" s="238"/>
      <c r="AE264" s="238"/>
      <c r="AF264" s="238"/>
      <c r="AG264" s="238"/>
      <c r="AH264" s="238"/>
      <c r="AI264" s="238"/>
      <c r="AJ264" s="238"/>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c r="CC264" s="238"/>
      <c r="CD264" s="238"/>
      <c r="CE264" s="238"/>
      <c r="CF264" s="238"/>
      <c r="CG264" s="238"/>
      <c r="CH264" s="238"/>
      <c r="CI264" s="238"/>
      <c r="CJ264" s="238"/>
      <c r="CK264" s="238"/>
      <c r="CL264" s="238"/>
      <c r="CM264" s="238"/>
      <c r="CN264" s="238"/>
      <c r="CO264" s="238"/>
      <c r="CP264" s="238"/>
      <c r="CQ264" s="238"/>
      <c r="CR264" s="238"/>
      <c r="CS264" s="238"/>
      <c r="CT264" s="238"/>
      <c r="CU264" s="238"/>
      <c r="CV264" s="238"/>
      <c r="CW264" s="238"/>
      <c r="CX264" s="238"/>
    </row>
    <row r="265" spans="1:102">
      <c r="A265" s="94" t="s">
        <v>586</v>
      </c>
      <c r="B265" s="95" t="s">
        <v>587</v>
      </c>
      <c r="C265" s="254">
        <f t="shared" ref="C265:I265" si="55">C26+C42+C53</f>
        <v>0</v>
      </c>
      <c r="D265" s="254">
        <f t="shared" si="55"/>
        <v>0</v>
      </c>
      <c r="E265" s="254">
        <f t="shared" si="55"/>
        <v>0</v>
      </c>
      <c r="F265" s="254">
        <f t="shared" si="55"/>
        <v>0</v>
      </c>
      <c r="G265" s="254">
        <f t="shared" si="55"/>
        <v>0</v>
      </c>
      <c r="H265" s="254">
        <f t="shared" si="55"/>
        <v>0</v>
      </c>
      <c r="I265" s="254">
        <f t="shared" si="55"/>
        <v>0</v>
      </c>
      <c r="J265" s="238"/>
      <c r="K265" s="238"/>
      <c r="L265" s="238"/>
      <c r="M265" s="238"/>
      <c r="N265" s="238"/>
      <c r="O265" s="238"/>
      <c r="P265" s="238"/>
      <c r="Q265" s="238"/>
      <c r="R265" s="238"/>
      <c r="S265" s="238"/>
      <c r="T265" s="238"/>
      <c r="U265" s="238"/>
      <c r="V265" s="238"/>
      <c r="W265" s="238"/>
      <c r="X265" s="238"/>
      <c r="Y265" s="238"/>
      <c r="Z265" s="238"/>
      <c r="AA265" s="238"/>
      <c r="AB265" s="238"/>
      <c r="AC265" s="238"/>
      <c r="AD265" s="238"/>
      <c r="AE265" s="238"/>
      <c r="AF265" s="238"/>
      <c r="AG265" s="238"/>
      <c r="AH265" s="238"/>
      <c r="AI265" s="238"/>
      <c r="AJ265" s="238"/>
      <c r="AK265" s="238"/>
      <c r="AL265" s="238"/>
      <c r="AM265" s="238"/>
      <c r="AN265" s="238"/>
      <c r="AO265" s="238"/>
      <c r="AP265" s="238"/>
      <c r="AQ265" s="238"/>
      <c r="AR265" s="238"/>
      <c r="AS265" s="238"/>
      <c r="AT265" s="238"/>
      <c r="AU265" s="238"/>
      <c r="AV265" s="238"/>
      <c r="AW265" s="238"/>
      <c r="AX265" s="238"/>
      <c r="AY265" s="238"/>
      <c r="AZ265" s="238"/>
      <c r="BA265" s="238"/>
      <c r="BB265" s="238"/>
      <c r="BC265" s="238"/>
      <c r="BD265" s="238"/>
      <c r="BE265" s="238"/>
      <c r="BF265" s="238"/>
      <c r="BG265" s="238"/>
      <c r="BH265" s="238"/>
      <c r="BI265" s="238"/>
      <c r="BJ265" s="238"/>
      <c r="BK265" s="238"/>
      <c r="BL265" s="238"/>
      <c r="BM265" s="238"/>
      <c r="BN265" s="238"/>
      <c r="BO265" s="238"/>
      <c r="BP265" s="238"/>
      <c r="BQ265" s="238"/>
      <c r="BR265" s="238"/>
      <c r="BS265" s="238"/>
      <c r="BT265" s="238"/>
      <c r="BU265" s="238"/>
      <c r="BV265" s="238"/>
      <c r="BW265" s="238"/>
      <c r="BX265" s="238"/>
      <c r="BY265" s="238"/>
      <c r="BZ265" s="238"/>
      <c r="CA265" s="238"/>
      <c r="CB265" s="238"/>
      <c r="CC265" s="238"/>
      <c r="CD265" s="238"/>
      <c r="CE265" s="238"/>
      <c r="CF265" s="238"/>
      <c r="CG265" s="238"/>
      <c r="CH265" s="238"/>
      <c r="CI265" s="238"/>
      <c r="CJ265" s="238"/>
      <c r="CK265" s="238"/>
      <c r="CL265" s="238"/>
      <c r="CM265" s="238"/>
      <c r="CN265" s="238"/>
      <c r="CO265" s="238"/>
      <c r="CP265" s="238"/>
      <c r="CQ265" s="238"/>
      <c r="CR265" s="238"/>
      <c r="CS265" s="238"/>
      <c r="CT265" s="238"/>
      <c r="CU265" s="238"/>
      <c r="CV265" s="238"/>
      <c r="CW265" s="238"/>
      <c r="CX265" s="238"/>
    </row>
    <row r="266" spans="1:102" ht="52.5">
      <c r="A266" s="176" t="s">
        <v>588</v>
      </c>
      <c r="B266" s="95" t="s">
        <v>589</v>
      </c>
      <c r="C266" s="254">
        <f t="shared" ref="C266:I266" si="56">C11-C12+C14+C28+C29-C30+C34-C36-C38-C42+C46-C48-C49-C53-C54+C57-C58-C59-C61</f>
        <v>0</v>
      </c>
      <c r="D266" s="254">
        <f t="shared" si="56"/>
        <v>0</v>
      </c>
      <c r="E266" s="254">
        <f t="shared" si="56"/>
        <v>0</v>
      </c>
      <c r="F266" s="254">
        <f t="shared" si="56"/>
        <v>0</v>
      </c>
      <c r="G266" s="254">
        <f t="shared" si="56"/>
        <v>0</v>
      </c>
      <c r="H266" s="254">
        <f t="shared" si="56"/>
        <v>0</v>
      </c>
      <c r="I266" s="254">
        <f t="shared" si="56"/>
        <v>0</v>
      </c>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8"/>
      <c r="BQ266" s="238"/>
      <c r="BR266" s="238"/>
      <c r="BS266" s="238"/>
      <c r="BT266" s="238"/>
      <c r="BU266" s="238"/>
      <c r="BV266" s="238"/>
      <c r="BW266" s="238"/>
      <c r="BX266" s="238"/>
      <c r="BY266" s="238"/>
      <c r="BZ266" s="238"/>
      <c r="CA266" s="238"/>
      <c r="CB266" s="238"/>
      <c r="CC266" s="238"/>
      <c r="CD266" s="238"/>
      <c r="CE266" s="238"/>
      <c r="CF266" s="238"/>
      <c r="CG266" s="238"/>
      <c r="CH266" s="238"/>
      <c r="CI266" s="238"/>
      <c r="CJ266" s="238"/>
      <c r="CK266" s="238"/>
      <c r="CL266" s="238"/>
      <c r="CM266" s="238"/>
      <c r="CN266" s="238"/>
      <c r="CO266" s="238"/>
      <c r="CP266" s="238"/>
      <c r="CQ266" s="238"/>
      <c r="CR266" s="238"/>
      <c r="CS266" s="238"/>
      <c r="CT266" s="238"/>
      <c r="CU266" s="238"/>
      <c r="CV266" s="238"/>
      <c r="CW266" s="238"/>
      <c r="CX266" s="238"/>
    </row>
    <row r="267" spans="1:102" ht="15">
      <c r="A267" s="58"/>
      <c r="B267" s="1291"/>
      <c r="J267" s="238"/>
      <c r="K267" s="238"/>
      <c r="L267" s="238"/>
      <c r="M267" s="238"/>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8"/>
      <c r="AQ267" s="238"/>
      <c r="AR267" s="238"/>
      <c r="AS267" s="238"/>
      <c r="AT267" s="238"/>
      <c r="AU267" s="238"/>
      <c r="AV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8"/>
      <c r="BQ267" s="238"/>
      <c r="BR267" s="238"/>
      <c r="BS267" s="238"/>
      <c r="BT267" s="238"/>
      <c r="BU267" s="238"/>
      <c r="BV267" s="238"/>
      <c r="BW267" s="238"/>
      <c r="BX267" s="238"/>
      <c r="BY267" s="238"/>
      <c r="BZ267" s="238"/>
      <c r="CA267" s="238"/>
      <c r="CB267" s="238"/>
      <c r="CC267" s="238"/>
      <c r="CD267" s="238"/>
      <c r="CE267" s="238"/>
      <c r="CF267" s="238"/>
      <c r="CG267" s="238"/>
      <c r="CH267" s="238"/>
      <c r="CI267" s="238"/>
      <c r="CJ267" s="238"/>
      <c r="CK267" s="238"/>
      <c r="CL267" s="238"/>
      <c r="CM267" s="238"/>
      <c r="CN267" s="238"/>
      <c r="CO267" s="238"/>
      <c r="CP267" s="238"/>
      <c r="CQ267" s="238"/>
      <c r="CR267" s="238"/>
      <c r="CS267" s="238"/>
      <c r="CT267" s="238"/>
      <c r="CU267" s="238"/>
      <c r="CV267" s="238"/>
      <c r="CW267" s="238"/>
      <c r="CX267" s="238"/>
    </row>
    <row r="268" spans="1:102" ht="15">
      <c r="A268" s="58"/>
      <c r="B268" s="900" t="s">
        <v>590</v>
      </c>
      <c r="C268" s="257">
        <f t="shared" ref="C268:I268" si="57">C269+C274+C275+C276+C277</f>
        <v>0</v>
      </c>
      <c r="D268" s="257">
        <f t="shared" si="57"/>
        <v>0</v>
      </c>
      <c r="E268" s="257">
        <f t="shared" si="57"/>
        <v>0</v>
      </c>
      <c r="F268" s="257">
        <f t="shared" si="57"/>
        <v>0</v>
      </c>
      <c r="G268" s="257">
        <f t="shared" si="57"/>
        <v>0</v>
      </c>
      <c r="H268" s="257">
        <f t="shared" si="57"/>
        <v>0</v>
      </c>
      <c r="I268" s="257">
        <f t="shared" si="57"/>
        <v>0</v>
      </c>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c r="AP268" s="238"/>
      <c r="AQ268" s="238"/>
      <c r="AR268" s="238"/>
      <c r="AS268" s="238"/>
      <c r="AT268" s="238"/>
      <c r="AU268" s="238"/>
      <c r="AV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8"/>
      <c r="BQ268" s="238"/>
      <c r="BR268" s="238"/>
      <c r="BS268" s="238"/>
      <c r="BT268" s="238"/>
      <c r="BU268" s="238"/>
      <c r="BV268" s="238"/>
      <c r="BW268" s="238"/>
      <c r="BX268" s="238"/>
      <c r="BY268" s="238"/>
      <c r="BZ268" s="238"/>
      <c r="CA268" s="238"/>
      <c r="CB268" s="238"/>
      <c r="CC268" s="238"/>
      <c r="CD268" s="238"/>
      <c r="CE268" s="238"/>
      <c r="CF268" s="238"/>
      <c r="CG268" s="238"/>
      <c r="CH268" s="238"/>
      <c r="CI268" s="238"/>
      <c r="CJ268" s="238"/>
      <c r="CK268" s="238"/>
      <c r="CL268" s="238"/>
      <c r="CM268" s="238"/>
      <c r="CN268" s="238"/>
      <c r="CO268" s="238"/>
      <c r="CP268" s="238"/>
      <c r="CQ268" s="238"/>
      <c r="CR268" s="238"/>
      <c r="CS268" s="238"/>
      <c r="CT268" s="238"/>
      <c r="CU268" s="238"/>
      <c r="CV268" s="238"/>
      <c r="CW268" s="238"/>
      <c r="CX268" s="238"/>
    </row>
    <row r="269" spans="1:102">
      <c r="A269" s="94" t="s">
        <v>591</v>
      </c>
      <c r="B269" s="95" t="s">
        <v>592</v>
      </c>
      <c r="C269" s="254">
        <f t="shared" ref="C269:I269" si="58">C270+C271+C272+C273</f>
        <v>0</v>
      </c>
      <c r="D269" s="254">
        <f t="shared" si="58"/>
        <v>0</v>
      </c>
      <c r="E269" s="254">
        <f t="shared" si="58"/>
        <v>0</v>
      </c>
      <c r="F269" s="254">
        <f t="shared" si="58"/>
        <v>0</v>
      </c>
      <c r="G269" s="254">
        <f t="shared" si="58"/>
        <v>0</v>
      </c>
      <c r="H269" s="254">
        <f t="shared" si="58"/>
        <v>0</v>
      </c>
      <c r="I269" s="254">
        <f t="shared" si="58"/>
        <v>0</v>
      </c>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c r="AP269" s="238"/>
      <c r="AQ269" s="238"/>
      <c r="AR269" s="238"/>
      <c r="AS269" s="238"/>
      <c r="AT269" s="238"/>
      <c r="AU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8"/>
      <c r="BQ269" s="238"/>
      <c r="BR269" s="238"/>
      <c r="BS269" s="238"/>
      <c r="BT269" s="238"/>
      <c r="BU269" s="238"/>
      <c r="BV269" s="238"/>
      <c r="BW269" s="238"/>
      <c r="BX269" s="238"/>
      <c r="BY269" s="238"/>
      <c r="BZ269" s="238"/>
      <c r="CA269" s="238"/>
      <c r="CB269" s="238"/>
      <c r="CC269" s="238"/>
      <c r="CD269" s="238"/>
      <c r="CE269" s="238"/>
      <c r="CF269" s="238"/>
      <c r="CG269" s="238"/>
      <c r="CH269" s="238"/>
      <c r="CI269" s="238"/>
      <c r="CJ269" s="238"/>
      <c r="CK269" s="238"/>
      <c r="CL269" s="238"/>
      <c r="CM269" s="238"/>
      <c r="CN269" s="238"/>
      <c r="CO269" s="238"/>
      <c r="CP269" s="238"/>
      <c r="CQ269" s="238"/>
      <c r="CR269" s="238"/>
      <c r="CS269" s="238"/>
      <c r="CT269" s="238"/>
      <c r="CU269" s="238"/>
      <c r="CV269" s="238"/>
      <c r="CW269" s="238"/>
      <c r="CX269" s="238"/>
    </row>
    <row r="270" spans="1:102">
      <c r="A270" s="94" t="s">
        <v>1051</v>
      </c>
      <c r="B270" s="96" t="s">
        <v>1050</v>
      </c>
      <c r="C270" s="256">
        <f t="shared" ref="C270:I270" si="59">C73</f>
        <v>0</v>
      </c>
      <c r="D270" s="256">
        <f t="shared" si="59"/>
        <v>0</v>
      </c>
      <c r="E270" s="256">
        <f t="shared" si="59"/>
        <v>0</v>
      </c>
      <c r="F270" s="256">
        <f t="shared" si="59"/>
        <v>0</v>
      </c>
      <c r="G270" s="256">
        <f t="shared" si="59"/>
        <v>0</v>
      </c>
      <c r="H270" s="256">
        <f t="shared" si="59"/>
        <v>0</v>
      </c>
      <c r="I270" s="256">
        <f t="shared" si="59"/>
        <v>0</v>
      </c>
      <c r="J270" s="238"/>
      <c r="K270" s="238"/>
      <c r="L270" s="238"/>
      <c r="M270" s="238"/>
      <c r="N270" s="238"/>
      <c r="O270" s="238"/>
      <c r="P270" s="238"/>
      <c r="Q270" s="238"/>
      <c r="R270" s="238"/>
      <c r="S270" s="238"/>
      <c r="T270" s="238"/>
      <c r="U270" s="238"/>
      <c r="V270" s="238"/>
      <c r="W270" s="238"/>
      <c r="X270" s="238"/>
      <c r="Y270" s="238"/>
      <c r="Z270" s="238"/>
      <c r="AA270" s="238"/>
      <c r="AB270" s="238"/>
      <c r="AC270" s="238"/>
      <c r="AD270" s="238"/>
      <c r="AE270" s="238"/>
      <c r="AF270" s="238"/>
      <c r="AG270" s="238"/>
      <c r="AH270" s="238"/>
      <c r="AI270" s="238"/>
      <c r="AJ270" s="238"/>
      <c r="AK270" s="238"/>
      <c r="AL270" s="238"/>
      <c r="AM270" s="238"/>
      <c r="AN270" s="238"/>
      <c r="AO270" s="238"/>
      <c r="AP270" s="238"/>
      <c r="AQ270" s="238"/>
      <c r="AR270" s="238"/>
      <c r="AS270" s="238"/>
      <c r="AT270" s="238"/>
      <c r="AU270" s="238"/>
      <c r="AV270" s="238"/>
      <c r="AW270" s="238"/>
      <c r="AX270" s="238"/>
      <c r="AY270" s="238"/>
      <c r="AZ270" s="238"/>
      <c r="BA270" s="238"/>
      <c r="BB270" s="238"/>
      <c r="BC270" s="238"/>
      <c r="BD270" s="238"/>
      <c r="BE270" s="238"/>
      <c r="BF270" s="238"/>
      <c r="BG270" s="238"/>
      <c r="BH270" s="238"/>
      <c r="BI270" s="238"/>
      <c r="BJ270" s="238"/>
      <c r="BK270" s="238"/>
      <c r="BL270" s="238"/>
      <c r="BM270" s="238"/>
      <c r="BN270" s="238"/>
      <c r="BO270" s="238"/>
      <c r="BP270" s="238"/>
      <c r="BQ270" s="238"/>
      <c r="BR270" s="238"/>
      <c r="BS270" s="238"/>
      <c r="BT270" s="238"/>
      <c r="BU270" s="238"/>
      <c r="BV270" s="238"/>
      <c r="BW270" s="238"/>
      <c r="BX270" s="238"/>
      <c r="BY270" s="238"/>
      <c r="BZ270" s="238"/>
      <c r="CA270" s="238"/>
      <c r="CB270" s="238"/>
      <c r="CC270" s="238"/>
      <c r="CD270" s="238"/>
      <c r="CE270" s="238"/>
      <c r="CF270" s="238"/>
      <c r="CG270" s="238"/>
      <c r="CH270" s="238"/>
      <c r="CI270" s="238"/>
      <c r="CJ270" s="238"/>
      <c r="CK270" s="238"/>
      <c r="CL270" s="238"/>
      <c r="CM270" s="238"/>
      <c r="CN270" s="238"/>
      <c r="CO270" s="238"/>
      <c r="CP270" s="238"/>
      <c r="CQ270" s="238"/>
      <c r="CR270" s="238"/>
      <c r="CS270" s="238"/>
      <c r="CT270" s="238"/>
      <c r="CU270" s="238"/>
      <c r="CV270" s="238"/>
      <c r="CW270" s="238"/>
      <c r="CX270" s="238"/>
    </row>
    <row r="271" spans="1:102">
      <c r="A271" s="94" t="s">
        <v>1049</v>
      </c>
      <c r="B271" s="96" t="s">
        <v>1048</v>
      </c>
      <c r="C271" s="256">
        <f t="shared" ref="C271:I271" si="60">C90+C92</f>
        <v>0</v>
      </c>
      <c r="D271" s="256">
        <f t="shared" si="60"/>
        <v>0</v>
      </c>
      <c r="E271" s="256">
        <f t="shared" si="60"/>
        <v>0</v>
      </c>
      <c r="F271" s="256">
        <f t="shared" si="60"/>
        <v>0</v>
      </c>
      <c r="G271" s="256">
        <f t="shared" si="60"/>
        <v>0</v>
      </c>
      <c r="H271" s="256">
        <f t="shared" si="60"/>
        <v>0</v>
      </c>
      <c r="I271" s="256">
        <f t="shared" si="60"/>
        <v>0</v>
      </c>
      <c r="J271" s="238"/>
      <c r="K271" s="238"/>
      <c r="L271" s="238"/>
      <c r="M271" s="238"/>
      <c r="N271" s="238"/>
      <c r="O271" s="238"/>
      <c r="P271" s="238"/>
      <c r="Q271" s="238"/>
      <c r="R271" s="238"/>
      <c r="S271" s="238"/>
      <c r="T271" s="238"/>
      <c r="U271" s="238"/>
      <c r="V271" s="238"/>
      <c r="W271" s="238"/>
      <c r="X271" s="238"/>
      <c r="Y271" s="238"/>
      <c r="Z271" s="238"/>
      <c r="AA271" s="238"/>
      <c r="AB271" s="238"/>
      <c r="AC271" s="238"/>
      <c r="AD271" s="238"/>
      <c r="AE271" s="238"/>
      <c r="AF271" s="238"/>
      <c r="AG271" s="238"/>
      <c r="AH271" s="238"/>
      <c r="AI271" s="238"/>
      <c r="AJ271" s="238"/>
      <c r="AK271" s="238"/>
      <c r="AL271" s="238"/>
      <c r="AM271" s="238"/>
      <c r="AN271" s="238"/>
      <c r="AO271" s="238"/>
      <c r="AP271" s="238"/>
      <c r="AQ271" s="238"/>
      <c r="AR271" s="238"/>
      <c r="AS271" s="238"/>
      <c r="AT271" s="238"/>
      <c r="AU271" s="238"/>
      <c r="AV271" s="238"/>
      <c r="AW271" s="238"/>
      <c r="AX271" s="238"/>
      <c r="AY271" s="238"/>
      <c r="AZ271" s="238"/>
      <c r="BA271" s="238"/>
      <c r="BB271" s="238"/>
      <c r="BC271" s="238"/>
      <c r="BD271" s="238"/>
      <c r="BE271" s="238"/>
      <c r="BF271" s="238"/>
      <c r="BG271" s="238"/>
      <c r="BH271" s="238"/>
      <c r="BI271" s="238"/>
      <c r="BJ271" s="238"/>
      <c r="BK271" s="238"/>
      <c r="BL271" s="238"/>
      <c r="BM271" s="238"/>
      <c r="BN271" s="238"/>
      <c r="BO271" s="238"/>
      <c r="BP271" s="238"/>
      <c r="BQ271" s="238"/>
      <c r="BR271" s="238"/>
      <c r="BS271" s="238"/>
      <c r="BT271" s="238"/>
      <c r="BU271" s="238"/>
      <c r="BV271" s="238"/>
      <c r="BW271" s="238"/>
      <c r="BX271" s="238"/>
      <c r="BY271" s="238"/>
      <c r="BZ271" s="238"/>
      <c r="CA271" s="238"/>
      <c r="CB271" s="238"/>
      <c r="CC271" s="238"/>
      <c r="CD271" s="238"/>
      <c r="CE271" s="238"/>
      <c r="CF271" s="238"/>
      <c r="CG271" s="238"/>
      <c r="CH271" s="238"/>
      <c r="CI271" s="238"/>
      <c r="CJ271" s="238"/>
      <c r="CK271" s="238"/>
      <c r="CL271" s="238"/>
      <c r="CM271" s="238"/>
      <c r="CN271" s="238"/>
      <c r="CO271" s="238"/>
      <c r="CP271" s="238"/>
      <c r="CQ271" s="238"/>
      <c r="CR271" s="238"/>
      <c r="CS271" s="238"/>
      <c r="CT271" s="238"/>
      <c r="CU271" s="238"/>
      <c r="CV271" s="238"/>
      <c r="CW271" s="238"/>
      <c r="CX271" s="238"/>
    </row>
    <row r="272" spans="1:102">
      <c r="A272" s="94" t="s">
        <v>1047</v>
      </c>
      <c r="B272" s="96" t="s">
        <v>1046</v>
      </c>
      <c r="C272" s="256">
        <f t="shared" ref="C272:I272" si="61">C89-C90-C91-C92</f>
        <v>0</v>
      </c>
      <c r="D272" s="256">
        <f t="shared" si="61"/>
        <v>0</v>
      </c>
      <c r="E272" s="256">
        <f t="shared" si="61"/>
        <v>0</v>
      </c>
      <c r="F272" s="256">
        <f t="shared" si="61"/>
        <v>0</v>
      </c>
      <c r="G272" s="256">
        <f t="shared" si="61"/>
        <v>0</v>
      </c>
      <c r="H272" s="256">
        <f t="shared" si="61"/>
        <v>0</v>
      </c>
      <c r="I272" s="256">
        <f t="shared" si="61"/>
        <v>0</v>
      </c>
      <c r="J272" s="238"/>
      <c r="K272" s="238"/>
      <c r="L272" s="238"/>
      <c r="M272" s="238"/>
      <c r="N272" s="238"/>
      <c r="O272" s="238"/>
      <c r="P272" s="238"/>
      <c r="Q272" s="238"/>
      <c r="R272" s="238"/>
      <c r="S272" s="238"/>
      <c r="T272" s="238"/>
      <c r="U272" s="238"/>
      <c r="V272" s="238"/>
      <c r="W272" s="238"/>
      <c r="X272" s="238"/>
      <c r="Y272" s="238"/>
      <c r="Z272" s="238"/>
      <c r="AA272" s="238"/>
      <c r="AB272" s="238"/>
      <c r="AC272" s="238"/>
      <c r="AD272" s="238"/>
      <c r="AE272" s="238"/>
      <c r="AF272" s="238"/>
      <c r="AG272" s="238"/>
      <c r="AH272" s="238"/>
      <c r="AI272" s="238"/>
      <c r="AJ272" s="238"/>
      <c r="AK272" s="238"/>
      <c r="AL272" s="238"/>
      <c r="AM272" s="238"/>
      <c r="AN272" s="238"/>
      <c r="AO272" s="238"/>
      <c r="AP272" s="238"/>
      <c r="AQ272" s="238"/>
      <c r="AR272" s="238"/>
      <c r="AS272" s="238"/>
      <c r="AT272" s="238"/>
      <c r="AU272" s="238"/>
      <c r="AV272" s="238"/>
      <c r="AW272" s="238"/>
      <c r="AX272" s="238"/>
      <c r="AY272" s="238"/>
      <c r="AZ272" s="238"/>
      <c r="BA272" s="238"/>
      <c r="BB272" s="238"/>
      <c r="BC272" s="238"/>
      <c r="BD272" s="238"/>
      <c r="BE272" s="238"/>
      <c r="BF272" s="238"/>
      <c r="BG272" s="238"/>
      <c r="BH272" s="238"/>
      <c r="BI272" s="238"/>
      <c r="BJ272" s="238"/>
      <c r="BK272" s="238"/>
      <c r="BL272" s="238"/>
      <c r="BM272" s="238"/>
      <c r="BN272" s="238"/>
      <c r="BO272" s="238"/>
      <c r="BP272" s="238"/>
      <c r="BQ272" s="238"/>
      <c r="BR272" s="238"/>
      <c r="BS272" s="238"/>
      <c r="BT272" s="238"/>
      <c r="BU272" s="238"/>
      <c r="BV272" s="238"/>
      <c r="BW272" s="238"/>
      <c r="BX272" s="238"/>
      <c r="BY272" s="238"/>
      <c r="BZ272" s="238"/>
      <c r="CA272" s="238"/>
      <c r="CB272" s="238"/>
      <c r="CC272" s="238"/>
      <c r="CD272" s="238"/>
      <c r="CE272" s="238"/>
      <c r="CF272" s="238"/>
      <c r="CG272" s="238"/>
      <c r="CH272" s="238"/>
      <c r="CI272" s="238"/>
      <c r="CJ272" s="238"/>
      <c r="CK272" s="238"/>
      <c r="CL272" s="238"/>
      <c r="CM272" s="238"/>
      <c r="CN272" s="238"/>
      <c r="CO272" s="238"/>
      <c r="CP272" s="238"/>
      <c r="CQ272" s="238"/>
      <c r="CR272" s="238"/>
      <c r="CS272" s="238"/>
      <c r="CT272" s="238"/>
      <c r="CU272" s="238"/>
      <c r="CV272" s="238"/>
      <c r="CW272" s="238"/>
      <c r="CX272" s="238"/>
    </row>
    <row r="273" spans="1:102">
      <c r="A273" s="94" t="s">
        <v>1045</v>
      </c>
      <c r="B273" s="96" t="s">
        <v>1044</v>
      </c>
      <c r="C273" s="256">
        <f t="shared" ref="C273:I273" si="62">C91</f>
        <v>0</v>
      </c>
      <c r="D273" s="256">
        <f t="shared" si="62"/>
        <v>0</v>
      </c>
      <c r="E273" s="256">
        <f t="shared" si="62"/>
        <v>0</v>
      </c>
      <c r="F273" s="256">
        <f t="shared" si="62"/>
        <v>0</v>
      </c>
      <c r="G273" s="256">
        <f t="shared" si="62"/>
        <v>0</v>
      </c>
      <c r="H273" s="256">
        <f t="shared" si="62"/>
        <v>0</v>
      </c>
      <c r="I273" s="256">
        <f t="shared" si="62"/>
        <v>0</v>
      </c>
      <c r="J273" s="238"/>
      <c r="K273" s="238"/>
      <c r="L273" s="238"/>
      <c r="M273" s="238"/>
      <c r="N273" s="238"/>
      <c r="O273" s="238"/>
      <c r="P273" s="238"/>
      <c r="Q273" s="238"/>
      <c r="R273" s="238"/>
      <c r="S273" s="238"/>
      <c r="T273" s="238"/>
      <c r="U273" s="238"/>
      <c r="V273" s="238"/>
      <c r="W273" s="238"/>
      <c r="X273" s="238"/>
      <c r="Y273" s="238"/>
      <c r="Z273" s="238"/>
      <c r="AA273" s="238"/>
      <c r="AB273" s="238"/>
      <c r="AC273" s="238"/>
      <c r="AD273" s="238"/>
      <c r="AE273" s="238"/>
      <c r="AF273" s="238"/>
      <c r="AG273" s="238"/>
      <c r="AH273" s="238"/>
      <c r="AI273" s="238"/>
      <c r="AJ273" s="238"/>
      <c r="AK273" s="238"/>
      <c r="AL273" s="238"/>
      <c r="AM273" s="238"/>
      <c r="AN273" s="238"/>
      <c r="AO273" s="238"/>
      <c r="AP273" s="238"/>
      <c r="AQ273" s="238"/>
      <c r="AR273" s="238"/>
      <c r="AS273" s="238"/>
      <c r="AT273" s="238"/>
      <c r="AU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c r="CC273" s="238"/>
      <c r="CD273" s="238"/>
      <c r="CE273" s="238"/>
      <c r="CF273" s="238"/>
      <c r="CG273" s="238"/>
      <c r="CH273" s="238"/>
      <c r="CI273" s="238"/>
      <c r="CJ273" s="238"/>
      <c r="CK273" s="238"/>
      <c r="CL273" s="238"/>
      <c r="CM273" s="238"/>
      <c r="CN273" s="238"/>
      <c r="CO273" s="238"/>
      <c r="CP273" s="238"/>
      <c r="CQ273" s="238"/>
      <c r="CR273" s="238"/>
      <c r="CS273" s="238"/>
      <c r="CT273" s="238"/>
      <c r="CU273" s="238"/>
      <c r="CV273" s="238"/>
      <c r="CW273" s="238"/>
      <c r="CX273" s="238"/>
    </row>
    <row r="274" spans="1:102" ht="64.900000000000006" customHeight="1">
      <c r="A274" s="94" t="s">
        <v>593</v>
      </c>
      <c r="B274" s="95" t="s">
        <v>594</v>
      </c>
      <c r="C274" s="255">
        <f t="shared" ref="C274:I274" si="63">C103</f>
        <v>0</v>
      </c>
      <c r="D274" s="255">
        <f t="shared" si="63"/>
        <v>0</v>
      </c>
      <c r="E274" s="255">
        <f t="shared" si="63"/>
        <v>0</v>
      </c>
      <c r="F274" s="255">
        <f t="shared" si="63"/>
        <v>0</v>
      </c>
      <c r="G274" s="255">
        <f t="shared" si="63"/>
        <v>0</v>
      </c>
      <c r="H274" s="255">
        <f t="shared" si="63"/>
        <v>0</v>
      </c>
      <c r="I274" s="255">
        <f t="shared" si="63"/>
        <v>0</v>
      </c>
      <c r="J274" s="238"/>
      <c r="K274" s="238"/>
      <c r="L274" s="238"/>
      <c r="M274" s="238"/>
      <c r="N274" s="238"/>
      <c r="O274" s="238"/>
      <c r="P274" s="238"/>
      <c r="Q274" s="238"/>
      <c r="R274" s="238"/>
      <c r="S274" s="238"/>
      <c r="T274" s="238"/>
      <c r="U274" s="238"/>
      <c r="V274" s="238"/>
      <c r="W274" s="238"/>
      <c r="X274" s="238"/>
      <c r="Y274" s="238"/>
      <c r="Z274" s="238"/>
      <c r="AA274" s="238"/>
      <c r="AB274" s="238"/>
      <c r="AC274" s="238"/>
      <c r="AD274" s="238"/>
      <c r="AE274" s="238"/>
      <c r="AF274" s="238"/>
      <c r="AG274" s="238"/>
      <c r="AH274" s="238"/>
      <c r="AI274" s="238"/>
      <c r="AJ274" s="238"/>
      <c r="AK274" s="238"/>
      <c r="AL274" s="238"/>
      <c r="AM274" s="238"/>
      <c r="AN274" s="238"/>
      <c r="AO274" s="238"/>
      <c r="AP274" s="238"/>
      <c r="AQ274" s="238"/>
      <c r="AR274" s="238"/>
      <c r="AS274" s="238"/>
      <c r="AT274" s="238"/>
      <c r="AU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c r="CC274" s="238"/>
      <c r="CD274" s="238"/>
      <c r="CE274" s="238"/>
      <c r="CF274" s="238"/>
      <c r="CG274" s="238"/>
      <c r="CH274" s="238"/>
      <c r="CI274" s="238"/>
      <c r="CJ274" s="238"/>
      <c r="CK274" s="238"/>
      <c r="CL274" s="238"/>
      <c r="CM274" s="238"/>
      <c r="CN274" s="238"/>
      <c r="CO274" s="238"/>
      <c r="CP274" s="238"/>
      <c r="CQ274" s="238"/>
      <c r="CR274" s="238"/>
      <c r="CS274" s="238"/>
      <c r="CT274" s="238"/>
      <c r="CU274" s="238"/>
      <c r="CV274" s="238"/>
      <c r="CW274" s="238"/>
      <c r="CX274" s="238"/>
    </row>
    <row r="275" spans="1:102">
      <c r="A275" s="94" t="s">
        <v>595</v>
      </c>
      <c r="B275" s="95" t="s">
        <v>596</v>
      </c>
      <c r="C275" s="254">
        <f t="shared" ref="C275:I275" si="64">C69+C72</f>
        <v>0</v>
      </c>
      <c r="D275" s="254">
        <f t="shared" si="64"/>
        <v>0</v>
      </c>
      <c r="E275" s="254">
        <f t="shared" si="64"/>
        <v>0</v>
      </c>
      <c r="F275" s="254">
        <f t="shared" si="64"/>
        <v>0</v>
      </c>
      <c r="G275" s="254">
        <f t="shared" si="64"/>
        <v>0</v>
      </c>
      <c r="H275" s="254">
        <f t="shared" si="64"/>
        <v>0</v>
      </c>
      <c r="I275" s="254">
        <f t="shared" si="64"/>
        <v>0</v>
      </c>
      <c r="J275" s="238"/>
      <c r="K275" s="238"/>
      <c r="L275" s="238"/>
      <c r="M275" s="238"/>
      <c r="N275" s="238"/>
      <c r="O275" s="238"/>
      <c r="P275" s="238"/>
      <c r="Q275" s="238"/>
      <c r="R275" s="238"/>
      <c r="S275" s="238"/>
      <c r="T275" s="238"/>
      <c r="U275" s="238"/>
      <c r="V275" s="238"/>
      <c r="W275" s="238"/>
      <c r="X275" s="238"/>
      <c r="Y275" s="238"/>
      <c r="Z275" s="238"/>
      <c r="AA275" s="238"/>
      <c r="AB275" s="238"/>
      <c r="AC275" s="238"/>
      <c r="AD275" s="238"/>
      <c r="AE275" s="238"/>
      <c r="AF275" s="238"/>
      <c r="AG275" s="238"/>
      <c r="AH275" s="238"/>
      <c r="AI275" s="238"/>
      <c r="AJ275" s="238"/>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c r="CC275" s="238"/>
      <c r="CD275" s="238"/>
      <c r="CE275" s="238"/>
      <c r="CF275" s="238"/>
      <c r="CG275" s="238"/>
      <c r="CH275" s="238"/>
      <c r="CI275" s="238"/>
      <c r="CJ275" s="238"/>
      <c r="CK275" s="238"/>
      <c r="CL275" s="238"/>
      <c r="CM275" s="238"/>
      <c r="CN275" s="238"/>
      <c r="CO275" s="238"/>
      <c r="CP275" s="238"/>
      <c r="CQ275" s="238"/>
      <c r="CR275" s="238"/>
      <c r="CS275" s="238"/>
      <c r="CT275" s="238"/>
      <c r="CU275" s="238"/>
      <c r="CV275" s="238"/>
      <c r="CW275" s="238"/>
      <c r="CX275" s="238"/>
    </row>
    <row r="276" spans="1:102">
      <c r="A276" s="94" t="s">
        <v>597</v>
      </c>
      <c r="B276" s="95" t="s">
        <v>598</v>
      </c>
      <c r="C276" s="254">
        <f t="shared" ref="C276:I276" si="65">C109</f>
        <v>0</v>
      </c>
      <c r="D276" s="254">
        <f t="shared" si="65"/>
        <v>0</v>
      </c>
      <c r="E276" s="254">
        <f t="shared" si="65"/>
        <v>0</v>
      </c>
      <c r="F276" s="254">
        <f t="shared" si="65"/>
        <v>0</v>
      </c>
      <c r="G276" s="254">
        <f t="shared" si="65"/>
        <v>0</v>
      </c>
      <c r="H276" s="254">
        <f t="shared" si="65"/>
        <v>0</v>
      </c>
      <c r="I276" s="254">
        <f t="shared" si="65"/>
        <v>0</v>
      </c>
      <c r="J276" s="238"/>
      <c r="K276" s="238"/>
      <c r="L276" s="238"/>
      <c r="M276" s="238"/>
      <c r="N276" s="238"/>
      <c r="O276" s="238"/>
      <c r="P276" s="238"/>
      <c r="Q276" s="238"/>
      <c r="R276" s="238"/>
      <c r="S276" s="238"/>
      <c r="T276" s="238"/>
      <c r="U276" s="238"/>
      <c r="V276" s="238"/>
      <c r="W276" s="238"/>
      <c r="X276" s="238"/>
      <c r="Y276" s="238"/>
      <c r="Z276" s="238"/>
      <c r="AA276" s="238"/>
      <c r="AB276" s="238"/>
      <c r="AC276" s="238"/>
      <c r="AD276" s="238"/>
      <c r="AE276" s="238"/>
      <c r="AF276" s="238"/>
      <c r="AG276" s="238"/>
      <c r="AH276" s="238"/>
      <c r="AI276" s="238"/>
      <c r="AJ276" s="238"/>
      <c r="AK276" s="238"/>
      <c r="AL276" s="238"/>
      <c r="AM276" s="238"/>
      <c r="AN276" s="238"/>
      <c r="AO276" s="238"/>
      <c r="AP276" s="238"/>
      <c r="AQ276" s="238"/>
      <c r="AR276" s="238"/>
      <c r="AS276" s="238"/>
      <c r="AT276" s="238"/>
      <c r="AU276" s="238"/>
      <c r="AV276" s="238"/>
      <c r="AW276" s="238"/>
      <c r="AX276" s="238"/>
      <c r="AY276" s="238"/>
      <c r="AZ276" s="238"/>
      <c r="BA276" s="238"/>
      <c r="BB276" s="238"/>
      <c r="BC276" s="238"/>
      <c r="BD276" s="238"/>
      <c r="BE276" s="238"/>
      <c r="BF276" s="238"/>
      <c r="BG276" s="238"/>
      <c r="BH276" s="238"/>
      <c r="BI276" s="238"/>
      <c r="BJ276" s="238"/>
      <c r="BK276" s="238"/>
      <c r="BL276" s="238"/>
      <c r="BM276" s="238"/>
      <c r="BN276" s="238"/>
      <c r="BO276" s="238"/>
      <c r="BP276" s="238"/>
      <c r="BQ276" s="238"/>
      <c r="BR276" s="238"/>
      <c r="BS276" s="238"/>
      <c r="BT276" s="238"/>
      <c r="BU276" s="238"/>
      <c r="BV276" s="238"/>
      <c r="BW276" s="238"/>
      <c r="BX276" s="238"/>
      <c r="BY276" s="238"/>
      <c r="BZ276" s="238"/>
      <c r="CA276" s="238"/>
      <c r="CB276" s="238"/>
      <c r="CC276" s="238"/>
      <c r="CD276" s="238"/>
      <c r="CE276" s="238"/>
      <c r="CF276" s="238"/>
      <c r="CG276" s="238"/>
      <c r="CH276" s="238"/>
      <c r="CI276" s="238"/>
      <c r="CJ276" s="238"/>
      <c r="CK276" s="238"/>
      <c r="CL276" s="238"/>
      <c r="CM276" s="238"/>
      <c r="CN276" s="238"/>
      <c r="CO276" s="238"/>
      <c r="CP276" s="238"/>
      <c r="CQ276" s="238"/>
      <c r="CR276" s="238"/>
      <c r="CS276" s="238"/>
      <c r="CT276" s="238"/>
      <c r="CU276" s="238"/>
      <c r="CV276" s="238"/>
      <c r="CW276" s="238"/>
      <c r="CX276" s="238"/>
    </row>
    <row r="277" spans="1:102" ht="53.25" thickBot="1">
      <c r="A277" s="173" t="s">
        <v>599</v>
      </c>
      <c r="B277" s="95" t="s">
        <v>600</v>
      </c>
      <c r="C277" s="254">
        <f>C68-C69-C72-C73+C88+C102-C103+C106+C107-C109-C110-C111+C112+C113-C123</f>
        <v>0</v>
      </c>
      <c r="D277" s="254">
        <f>D68-D69-D72-D73+D88+D102-D103+D106+D107-D109-D110-D111+D112+D113-D123+D128</f>
        <v>0</v>
      </c>
      <c r="E277" s="254">
        <f>E68-E69-E72-E73+E88+E102-E103+E106+E107-E109-E110-E111+E112+E113-E123+E128</f>
        <v>0</v>
      </c>
      <c r="F277" s="254">
        <f>F68-F69-F72-F73+F88+F102-F103+F106+F107-F109-F110-F111+F112+F113-F123</f>
        <v>0</v>
      </c>
      <c r="G277" s="254">
        <f>G68-G69-G72-G73+G88+G102-G103+G106+G107-G109-G110-G111+G112+G113-G123</f>
        <v>0</v>
      </c>
      <c r="H277" s="254">
        <f>H68-H69-H72-H73+H88+H102-H103+H106+H107-H109-H110-H111+H112+H113-H123</f>
        <v>0</v>
      </c>
      <c r="I277" s="254">
        <f>I68-I69-I72-I73+I88+I102-I103+I106+I107-I109-I110-I111+I112+I113-I123+I128</f>
        <v>0</v>
      </c>
      <c r="J277" s="238"/>
      <c r="K277" s="238"/>
      <c r="L277" s="238"/>
      <c r="M277" s="238"/>
      <c r="N277" s="238"/>
      <c r="O277" s="238"/>
      <c r="P277" s="238"/>
      <c r="Q277" s="238"/>
      <c r="R277" s="238"/>
      <c r="S277" s="238"/>
      <c r="T277" s="238"/>
      <c r="U277" s="238"/>
      <c r="V277" s="238"/>
      <c r="W277" s="238"/>
      <c r="X277" s="238"/>
      <c r="Y277" s="238"/>
      <c r="Z277" s="238"/>
      <c r="AA277" s="238"/>
      <c r="AB277" s="238"/>
      <c r="AC277" s="238"/>
      <c r="AD277" s="238"/>
      <c r="AE277" s="238"/>
      <c r="AF277" s="238"/>
      <c r="AG277" s="238"/>
      <c r="AH277" s="238"/>
      <c r="AI277" s="238"/>
      <c r="AJ277" s="238"/>
      <c r="AK277" s="238"/>
      <c r="AL277" s="238"/>
      <c r="AM277" s="238"/>
      <c r="AN277" s="238"/>
      <c r="AO277" s="238"/>
      <c r="AP277" s="238"/>
      <c r="AQ277" s="238"/>
      <c r="AR277" s="238"/>
      <c r="AS277" s="238"/>
      <c r="AT277" s="238"/>
      <c r="AU277" s="238"/>
      <c r="AV277" s="238"/>
      <c r="AW277" s="238"/>
      <c r="AX277" s="238"/>
      <c r="AY277" s="238"/>
      <c r="AZ277" s="238"/>
      <c r="BA277" s="238"/>
      <c r="BB277" s="238"/>
      <c r="BC277" s="238"/>
      <c r="BD277" s="238"/>
      <c r="BE277" s="238"/>
      <c r="BF277" s="238"/>
      <c r="BG277" s="238"/>
      <c r="BH277" s="238"/>
      <c r="BI277" s="238"/>
      <c r="BJ277" s="238"/>
      <c r="BK277" s="238"/>
      <c r="BL277" s="238"/>
      <c r="BM277" s="238"/>
      <c r="BN277" s="238"/>
      <c r="BO277" s="238"/>
      <c r="BP277" s="238"/>
      <c r="BQ277" s="238"/>
      <c r="BR277" s="238"/>
      <c r="BS277" s="238"/>
      <c r="BT277" s="238"/>
      <c r="BU277" s="238"/>
      <c r="BV277" s="238"/>
      <c r="BW277" s="238"/>
      <c r="BX277" s="238"/>
      <c r="BY277" s="238"/>
      <c r="BZ277" s="238"/>
      <c r="CA277" s="238"/>
      <c r="CB277" s="238"/>
      <c r="CC277" s="238"/>
      <c r="CD277" s="238"/>
      <c r="CE277" s="238"/>
      <c r="CF277" s="238"/>
      <c r="CG277" s="238"/>
      <c r="CH277" s="238"/>
      <c r="CI277" s="238"/>
      <c r="CJ277" s="238"/>
      <c r="CK277" s="238"/>
      <c r="CL277" s="238"/>
      <c r="CM277" s="238"/>
      <c r="CN277" s="238"/>
      <c r="CO277" s="238"/>
      <c r="CP277" s="238"/>
      <c r="CQ277" s="238"/>
      <c r="CR277" s="238"/>
      <c r="CS277" s="238"/>
      <c r="CT277" s="238"/>
      <c r="CU277" s="238"/>
      <c r="CV277" s="238"/>
      <c r="CW277" s="238"/>
      <c r="CX277" s="238"/>
    </row>
    <row r="278" spans="1:102" ht="13.5" thickBot="1">
      <c r="A278" s="167"/>
      <c r="B278" s="175" t="s">
        <v>351</v>
      </c>
      <c r="C278" s="253">
        <f t="shared" ref="C278:I278" si="66">C257-C268</f>
        <v>0</v>
      </c>
      <c r="D278" s="253">
        <f t="shared" si="66"/>
        <v>0</v>
      </c>
      <c r="E278" s="253">
        <f t="shared" si="66"/>
        <v>0</v>
      </c>
      <c r="F278" s="253">
        <f t="shared" si="66"/>
        <v>0</v>
      </c>
      <c r="G278" s="253">
        <f t="shared" si="66"/>
        <v>0</v>
      </c>
      <c r="H278" s="253">
        <f t="shared" si="66"/>
        <v>0</v>
      </c>
      <c r="I278" s="253">
        <f t="shared" si="66"/>
        <v>0</v>
      </c>
      <c r="J278" s="238"/>
      <c r="K278" s="238"/>
      <c r="L278" s="238"/>
      <c r="M278" s="238"/>
      <c r="N278" s="238"/>
      <c r="O278" s="238"/>
      <c r="P278" s="238"/>
      <c r="Q278" s="238"/>
      <c r="R278" s="238"/>
      <c r="S278" s="238"/>
      <c r="T278" s="238"/>
      <c r="U278" s="238"/>
      <c r="V278" s="238"/>
      <c r="W278" s="238"/>
      <c r="X278" s="238"/>
      <c r="Y278" s="238"/>
      <c r="Z278" s="238"/>
      <c r="AA278" s="238"/>
      <c r="AB278" s="238"/>
      <c r="AC278" s="238"/>
      <c r="AD278" s="238"/>
      <c r="AE278" s="238"/>
      <c r="AF278" s="238"/>
      <c r="AG278" s="238"/>
      <c r="AH278" s="238"/>
      <c r="AI278" s="238"/>
      <c r="AJ278" s="238"/>
      <c r="AK278" s="238"/>
      <c r="AL278" s="238"/>
      <c r="AM278" s="238"/>
      <c r="AN278" s="238"/>
      <c r="AO278" s="238"/>
      <c r="AP278" s="238"/>
      <c r="AQ278" s="238"/>
      <c r="AR278" s="238"/>
      <c r="AS278" s="238"/>
      <c r="AT278" s="238"/>
      <c r="AU278" s="238"/>
      <c r="AV278" s="238"/>
      <c r="AW278" s="238"/>
      <c r="AX278" s="238"/>
      <c r="AY278" s="238"/>
      <c r="AZ278" s="238"/>
      <c r="BA278" s="238"/>
      <c r="BB278" s="238"/>
      <c r="BC278" s="238"/>
      <c r="BD278" s="238"/>
      <c r="BE278" s="238"/>
      <c r="BF278" s="238"/>
      <c r="BG278" s="238"/>
      <c r="BH278" s="238"/>
      <c r="BI278" s="238"/>
      <c r="BJ278" s="238"/>
      <c r="BK278" s="238"/>
      <c r="BL278" s="238"/>
      <c r="BM278" s="238"/>
      <c r="BN278" s="238"/>
      <c r="BO278" s="238"/>
      <c r="BP278" s="238"/>
      <c r="BQ278" s="238"/>
      <c r="BR278" s="238"/>
      <c r="BS278" s="238"/>
      <c r="BT278" s="238"/>
      <c r="BU278" s="238"/>
      <c r="BV278" s="238"/>
      <c r="BW278" s="238"/>
      <c r="BX278" s="238"/>
      <c r="BY278" s="238"/>
      <c r="BZ278" s="238"/>
      <c r="CA278" s="238"/>
      <c r="CB278" s="238"/>
      <c r="CC278" s="238"/>
      <c r="CD278" s="238"/>
      <c r="CE278" s="238"/>
      <c r="CF278" s="238"/>
      <c r="CG278" s="238"/>
      <c r="CH278" s="238"/>
      <c r="CI278" s="238"/>
      <c r="CJ278" s="238"/>
      <c r="CK278" s="238"/>
      <c r="CL278" s="238"/>
      <c r="CM278" s="238"/>
      <c r="CN278" s="238"/>
      <c r="CO278" s="238"/>
      <c r="CP278" s="238"/>
      <c r="CQ278" s="238"/>
      <c r="CR278" s="238"/>
      <c r="CS278" s="238"/>
      <c r="CT278" s="238"/>
      <c r="CU278" s="238"/>
      <c r="CV278" s="238"/>
      <c r="CW278" s="238"/>
      <c r="CX278" s="238"/>
    </row>
    <row r="279" spans="1:102" ht="14.25" thickTop="1" thickBot="1">
      <c r="A279" s="901"/>
      <c r="B279" s="902" t="s">
        <v>601</v>
      </c>
      <c r="C279" s="252">
        <f>C141</f>
        <v>0</v>
      </c>
      <c r="D279" s="252">
        <f>D141</f>
        <v>0</v>
      </c>
      <c r="E279" s="248"/>
      <c r="F279" s="252">
        <f>F141</f>
        <v>0</v>
      </c>
      <c r="G279" s="252">
        <f>G141</f>
        <v>0</v>
      </c>
      <c r="H279" s="683"/>
      <c r="I279" s="252">
        <f>I141</f>
        <v>0</v>
      </c>
      <c r="J279" s="238"/>
      <c r="K279" s="238"/>
      <c r="L279" s="238"/>
      <c r="M279" s="238"/>
      <c r="N279" s="238"/>
      <c r="O279" s="238"/>
      <c r="P279" s="238"/>
      <c r="Q279" s="238"/>
      <c r="R279" s="238"/>
      <c r="S279" s="238"/>
      <c r="T279" s="238"/>
      <c r="U279" s="238"/>
      <c r="V279" s="238"/>
      <c r="W279" s="238"/>
      <c r="X279" s="238"/>
      <c r="Y279" s="238"/>
      <c r="Z279" s="238"/>
      <c r="AA279" s="238"/>
      <c r="AB279" s="238"/>
      <c r="AC279" s="238"/>
      <c r="AD279" s="238"/>
      <c r="AE279" s="238"/>
      <c r="AF279" s="238"/>
      <c r="AG279" s="238"/>
      <c r="AH279" s="238"/>
      <c r="AI279" s="238"/>
      <c r="AJ279" s="238"/>
      <c r="AK279" s="238"/>
      <c r="AL279" s="238"/>
      <c r="AM279" s="238"/>
      <c r="AN279" s="238"/>
      <c r="AO279" s="238"/>
      <c r="AP279" s="238"/>
      <c r="AQ279" s="238"/>
      <c r="AR279" s="238"/>
      <c r="AS279" s="238"/>
      <c r="AT279" s="238"/>
      <c r="AU279" s="238"/>
      <c r="AV279" s="238"/>
      <c r="AW279" s="238"/>
      <c r="AX279" s="238"/>
      <c r="AY279" s="238"/>
      <c r="AZ279" s="238"/>
      <c r="BA279" s="238"/>
      <c r="BB279" s="238"/>
      <c r="BC279" s="238"/>
      <c r="BD279" s="238"/>
      <c r="BE279" s="238"/>
      <c r="BF279" s="238"/>
      <c r="BG279" s="238"/>
      <c r="BH279" s="238"/>
      <c r="BI279" s="238"/>
      <c r="BJ279" s="238"/>
      <c r="BK279" s="238"/>
      <c r="BL279" s="238"/>
      <c r="BM279" s="238"/>
      <c r="BN279" s="238"/>
      <c r="BO279" s="238"/>
      <c r="BP279" s="238"/>
      <c r="BQ279" s="238"/>
      <c r="BR279" s="238"/>
      <c r="BS279" s="238"/>
      <c r="BT279" s="238"/>
      <c r="BU279" s="238"/>
      <c r="BV279" s="238"/>
      <c r="BW279" s="238"/>
      <c r="BX279" s="238"/>
      <c r="BY279" s="238"/>
      <c r="BZ279" s="238"/>
      <c r="CA279" s="238"/>
      <c r="CB279" s="238"/>
      <c r="CC279" s="238"/>
      <c r="CD279" s="238"/>
      <c r="CE279" s="238"/>
      <c r="CF279" s="238"/>
      <c r="CG279" s="238"/>
      <c r="CH279" s="238"/>
      <c r="CI279" s="238"/>
      <c r="CJ279" s="238"/>
      <c r="CK279" s="238"/>
      <c r="CL279" s="238"/>
      <c r="CM279" s="238"/>
      <c r="CN279" s="238"/>
      <c r="CO279" s="238"/>
      <c r="CP279" s="238"/>
      <c r="CQ279" s="238"/>
      <c r="CR279" s="238"/>
      <c r="CS279" s="238"/>
      <c r="CT279" s="238"/>
      <c r="CU279" s="238"/>
      <c r="CV279" s="238"/>
      <c r="CW279" s="238"/>
      <c r="CX279" s="238"/>
    </row>
    <row r="280" spans="1:102" ht="16.5" thickTop="1" thickBot="1">
      <c r="A280" s="903"/>
      <c r="B280" s="902" t="s">
        <v>602</v>
      </c>
      <c r="C280" s="238">
        <f>C143</f>
        <v>0</v>
      </c>
      <c r="D280" s="238">
        <f>D143</f>
        <v>0</v>
      </c>
      <c r="E280" s="241"/>
      <c r="F280" s="238">
        <f>F143</f>
        <v>0</v>
      </c>
      <c r="G280" s="238">
        <f>G143</f>
        <v>0</v>
      </c>
      <c r="H280" s="684"/>
      <c r="I280" s="238">
        <f>I143</f>
        <v>0</v>
      </c>
      <c r="J280" s="238"/>
      <c r="K280" s="238"/>
      <c r="L280" s="238"/>
      <c r="M280" s="238"/>
      <c r="N280" s="238"/>
      <c r="O280" s="238"/>
      <c r="P280" s="238"/>
      <c r="Q280" s="238"/>
      <c r="R280" s="238"/>
      <c r="S280" s="238"/>
      <c r="T280" s="238"/>
      <c r="U280" s="238"/>
      <c r="V280" s="238"/>
      <c r="W280" s="238"/>
      <c r="X280" s="238"/>
      <c r="Y280" s="238"/>
      <c r="Z280" s="238"/>
      <c r="AA280" s="238"/>
      <c r="AB280" s="238"/>
      <c r="AC280" s="238"/>
      <c r="AD280" s="238"/>
      <c r="AE280" s="238"/>
      <c r="AF280" s="238"/>
      <c r="AG280" s="238"/>
      <c r="AH280" s="238"/>
      <c r="AI280" s="238"/>
      <c r="AJ280" s="238"/>
      <c r="AK280" s="238"/>
      <c r="AL280" s="238"/>
      <c r="AM280" s="238"/>
      <c r="AN280" s="238"/>
      <c r="AO280" s="238"/>
      <c r="AP280" s="238"/>
      <c r="AQ280" s="238"/>
      <c r="AR280" s="238"/>
      <c r="AS280" s="238"/>
      <c r="AT280" s="238"/>
      <c r="AU280" s="238"/>
      <c r="AV280" s="238"/>
      <c r="AW280" s="238"/>
      <c r="AX280" s="238"/>
      <c r="AY280" s="238"/>
      <c r="AZ280" s="238"/>
      <c r="BA280" s="238"/>
      <c r="BB280" s="238"/>
      <c r="BC280" s="238"/>
      <c r="BD280" s="238"/>
      <c r="BE280" s="238"/>
      <c r="BF280" s="238"/>
      <c r="BG280" s="238"/>
      <c r="BH280" s="238"/>
      <c r="BI280" s="238"/>
      <c r="BJ280" s="238"/>
      <c r="BK280" s="238"/>
      <c r="BL280" s="238"/>
      <c r="BM280" s="238"/>
      <c r="BN280" s="238"/>
      <c r="BO280" s="238"/>
      <c r="BP280" s="238"/>
      <c r="BQ280" s="238"/>
      <c r="BR280" s="238"/>
      <c r="BS280" s="238"/>
      <c r="BT280" s="238"/>
      <c r="BU280" s="238"/>
      <c r="BV280" s="238"/>
      <c r="BW280" s="238"/>
      <c r="BX280" s="238"/>
      <c r="BY280" s="238"/>
      <c r="BZ280" s="238"/>
      <c r="CA280" s="238"/>
      <c r="CB280" s="238"/>
      <c r="CC280" s="238"/>
      <c r="CD280" s="238"/>
      <c r="CE280" s="238"/>
      <c r="CF280" s="238"/>
      <c r="CG280" s="238"/>
      <c r="CH280" s="238"/>
      <c r="CI280" s="238"/>
      <c r="CJ280" s="238"/>
      <c r="CK280" s="238"/>
      <c r="CL280" s="238"/>
      <c r="CM280" s="238"/>
      <c r="CN280" s="238"/>
      <c r="CO280" s="238"/>
      <c r="CP280" s="238"/>
      <c r="CQ280" s="238"/>
      <c r="CR280" s="238"/>
      <c r="CS280" s="238"/>
      <c r="CT280" s="238"/>
      <c r="CU280" s="238"/>
      <c r="CV280" s="238"/>
      <c r="CW280" s="238"/>
      <c r="CX280" s="238"/>
    </row>
    <row r="281" spans="1:102" ht="16.5" thickTop="1" thickBot="1">
      <c r="A281" s="58"/>
      <c r="B281" s="685" t="s">
        <v>339</v>
      </c>
      <c r="C281" s="251">
        <f>C278+C280+C279</f>
        <v>0</v>
      </c>
      <c r="D281" s="251">
        <f>D278+D280+D279</f>
        <v>0</v>
      </c>
      <c r="E281" s="247"/>
      <c r="F281" s="251">
        <f>F278+F280+F279</f>
        <v>0</v>
      </c>
      <c r="G281" s="251">
        <f>G278+G280+G279</f>
        <v>0</v>
      </c>
      <c r="H281" s="686"/>
      <c r="I281" s="251">
        <f>I278+I280+I279</f>
        <v>0</v>
      </c>
      <c r="J281" s="238"/>
      <c r="K281" s="238"/>
      <c r="L281" s="238"/>
      <c r="M281" s="238"/>
      <c r="N281" s="238"/>
      <c r="O281" s="238"/>
      <c r="P281" s="238"/>
      <c r="Q281" s="238"/>
      <c r="R281" s="238"/>
      <c r="S281" s="238"/>
      <c r="T281" s="238"/>
      <c r="U281" s="238"/>
      <c r="V281" s="238"/>
      <c r="W281" s="238"/>
      <c r="X281" s="238"/>
      <c r="Y281" s="238"/>
      <c r="Z281" s="238"/>
      <c r="AA281" s="238"/>
      <c r="AB281" s="238"/>
      <c r="AC281" s="238"/>
      <c r="AD281" s="238"/>
      <c r="AE281" s="238"/>
      <c r="AF281" s="238"/>
      <c r="AG281" s="238"/>
      <c r="AH281" s="238"/>
      <c r="AI281" s="238"/>
      <c r="AJ281" s="238"/>
      <c r="AK281" s="238"/>
      <c r="AL281" s="238"/>
      <c r="AM281" s="238"/>
      <c r="AN281" s="238"/>
      <c r="AO281" s="238"/>
      <c r="AP281" s="238"/>
      <c r="AQ281" s="238"/>
      <c r="AR281" s="238"/>
      <c r="AS281" s="238"/>
      <c r="AT281" s="238"/>
      <c r="AU281" s="238"/>
      <c r="AV281" s="238"/>
      <c r="AW281" s="238"/>
      <c r="AX281" s="238"/>
      <c r="AY281" s="238"/>
      <c r="AZ281" s="238"/>
      <c r="BA281" s="238"/>
      <c r="BB281" s="238"/>
      <c r="BC281" s="238"/>
      <c r="BD281" s="238"/>
      <c r="BE281" s="238"/>
      <c r="BF281" s="238"/>
      <c r="BG281" s="238"/>
      <c r="BH281" s="238"/>
      <c r="BI281" s="238"/>
      <c r="BJ281" s="238"/>
      <c r="BK281" s="238"/>
      <c r="BL281" s="238"/>
      <c r="BM281" s="238"/>
      <c r="BN281" s="238"/>
      <c r="BO281" s="238"/>
      <c r="BP281" s="238"/>
      <c r="BQ281" s="238"/>
      <c r="BR281" s="238"/>
      <c r="BS281" s="238"/>
      <c r="BT281" s="238"/>
      <c r="BU281" s="238"/>
      <c r="BV281" s="238"/>
      <c r="BW281" s="238"/>
      <c r="BX281" s="238"/>
      <c r="BY281" s="238"/>
      <c r="BZ281" s="238"/>
      <c r="CA281" s="238"/>
      <c r="CB281" s="238"/>
      <c r="CC281" s="238"/>
      <c r="CD281" s="238"/>
      <c r="CE281" s="238"/>
      <c r="CF281" s="238"/>
      <c r="CG281" s="238"/>
      <c r="CH281" s="238"/>
      <c r="CI281" s="238"/>
      <c r="CJ281" s="238"/>
      <c r="CK281" s="238"/>
      <c r="CL281" s="238"/>
      <c r="CM281" s="238"/>
      <c r="CN281" s="238"/>
      <c r="CO281" s="238"/>
      <c r="CP281" s="238"/>
      <c r="CQ281" s="238"/>
      <c r="CR281" s="238"/>
      <c r="CS281" s="238"/>
      <c r="CT281" s="238"/>
      <c r="CU281" s="238"/>
      <c r="CV281" s="238"/>
      <c r="CW281" s="238"/>
      <c r="CX281" s="238"/>
    </row>
    <row r="283" spans="1:102">
      <c r="B283" s="246" t="s">
        <v>603</v>
      </c>
      <c r="J283" s="238"/>
      <c r="K283" s="238"/>
      <c r="L283" s="238"/>
      <c r="M283" s="238"/>
      <c r="N283" s="238"/>
      <c r="O283" s="238"/>
      <c r="P283" s="238"/>
      <c r="Q283" s="238"/>
      <c r="R283" s="238"/>
      <c r="S283" s="238"/>
      <c r="T283" s="238"/>
      <c r="U283" s="238"/>
      <c r="V283" s="238"/>
      <c r="W283" s="238"/>
      <c r="X283" s="238"/>
      <c r="Y283" s="238"/>
      <c r="Z283" s="238"/>
      <c r="AA283" s="238"/>
      <c r="AB283" s="238"/>
      <c r="AC283" s="238"/>
      <c r="AD283" s="238"/>
      <c r="AE283" s="238"/>
      <c r="AF283" s="238"/>
      <c r="AG283" s="238"/>
      <c r="AH283" s="238"/>
      <c r="AI283" s="238"/>
      <c r="AJ283" s="238"/>
      <c r="AK283" s="238"/>
      <c r="AL283" s="238"/>
      <c r="AM283" s="238"/>
      <c r="AN283" s="238"/>
      <c r="AO283" s="238"/>
      <c r="AP283" s="238"/>
      <c r="AQ283" s="238"/>
      <c r="AR283" s="238"/>
      <c r="AS283" s="238"/>
      <c r="AT283" s="238"/>
      <c r="AU283" s="238"/>
      <c r="AV283" s="238"/>
      <c r="AW283" s="238"/>
      <c r="AX283" s="238"/>
      <c r="AY283" s="238"/>
      <c r="AZ283" s="238"/>
      <c r="BA283" s="238"/>
      <c r="BB283" s="238"/>
      <c r="BC283" s="238"/>
      <c r="BD283" s="238"/>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c r="CC283" s="238"/>
      <c r="CD283" s="238"/>
      <c r="CE283" s="238"/>
      <c r="CF283" s="238"/>
      <c r="CG283" s="238"/>
      <c r="CH283" s="238"/>
      <c r="CI283" s="238"/>
      <c r="CJ283" s="238"/>
      <c r="CK283" s="238"/>
      <c r="CL283" s="238"/>
      <c r="CM283" s="238"/>
      <c r="CN283" s="238"/>
      <c r="CO283" s="238"/>
      <c r="CP283" s="238"/>
      <c r="CQ283" s="238"/>
      <c r="CR283" s="238"/>
      <c r="CS283" s="238"/>
      <c r="CT283" s="238"/>
      <c r="CU283" s="238"/>
      <c r="CV283" s="238"/>
      <c r="CW283" s="238"/>
      <c r="CX283" s="238"/>
    </row>
    <row r="284" spans="1:102" ht="13.5" thickBot="1">
      <c r="J284" s="238"/>
      <c r="K284" s="238"/>
      <c r="L284" s="238"/>
      <c r="M284" s="238"/>
      <c r="N284" s="238"/>
      <c r="O284" s="238"/>
      <c r="P284" s="238"/>
      <c r="Q284" s="238"/>
      <c r="R284" s="238"/>
      <c r="S284" s="238"/>
      <c r="T284" s="238"/>
      <c r="U284" s="238"/>
      <c r="V284" s="238"/>
      <c r="W284" s="238"/>
      <c r="X284" s="238"/>
      <c r="Y284" s="238"/>
      <c r="Z284" s="238"/>
      <c r="AA284" s="238"/>
      <c r="AB284" s="238"/>
      <c r="AC284" s="238"/>
      <c r="AD284" s="238"/>
      <c r="AE284" s="238"/>
      <c r="AF284" s="238"/>
      <c r="AG284" s="238"/>
      <c r="AH284" s="238"/>
      <c r="AI284" s="238"/>
      <c r="AJ284" s="238"/>
      <c r="AK284" s="238"/>
      <c r="AL284" s="238"/>
      <c r="AM284" s="238"/>
      <c r="AN284" s="238"/>
      <c r="AO284" s="238"/>
      <c r="AP284" s="238"/>
      <c r="AQ284" s="238"/>
      <c r="AR284" s="238"/>
      <c r="AS284" s="238"/>
      <c r="AT284" s="238"/>
      <c r="AU284" s="238"/>
      <c r="AV284" s="238"/>
      <c r="AW284" s="238"/>
      <c r="AX284" s="238"/>
      <c r="AY284" s="238"/>
      <c r="AZ284" s="238"/>
      <c r="BA284" s="238"/>
      <c r="BB284" s="238"/>
      <c r="BC284" s="238"/>
      <c r="BD284" s="238"/>
      <c r="BE284" s="238"/>
      <c r="BF284" s="238"/>
      <c r="BG284" s="238"/>
      <c r="BH284" s="238"/>
      <c r="BI284" s="238"/>
      <c r="BJ284" s="238"/>
      <c r="BK284" s="238"/>
      <c r="BL284" s="238"/>
      <c r="BM284" s="238"/>
      <c r="BN284" s="238"/>
      <c r="BO284" s="238"/>
      <c r="BP284" s="238"/>
      <c r="BQ284" s="238"/>
      <c r="BR284" s="238"/>
      <c r="BS284" s="238"/>
      <c r="BT284" s="238"/>
      <c r="BU284" s="238"/>
      <c r="BV284" s="238"/>
      <c r="BW284" s="238"/>
      <c r="BX284" s="238"/>
      <c r="BY284" s="238"/>
      <c r="BZ284" s="238"/>
      <c r="CA284" s="238"/>
      <c r="CB284" s="238"/>
      <c r="CC284" s="238"/>
      <c r="CD284" s="238"/>
      <c r="CE284" s="238"/>
      <c r="CF284" s="238"/>
      <c r="CG284" s="238"/>
      <c r="CH284" s="238"/>
      <c r="CI284" s="238"/>
      <c r="CJ284" s="238"/>
      <c r="CK284" s="238"/>
      <c r="CL284" s="238"/>
      <c r="CM284" s="238"/>
      <c r="CN284" s="238"/>
      <c r="CO284" s="238"/>
      <c r="CP284" s="238"/>
      <c r="CQ284" s="238"/>
      <c r="CR284" s="238"/>
      <c r="CS284" s="238"/>
      <c r="CT284" s="238"/>
      <c r="CU284" s="238"/>
      <c r="CV284" s="238"/>
      <c r="CW284" s="238"/>
      <c r="CX284" s="238"/>
    </row>
    <row r="285" spans="1:102" ht="77.25" thickTop="1">
      <c r="B285" s="245" t="s">
        <v>522</v>
      </c>
      <c r="C285" s="681" t="s">
        <v>1191</v>
      </c>
      <c r="D285" s="681" t="s">
        <v>1192</v>
      </c>
      <c r="E285" s="681" t="s">
        <v>1193</v>
      </c>
      <c r="F285" s="681" t="s">
        <v>1194</v>
      </c>
      <c r="G285" s="681" t="s">
        <v>1202</v>
      </c>
      <c r="H285" s="681" t="s">
        <v>1212</v>
      </c>
      <c r="I285" s="682" t="s">
        <v>1197</v>
      </c>
      <c r="J285" s="238"/>
      <c r="K285" s="238"/>
      <c r="L285" s="238"/>
      <c r="M285" s="238"/>
      <c r="N285" s="238"/>
      <c r="O285" s="238"/>
      <c r="P285" s="238"/>
      <c r="Q285" s="238"/>
      <c r="R285" s="238"/>
      <c r="S285" s="238"/>
      <c r="T285" s="238"/>
      <c r="U285" s="238"/>
      <c r="V285" s="238"/>
      <c r="W285" s="238"/>
      <c r="X285" s="238"/>
      <c r="Y285" s="238"/>
      <c r="Z285" s="238"/>
      <c r="AA285" s="238"/>
      <c r="AB285" s="238"/>
      <c r="AC285" s="238"/>
      <c r="AD285" s="238"/>
      <c r="AE285" s="238"/>
      <c r="AF285" s="238"/>
      <c r="AG285" s="238"/>
      <c r="AH285" s="238"/>
      <c r="AI285" s="238"/>
      <c r="AJ285" s="238"/>
      <c r="AK285" s="238"/>
      <c r="AL285" s="238"/>
      <c r="AM285" s="238"/>
      <c r="AN285" s="238"/>
      <c r="AO285" s="238"/>
      <c r="AP285" s="238"/>
      <c r="AQ285" s="238"/>
      <c r="AR285" s="238"/>
      <c r="AS285" s="238"/>
      <c r="AT285" s="238"/>
      <c r="AU285" s="238"/>
      <c r="AV285" s="238"/>
      <c r="AW285" s="238"/>
      <c r="AX285" s="238"/>
      <c r="AY285" s="238"/>
      <c r="AZ285" s="238"/>
      <c r="BA285" s="238"/>
      <c r="BB285" s="238"/>
      <c r="BC285" s="238"/>
      <c r="BD285" s="238"/>
      <c r="BE285" s="238"/>
      <c r="BF285" s="238"/>
      <c r="BG285" s="238"/>
      <c r="BH285" s="238"/>
      <c r="BI285" s="238"/>
      <c r="BJ285" s="238"/>
      <c r="BK285" s="238"/>
      <c r="BL285" s="238"/>
      <c r="BM285" s="238"/>
      <c r="BN285" s="238"/>
      <c r="BO285" s="238"/>
      <c r="BP285" s="238"/>
      <c r="BQ285" s="238"/>
      <c r="BR285" s="238"/>
      <c r="BS285" s="238"/>
      <c r="BT285" s="238"/>
      <c r="BU285" s="238"/>
      <c r="BV285" s="238"/>
      <c r="BW285" s="238"/>
      <c r="BX285" s="238"/>
      <c r="BY285" s="238"/>
      <c r="BZ285" s="238"/>
      <c r="CA285" s="238"/>
      <c r="CB285" s="238"/>
      <c r="CC285" s="238"/>
      <c r="CD285" s="238"/>
      <c r="CE285" s="238"/>
      <c r="CF285" s="238"/>
      <c r="CG285" s="238"/>
      <c r="CH285" s="238"/>
      <c r="CI285" s="238"/>
      <c r="CJ285" s="238"/>
      <c r="CK285" s="238"/>
      <c r="CL285" s="238"/>
      <c r="CM285" s="238"/>
      <c r="CN285" s="238"/>
      <c r="CO285" s="238"/>
      <c r="CP285" s="238"/>
      <c r="CQ285" s="238"/>
      <c r="CR285" s="238"/>
      <c r="CS285" s="238"/>
      <c r="CT285" s="238"/>
      <c r="CU285" s="238"/>
      <c r="CV285" s="238"/>
      <c r="CW285" s="238"/>
      <c r="CX285" s="238"/>
    </row>
    <row r="286" spans="1:102">
      <c r="A286" s="58"/>
      <c r="B286" s="97" t="s">
        <v>576</v>
      </c>
      <c r="C286" s="1292">
        <f t="shared" ref="C286:I286" si="67">C287+C288+C289+C290+C291+C292+C293+C294</f>
        <v>0</v>
      </c>
      <c r="D286" s="1292">
        <f t="shared" si="67"/>
        <v>0</v>
      </c>
      <c r="E286" s="1292">
        <f t="shared" si="67"/>
        <v>0</v>
      </c>
      <c r="F286" s="1292">
        <f t="shared" si="67"/>
        <v>0</v>
      </c>
      <c r="G286" s="1292">
        <f t="shared" si="67"/>
        <v>0</v>
      </c>
      <c r="H286" s="1292">
        <f t="shared" si="67"/>
        <v>0</v>
      </c>
      <c r="I286" s="1292">
        <f t="shared" si="67"/>
        <v>0</v>
      </c>
      <c r="J286" s="238"/>
      <c r="K286" s="238"/>
      <c r="L286" s="238"/>
      <c r="M286" s="238"/>
      <c r="N286" s="238"/>
      <c r="O286" s="238"/>
      <c r="P286" s="238"/>
      <c r="Q286" s="238"/>
      <c r="R286" s="238"/>
      <c r="S286" s="238"/>
      <c r="T286" s="238"/>
      <c r="U286" s="238"/>
      <c r="V286" s="238"/>
      <c r="W286" s="238"/>
      <c r="X286" s="238"/>
      <c r="Y286" s="238"/>
      <c r="Z286" s="238"/>
      <c r="AA286" s="238"/>
      <c r="AB286" s="238"/>
      <c r="AC286" s="238"/>
      <c r="AD286" s="238"/>
      <c r="AE286" s="238"/>
      <c r="AF286" s="238"/>
      <c r="AG286" s="238"/>
      <c r="AH286" s="238"/>
      <c r="AI286" s="238"/>
      <c r="AJ286" s="238"/>
      <c r="AK286" s="238"/>
      <c r="AL286" s="238"/>
      <c r="AM286" s="238"/>
      <c r="AN286" s="238"/>
      <c r="AO286" s="238"/>
      <c r="AP286" s="238"/>
      <c r="AQ286" s="238"/>
      <c r="AR286" s="238"/>
      <c r="AS286" s="238"/>
      <c r="AT286" s="238"/>
      <c r="AU286" s="238"/>
      <c r="AV286" s="238"/>
      <c r="AW286" s="238"/>
      <c r="AX286" s="238"/>
      <c r="AY286" s="238"/>
      <c r="AZ286" s="238"/>
      <c r="BA286" s="238"/>
      <c r="BB286" s="238"/>
      <c r="BC286" s="238"/>
      <c r="BD286" s="238"/>
      <c r="BE286" s="238"/>
      <c r="BF286" s="238"/>
      <c r="BG286" s="238"/>
      <c r="BH286" s="238"/>
      <c r="BI286" s="238"/>
      <c r="BJ286" s="238"/>
      <c r="BK286" s="238"/>
      <c r="BL286" s="238"/>
      <c r="BM286" s="238"/>
      <c r="BN286" s="238"/>
      <c r="BO286" s="238"/>
      <c r="BP286" s="238"/>
      <c r="BQ286" s="238"/>
      <c r="BR286" s="238"/>
      <c r="BS286" s="238"/>
      <c r="BT286" s="238"/>
      <c r="BU286" s="238"/>
      <c r="BV286" s="238"/>
      <c r="BW286" s="238"/>
      <c r="BX286" s="238"/>
      <c r="BY286" s="238"/>
      <c r="BZ286" s="238"/>
      <c r="CA286" s="238"/>
      <c r="CB286" s="238"/>
      <c r="CC286" s="238"/>
      <c r="CD286" s="238"/>
      <c r="CE286" s="238"/>
      <c r="CF286" s="238"/>
      <c r="CG286" s="238"/>
      <c r="CH286" s="238"/>
      <c r="CI286" s="238"/>
      <c r="CJ286" s="238"/>
      <c r="CK286" s="238"/>
      <c r="CL286" s="238"/>
      <c r="CM286" s="238"/>
      <c r="CN286" s="238"/>
      <c r="CO286" s="238"/>
      <c r="CP286" s="238"/>
      <c r="CQ286" s="238"/>
      <c r="CR286" s="238"/>
      <c r="CS286" s="238"/>
      <c r="CT286" s="238"/>
      <c r="CU286" s="238"/>
      <c r="CV286" s="238"/>
      <c r="CW286" s="238"/>
      <c r="CX286" s="238"/>
    </row>
    <row r="287" spans="1:102">
      <c r="A287" s="94" t="s">
        <v>524</v>
      </c>
      <c r="B287" s="98" t="s">
        <v>525</v>
      </c>
      <c r="C287" s="243">
        <f t="shared" ref="C287:I287" si="68">C16</f>
        <v>0</v>
      </c>
      <c r="D287" s="243">
        <f t="shared" si="68"/>
        <v>0</v>
      </c>
      <c r="E287" s="243">
        <f t="shared" si="68"/>
        <v>0</v>
      </c>
      <c r="F287" s="243">
        <f t="shared" si="68"/>
        <v>0</v>
      </c>
      <c r="G287" s="243">
        <f t="shared" si="68"/>
        <v>0</v>
      </c>
      <c r="H287" s="243">
        <f t="shared" si="68"/>
        <v>0</v>
      </c>
      <c r="I287" s="243">
        <f t="shared" si="68"/>
        <v>0</v>
      </c>
      <c r="J287" s="238"/>
      <c r="K287" s="238"/>
      <c r="L287" s="238"/>
      <c r="M287" s="238"/>
      <c r="N287" s="238"/>
      <c r="O287" s="238"/>
      <c r="P287" s="238"/>
      <c r="Q287" s="238"/>
      <c r="R287" s="238"/>
      <c r="S287" s="238"/>
      <c r="T287" s="238"/>
      <c r="U287" s="238"/>
      <c r="V287" s="238"/>
      <c r="W287" s="238"/>
      <c r="X287" s="238"/>
      <c r="Y287" s="238"/>
      <c r="Z287" s="238"/>
      <c r="AA287" s="238"/>
      <c r="AB287" s="238"/>
      <c r="AC287" s="238"/>
      <c r="AD287" s="238"/>
      <c r="AE287" s="238"/>
      <c r="AF287" s="238"/>
      <c r="AG287" s="238"/>
      <c r="AH287" s="238"/>
      <c r="AI287" s="238"/>
      <c r="AJ287" s="238"/>
      <c r="AK287" s="238"/>
      <c r="AL287" s="238"/>
      <c r="AM287" s="238"/>
      <c r="AN287" s="238"/>
      <c r="AO287" s="238"/>
      <c r="AP287" s="238"/>
      <c r="AQ287" s="238"/>
      <c r="AR287" s="238"/>
      <c r="AS287" s="238"/>
      <c r="AT287" s="238"/>
      <c r="AU287" s="238"/>
      <c r="AV287" s="238"/>
      <c r="AW287" s="238"/>
      <c r="AX287" s="238"/>
      <c r="AY287" s="238"/>
      <c r="AZ287" s="238"/>
      <c r="BA287" s="238"/>
      <c r="BB287" s="238"/>
      <c r="BC287" s="238"/>
      <c r="BD287" s="238"/>
      <c r="BE287" s="238"/>
      <c r="BF287" s="238"/>
      <c r="BG287" s="238"/>
      <c r="BH287" s="238"/>
      <c r="BI287" s="238"/>
      <c r="BJ287" s="238"/>
      <c r="BK287" s="238"/>
      <c r="BL287" s="238"/>
      <c r="BM287" s="238"/>
      <c r="BN287" s="238"/>
      <c r="BO287" s="238"/>
      <c r="BP287" s="238"/>
      <c r="BQ287" s="238"/>
      <c r="BR287" s="238"/>
      <c r="BS287" s="238"/>
      <c r="BT287" s="238"/>
      <c r="BU287" s="238"/>
      <c r="BV287" s="238"/>
      <c r="BW287" s="238"/>
      <c r="BX287" s="238"/>
      <c r="BY287" s="238"/>
      <c r="BZ287" s="238"/>
      <c r="CA287" s="238"/>
      <c r="CB287" s="238"/>
      <c r="CC287" s="238"/>
      <c r="CD287" s="238"/>
      <c r="CE287" s="238"/>
      <c r="CF287" s="238"/>
      <c r="CG287" s="238"/>
      <c r="CH287" s="238"/>
      <c r="CI287" s="238"/>
      <c r="CJ287" s="238"/>
      <c r="CK287" s="238"/>
      <c r="CL287" s="238"/>
      <c r="CM287" s="238"/>
      <c r="CN287" s="238"/>
      <c r="CO287" s="238"/>
      <c r="CP287" s="238"/>
      <c r="CQ287" s="238"/>
      <c r="CR287" s="238"/>
      <c r="CS287" s="238"/>
      <c r="CT287" s="238"/>
      <c r="CU287" s="238"/>
      <c r="CV287" s="238"/>
      <c r="CW287" s="238"/>
      <c r="CX287" s="238"/>
    </row>
    <row r="288" spans="1:102">
      <c r="A288" s="94" t="s">
        <v>529</v>
      </c>
      <c r="B288" s="98" t="s">
        <v>530</v>
      </c>
      <c r="C288" s="243">
        <f t="shared" ref="C288:I288" si="69">C14</f>
        <v>0</v>
      </c>
      <c r="D288" s="243">
        <f t="shared" si="69"/>
        <v>0</v>
      </c>
      <c r="E288" s="243">
        <f t="shared" si="69"/>
        <v>0</v>
      </c>
      <c r="F288" s="243">
        <f t="shared" si="69"/>
        <v>0</v>
      </c>
      <c r="G288" s="243">
        <f t="shared" si="69"/>
        <v>0</v>
      </c>
      <c r="H288" s="243">
        <f t="shared" si="69"/>
        <v>0</v>
      </c>
      <c r="I288" s="243">
        <f t="shared" si="69"/>
        <v>0</v>
      </c>
      <c r="J288" s="238"/>
      <c r="K288" s="238"/>
      <c r="L288" s="238"/>
      <c r="M288" s="238"/>
      <c r="N288" s="238"/>
      <c r="O288" s="238"/>
      <c r="P288" s="238"/>
      <c r="Q288" s="238"/>
      <c r="R288" s="238"/>
      <c r="S288" s="238"/>
      <c r="T288" s="238"/>
      <c r="U288" s="238"/>
      <c r="V288" s="238"/>
      <c r="W288" s="238"/>
      <c r="X288" s="238"/>
      <c r="Y288" s="238"/>
      <c r="Z288" s="238"/>
      <c r="AA288" s="238"/>
      <c r="AB288" s="238"/>
      <c r="AC288" s="238"/>
      <c r="AD288" s="238"/>
      <c r="AE288" s="238"/>
      <c r="AF288" s="238"/>
      <c r="AG288" s="238"/>
      <c r="AH288" s="238"/>
      <c r="AI288" s="238"/>
      <c r="AJ288" s="238"/>
      <c r="AK288" s="238"/>
      <c r="AL288" s="238"/>
      <c r="AM288" s="238"/>
      <c r="AN288" s="238"/>
      <c r="AO288" s="238"/>
      <c r="AP288" s="238"/>
      <c r="AQ288" s="238"/>
      <c r="AR288" s="238"/>
      <c r="AS288" s="238"/>
      <c r="AT288" s="238"/>
      <c r="AU288" s="238"/>
      <c r="AV288" s="238"/>
      <c r="AW288" s="238"/>
      <c r="AX288" s="238"/>
      <c r="AY288" s="238"/>
      <c r="AZ288" s="238"/>
      <c r="BA288" s="238"/>
      <c r="BB288" s="238"/>
      <c r="BC288" s="238"/>
      <c r="BD288" s="238"/>
      <c r="BE288" s="238"/>
      <c r="BF288" s="238"/>
      <c r="BG288" s="238"/>
      <c r="BH288" s="238"/>
      <c r="BI288" s="238"/>
      <c r="BJ288" s="238"/>
      <c r="BK288" s="238"/>
      <c r="BL288" s="238"/>
      <c r="BM288" s="238"/>
      <c r="BN288" s="238"/>
      <c r="BO288" s="238"/>
      <c r="BP288" s="238"/>
      <c r="BQ288" s="238"/>
      <c r="BR288" s="238"/>
      <c r="BS288" s="238"/>
      <c r="BT288" s="238"/>
      <c r="BU288" s="238"/>
      <c r="BV288" s="238"/>
      <c r="BW288" s="238"/>
      <c r="BX288" s="238"/>
      <c r="BY288" s="238"/>
      <c r="BZ288" s="238"/>
      <c r="CA288" s="238"/>
      <c r="CB288" s="238"/>
      <c r="CC288" s="238"/>
      <c r="CD288" s="238"/>
      <c r="CE288" s="238"/>
      <c r="CF288" s="238"/>
      <c r="CG288" s="238"/>
      <c r="CH288" s="238"/>
      <c r="CI288" s="238"/>
      <c r="CJ288" s="238"/>
      <c r="CK288" s="238"/>
      <c r="CL288" s="238"/>
      <c r="CM288" s="238"/>
      <c r="CN288" s="238"/>
      <c r="CO288" s="238"/>
      <c r="CP288" s="238"/>
      <c r="CQ288" s="238"/>
      <c r="CR288" s="238"/>
      <c r="CS288" s="238"/>
      <c r="CT288" s="238"/>
      <c r="CU288" s="238"/>
      <c r="CV288" s="238"/>
      <c r="CW288" s="238"/>
      <c r="CX288" s="238"/>
    </row>
    <row r="289" spans="1:102" ht="21">
      <c r="A289" s="176" t="s">
        <v>531</v>
      </c>
      <c r="B289" s="98" t="s">
        <v>532</v>
      </c>
      <c r="C289" s="243">
        <f t="shared" ref="C289:I289" si="70">C12+C36-C37+C48+C58</f>
        <v>0</v>
      </c>
      <c r="D289" s="243">
        <f t="shared" si="70"/>
        <v>0</v>
      </c>
      <c r="E289" s="243">
        <f t="shared" si="70"/>
        <v>0</v>
      </c>
      <c r="F289" s="243">
        <f t="shared" si="70"/>
        <v>0</v>
      </c>
      <c r="G289" s="243">
        <f t="shared" si="70"/>
        <v>0</v>
      </c>
      <c r="H289" s="243">
        <f t="shared" si="70"/>
        <v>0</v>
      </c>
      <c r="I289" s="243">
        <f t="shared" si="70"/>
        <v>0</v>
      </c>
      <c r="J289" s="238"/>
      <c r="K289" s="238"/>
      <c r="L289" s="238"/>
      <c r="M289" s="238"/>
      <c r="N289" s="238"/>
      <c r="O289" s="238"/>
      <c r="P289" s="238"/>
      <c r="Q289" s="238"/>
      <c r="R289" s="238"/>
      <c r="S289" s="238"/>
      <c r="T289" s="238"/>
      <c r="U289" s="238"/>
      <c r="V289" s="238"/>
      <c r="W289" s="238"/>
      <c r="X289" s="238"/>
      <c r="Y289" s="238"/>
      <c r="Z289" s="238"/>
      <c r="AA289" s="238"/>
      <c r="AB289" s="238"/>
      <c r="AC289" s="238"/>
      <c r="AD289" s="238"/>
      <c r="AE289" s="238"/>
      <c r="AF289" s="238"/>
      <c r="AG289" s="238"/>
      <c r="AH289" s="238"/>
      <c r="AI289" s="238"/>
      <c r="AJ289" s="238"/>
      <c r="AK289" s="238"/>
      <c r="AL289" s="238"/>
      <c r="AM289" s="238"/>
      <c r="AN289" s="238"/>
      <c r="AO289" s="238"/>
      <c r="AP289" s="238"/>
      <c r="AQ289" s="238"/>
      <c r="AR289" s="238"/>
      <c r="AS289" s="238"/>
      <c r="AT289" s="238"/>
      <c r="AU289" s="238"/>
      <c r="AV289" s="238"/>
      <c r="AW289" s="238"/>
      <c r="AX289" s="238"/>
      <c r="AY289" s="238"/>
      <c r="AZ289" s="238"/>
      <c r="BA289" s="238"/>
      <c r="BB289" s="238"/>
      <c r="BC289" s="238"/>
      <c r="BD289" s="238"/>
      <c r="BE289" s="238"/>
      <c r="BF289" s="238"/>
      <c r="BG289" s="238"/>
      <c r="BH289" s="238"/>
      <c r="BI289" s="238"/>
      <c r="BJ289" s="238"/>
      <c r="BK289" s="238"/>
      <c r="BL289" s="238"/>
      <c r="BM289" s="238"/>
      <c r="BN289" s="238"/>
      <c r="BO289" s="238"/>
      <c r="BP289" s="238"/>
      <c r="BQ289" s="238"/>
      <c r="BR289" s="238"/>
      <c r="BS289" s="238"/>
      <c r="BT289" s="238"/>
      <c r="BU289" s="238"/>
      <c r="BV289" s="238"/>
      <c r="BW289" s="238"/>
      <c r="BX289" s="238"/>
      <c r="BY289" s="238"/>
      <c r="BZ289" s="238"/>
      <c r="CA289" s="238"/>
      <c r="CB289" s="238"/>
      <c r="CC289" s="238"/>
      <c r="CD289" s="238"/>
      <c r="CE289" s="238"/>
      <c r="CF289" s="238"/>
      <c r="CG289" s="238"/>
      <c r="CH289" s="238"/>
      <c r="CI289" s="238"/>
      <c r="CJ289" s="238"/>
      <c r="CK289" s="238"/>
      <c r="CL289" s="238"/>
      <c r="CM289" s="238"/>
      <c r="CN289" s="238"/>
      <c r="CO289" s="238"/>
      <c r="CP289" s="238"/>
      <c r="CQ289" s="238"/>
      <c r="CR289" s="238"/>
      <c r="CS289" s="238"/>
      <c r="CT289" s="238"/>
      <c r="CU289" s="238"/>
      <c r="CV289" s="238"/>
      <c r="CW289" s="238"/>
      <c r="CX289" s="238"/>
    </row>
    <row r="290" spans="1:102" ht="54" customHeight="1">
      <c r="A290" s="94" t="s">
        <v>583</v>
      </c>
      <c r="B290" s="98" t="s">
        <v>533</v>
      </c>
      <c r="C290" s="243">
        <f t="shared" ref="C290:I290" si="71">C20-C21-C26</f>
        <v>0</v>
      </c>
      <c r="D290" s="243">
        <f t="shared" si="71"/>
        <v>0</v>
      </c>
      <c r="E290" s="243">
        <f t="shared" si="71"/>
        <v>0</v>
      </c>
      <c r="F290" s="243">
        <f t="shared" si="71"/>
        <v>0</v>
      </c>
      <c r="G290" s="243">
        <f t="shared" si="71"/>
        <v>0</v>
      </c>
      <c r="H290" s="243">
        <f t="shared" si="71"/>
        <v>0</v>
      </c>
      <c r="I290" s="243">
        <f t="shared" si="71"/>
        <v>0</v>
      </c>
      <c r="J290" s="238"/>
      <c r="K290" s="238"/>
      <c r="L290" s="238"/>
      <c r="M290" s="238"/>
      <c r="N290" s="238"/>
      <c r="O290" s="238"/>
      <c r="P290" s="238"/>
      <c r="Q290" s="238"/>
      <c r="R290" s="238"/>
      <c r="S290" s="238"/>
      <c r="T290" s="238"/>
      <c r="U290" s="238"/>
      <c r="V290" s="238"/>
      <c r="W290" s="238"/>
      <c r="X290" s="238"/>
      <c r="Y290" s="238"/>
      <c r="Z290" s="238"/>
      <c r="AA290" s="238"/>
      <c r="AB290" s="238"/>
      <c r="AC290" s="238"/>
      <c r="AD290" s="238"/>
      <c r="AE290" s="238"/>
      <c r="AF290" s="238"/>
      <c r="AG290" s="238"/>
      <c r="AH290" s="238"/>
      <c r="AI290" s="238"/>
      <c r="AJ290" s="238"/>
      <c r="AK290" s="238"/>
      <c r="AL290" s="238"/>
      <c r="AM290" s="238"/>
      <c r="AN290" s="238"/>
      <c r="AO290" s="238"/>
      <c r="AP290" s="238"/>
      <c r="AQ290" s="238"/>
      <c r="AR290" s="238"/>
      <c r="AS290" s="238"/>
      <c r="AT290" s="238"/>
      <c r="AU290" s="238"/>
      <c r="AV290" s="238"/>
      <c r="AW290" s="238"/>
      <c r="AX290" s="238"/>
      <c r="AY290" s="238"/>
      <c r="AZ290" s="238"/>
      <c r="BA290" s="238"/>
      <c r="BB290" s="238"/>
      <c r="BC290" s="238"/>
      <c r="BD290" s="238"/>
      <c r="BE290" s="238"/>
      <c r="BF290" s="238"/>
      <c r="BG290" s="238"/>
      <c r="BH290" s="238"/>
      <c r="BI290" s="238"/>
      <c r="BJ290" s="238"/>
      <c r="BK290" s="238"/>
      <c r="BL290" s="238"/>
      <c r="BM290" s="238"/>
      <c r="BN290" s="238"/>
      <c r="BO290" s="238"/>
      <c r="BP290" s="238"/>
      <c r="BQ290" s="238"/>
      <c r="BR290" s="238"/>
      <c r="BS290" s="238"/>
      <c r="BT290" s="238"/>
      <c r="BU290" s="238"/>
      <c r="BV290" s="238"/>
      <c r="BW290" s="238"/>
      <c r="BX290" s="238"/>
      <c r="BY290" s="238"/>
      <c r="BZ290" s="238"/>
      <c r="CA290" s="238"/>
      <c r="CB290" s="238"/>
      <c r="CC290" s="238"/>
      <c r="CD290" s="238"/>
      <c r="CE290" s="238"/>
      <c r="CF290" s="238"/>
      <c r="CG290" s="238"/>
      <c r="CH290" s="238"/>
      <c r="CI290" s="238"/>
      <c r="CJ290" s="238"/>
      <c r="CK290" s="238"/>
      <c r="CL290" s="238"/>
      <c r="CM290" s="238"/>
      <c r="CN290" s="238"/>
      <c r="CO290" s="238"/>
      <c r="CP290" s="238"/>
      <c r="CQ290" s="238"/>
      <c r="CR290" s="238"/>
      <c r="CS290" s="238"/>
      <c r="CT290" s="238"/>
      <c r="CU290" s="238"/>
      <c r="CV290" s="238"/>
      <c r="CW290" s="238"/>
      <c r="CX290" s="238"/>
    </row>
    <row r="291" spans="1:102">
      <c r="A291" s="94" t="s">
        <v>1041</v>
      </c>
      <c r="B291" s="98" t="s">
        <v>55</v>
      </c>
      <c r="C291" s="243">
        <f t="shared" ref="C291:I291" si="72">C26+C42+C53</f>
        <v>0</v>
      </c>
      <c r="D291" s="243">
        <f t="shared" si="72"/>
        <v>0</v>
      </c>
      <c r="E291" s="243">
        <f t="shared" si="72"/>
        <v>0</v>
      </c>
      <c r="F291" s="243">
        <f t="shared" si="72"/>
        <v>0</v>
      </c>
      <c r="G291" s="243">
        <f t="shared" si="72"/>
        <v>0</v>
      </c>
      <c r="H291" s="243">
        <f t="shared" si="72"/>
        <v>0</v>
      </c>
      <c r="I291" s="243">
        <f t="shared" si="72"/>
        <v>0</v>
      </c>
      <c r="J291" s="238"/>
      <c r="K291" s="238"/>
      <c r="L291" s="238"/>
      <c r="M291" s="238"/>
      <c r="N291" s="238"/>
      <c r="O291" s="238"/>
      <c r="P291" s="238"/>
      <c r="Q291" s="238"/>
      <c r="R291" s="238"/>
      <c r="S291" s="238"/>
      <c r="T291" s="238"/>
      <c r="U291" s="238"/>
      <c r="V291" s="238"/>
      <c r="W291" s="238"/>
      <c r="X291" s="238"/>
      <c r="Y291" s="238"/>
      <c r="Z291" s="238"/>
      <c r="AA291" s="238"/>
      <c r="AB291" s="238"/>
      <c r="AC291" s="238"/>
      <c r="AD291" s="238"/>
      <c r="AE291" s="238"/>
      <c r="AF291" s="238"/>
      <c r="AG291" s="238"/>
      <c r="AH291" s="238"/>
      <c r="AI291" s="238"/>
      <c r="AJ291" s="238"/>
      <c r="AK291" s="238"/>
      <c r="AL291" s="238"/>
      <c r="AM291" s="238"/>
      <c r="AN291" s="238"/>
      <c r="AO291" s="238"/>
      <c r="AP291" s="238"/>
      <c r="AQ291" s="238"/>
      <c r="AR291" s="238"/>
      <c r="AS291" s="238"/>
      <c r="AT291" s="238"/>
      <c r="AU291" s="238"/>
      <c r="AV291" s="238"/>
      <c r="AW291" s="238"/>
      <c r="AX291" s="238"/>
      <c r="AY291" s="238"/>
      <c r="AZ291" s="238"/>
      <c r="BA291" s="238"/>
      <c r="BB291" s="238"/>
      <c r="BC291" s="238"/>
      <c r="BD291" s="238"/>
      <c r="BE291" s="238"/>
      <c r="BF291" s="238"/>
      <c r="BG291" s="238"/>
      <c r="BH291" s="238"/>
      <c r="BI291" s="238"/>
      <c r="BJ291" s="238"/>
      <c r="BK291" s="238"/>
      <c r="BL291" s="238"/>
      <c r="BM291" s="238"/>
      <c r="BN291" s="238"/>
      <c r="BO291" s="238"/>
      <c r="BP291" s="238"/>
      <c r="BQ291" s="238"/>
      <c r="BR291" s="238"/>
      <c r="BS291" s="238"/>
      <c r="BT291" s="238"/>
      <c r="BU291" s="238"/>
      <c r="BV291" s="238"/>
      <c r="BW291" s="238"/>
      <c r="BX291" s="238"/>
      <c r="BY291" s="238"/>
      <c r="BZ291" s="238"/>
      <c r="CA291" s="238"/>
      <c r="CB291" s="238"/>
      <c r="CC291" s="238"/>
      <c r="CD291" s="238"/>
      <c r="CE291" s="238"/>
      <c r="CF291" s="238"/>
      <c r="CG291" s="238"/>
      <c r="CH291" s="238"/>
      <c r="CI291" s="238"/>
      <c r="CJ291" s="238"/>
      <c r="CK291" s="238"/>
      <c r="CL291" s="238"/>
      <c r="CM291" s="238"/>
      <c r="CN291" s="238"/>
      <c r="CO291" s="238"/>
      <c r="CP291" s="238"/>
      <c r="CQ291" s="238"/>
      <c r="CR291" s="238"/>
      <c r="CS291" s="238"/>
      <c r="CT291" s="238"/>
      <c r="CU291" s="238"/>
      <c r="CV291" s="238"/>
      <c r="CW291" s="238"/>
      <c r="CX291" s="238"/>
    </row>
    <row r="292" spans="1:102">
      <c r="A292" s="94" t="s">
        <v>535</v>
      </c>
      <c r="B292" s="98" t="s">
        <v>604</v>
      </c>
      <c r="C292" s="243">
        <f t="shared" ref="C292:I292" si="73">C30</f>
        <v>0</v>
      </c>
      <c r="D292" s="243">
        <f t="shared" si="73"/>
        <v>0</v>
      </c>
      <c r="E292" s="243">
        <f t="shared" si="73"/>
        <v>0</v>
      </c>
      <c r="F292" s="243">
        <f t="shared" si="73"/>
        <v>0</v>
      </c>
      <c r="G292" s="243">
        <f t="shared" si="73"/>
        <v>0</v>
      </c>
      <c r="H292" s="243">
        <f t="shared" si="73"/>
        <v>0</v>
      </c>
      <c r="I292" s="243">
        <f t="shared" si="73"/>
        <v>0</v>
      </c>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8"/>
      <c r="AY292" s="238"/>
      <c r="AZ292" s="238"/>
      <c r="BA292" s="238"/>
      <c r="BB292" s="238"/>
      <c r="BC292" s="238"/>
      <c r="BD292" s="238"/>
      <c r="BE292" s="238"/>
      <c r="BF292" s="238"/>
      <c r="BG292" s="238"/>
      <c r="BH292" s="238"/>
      <c r="BI292" s="238"/>
      <c r="BJ292" s="238"/>
      <c r="BK292" s="238"/>
      <c r="BL292" s="238"/>
      <c r="BM292" s="238"/>
      <c r="BN292" s="238"/>
      <c r="BO292" s="238"/>
      <c r="BP292" s="238"/>
      <c r="BQ292" s="238"/>
      <c r="BR292" s="238"/>
      <c r="BS292" s="238"/>
      <c r="BT292" s="238"/>
      <c r="BU292" s="238"/>
      <c r="BV292" s="238"/>
      <c r="BW292" s="238"/>
      <c r="BX292" s="238"/>
      <c r="BY292" s="238"/>
      <c r="BZ292" s="238"/>
      <c r="CA292" s="238"/>
      <c r="CB292" s="238"/>
      <c r="CC292" s="238"/>
      <c r="CD292" s="238"/>
      <c r="CE292" s="238"/>
      <c r="CF292" s="238"/>
      <c r="CG292" s="238"/>
      <c r="CH292" s="238"/>
      <c r="CI292" s="238"/>
      <c r="CJ292" s="238"/>
      <c r="CK292" s="238"/>
      <c r="CL292" s="238"/>
      <c r="CM292" s="238"/>
      <c r="CN292" s="238"/>
      <c r="CO292" s="238"/>
      <c r="CP292" s="238"/>
      <c r="CQ292" s="238"/>
      <c r="CR292" s="238"/>
      <c r="CS292" s="238"/>
      <c r="CT292" s="238"/>
      <c r="CU292" s="238"/>
      <c r="CV292" s="238"/>
      <c r="CW292" s="238"/>
      <c r="CX292" s="238"/>
    </row>
    <row r="293" spans="1:102" ht="42">
      <c r="A293" s="176" t="s">
        <v>605</v>
      </c>
      <c r="B293" s="98" t="s">
        <v>97</v>
      </c>
      <c r="C293" s="243">
        <f t="shared" ref="C293:I293" si="74">C11-C12+C28+C29-C30+C34-C36-C38-C42+C46-C48-C49-C53-C54+C57-C58-C61</f>
        <v>0</v>
      </c>
      <c r="D293" s="243">
        <f t="shared" si="74"/>
        <v>0</v>
      </c>
      <c r="E293" s="243">
        <f t="shared" si="74"/>
        <v>0</v>
      </c>
      <c r="F293" s="243">
        <f t="shared" si="74"/>
        <v>0</v>
      </c>
      <c r="G293" s="243">
        <f t="shared" si="74"/>
        <v>0</v>
      </c>
      <c r="H293" s="243">
        <f t="shared" si="74"/>
        <v>0</v>
      </c>
      <c r="I293" s="243">
        <f t="shared" si="74"/>
        <v>0</v>
      </c>
      <c r="J293" s="238"/>
      <c r="K293" s="238"/>
      <c r="L293" s="238"/>
      <c r="M293" s="238"/>
      <c r="N293" s="238"/>
      <c r="O293" s="238"/>
      <c r="P293" s="238"/>
      <c r="Q293" s="238"/>
      <c r="R293" s="238"/>
      <c r="S293" s="238"/>
      <c r="T293" s="238"/>
      <c r="U293" s="238"/>
      <c r="V293" s="238"/>
      <c r="W293" s="238"/>
      <c r="X293" s="238"/>
      <c r="Y293" s="238"/>
      <c r="Z293" s="238"/>
      <c r="AA293" s="238"/>
      <c r="AB293" s="238"/>
      <c r="AC293" s="238"/>
      <c r="AD293" s="238"/>
      <c r="AE293" s="238"/>
      <c r="AF293" s="238"/>
      <c r="AG293" s="238"/>
      <c r="AH293" s="238"/>
      <c r="AI293" s="238"/>
      <c r="AJ293" s="238"/>
      <c r="AK293" s="238"/>
      <c r="AL293" s="238"/>
      <c r="AM293" s="238"/>
      <c r="AN293" s="238"/>
      <c r="AO293" s="238"/>
      <c r="AP293" s="238"/>
      <c r="AQ293" s="238"/>
      <c r="AR293" s="238"/>
      <c r="AS293" s="238"/>
      <c r="AT293" s="238"/>
      <c r="AU293" s="238"/>
      <c r="AV293" s="238"/>
      <c r="AW293" s="238"/>
      <c r="AX293" s="238"/>
      <c r="AY293" s="238"/>
      <c r="AZ293" s="238"/>
      <c r="BA293" s="238"/>
      <c r="BB293" s="238"/>
      <c r="BC293" s="238"/>
      <c r="BD293" s="238"/>
      <c r="BE293" s="238"/>
      <c r="BF293" s="238"/>
      <c r="BG293" s="238"/>
      <c r="BH293" s="238"/>
      <c r="BI293" s="238"/>
      <c r="BJ293" s="238"/>
      <c r="BK293" s="238"/>
      <c r="BL293" s="238"/>
      <c r="BM293" s="238"/>
      <c r="BN293" s="238"/>
      <c r="BO293" s="238"/>
      <c r="BP293" s="238"/>
      <c r="BQ293" s="238"/>
      <c r="BR293" s="238"/>
      <c r="BS293" s="238"/>
      <c r="BT293" s="238"/>
      <c r="BU293" s="238"/>
      <c r="BV293" s="238"/>
      <c r="BW293" s="238"/>
      <c r="BX293" s="238"/>
      <c r="BY293" s="238"/>
      <c r="BZ293" s="238"/>
      <c r="CA293" s="238"/>
      <c r="CB293" s="238"/>
      <c r="CC293" s="238"/>
      <c r="CD293" s="238"/>
      <c r="CE293" s="238"/>
      <c r="CF293" s="238"/>
      <c r="CG293" s="238"/>
      <c r="CH293" s="238"/>
      <c r="CI293" s="238"/>
      <c r="CJ293" s="238"/>
      <c r="CK293" s="238"/>
      <c r="CL293" s="238"/>
      <c r="CM293" s="238"/>
      <c r="CN293" s="238"/>
      <c r="CO293" s="238"/>
      <c r="CP293" s="238"/>
      <c r="CQ293" s="238"/>
      <c r="CR293" s="238"/>
      <c r="CS293" s="238"/>
      <c r="CT293" s="238"/>
      <c r="CU293" s="238"/>
      <c r="CV293" s="238"/>
      <c r="CW293" s="238"/>
      <c r="CX293" s="238"/>
    </row>
    <row r="294" spans="1:102">
      <c r="A294" s="94" t="s">
        <v>544</v>
      </c>
      <c r="B294" s="98" t="s">
        <v>606</v>
      </c>
      <c r="C294" s="250">
        <f t="shared" ref="C294:I294" si="75">C37</f>
        <v>0</v>
      </c>
      <c r="D294" s="250">
        <f t="shared" si="75"/>
        <v>0</v>
      </c>
      <c r="E294" s="250">
        <f t="shared" si="75"/>
        <v>0</v>
      </c>
      <c r="F294" s="250">
        <f t="shared" si="75"/>
        <v>0</v>
      </c>
      <c r="G294" s="250">
        <f t="shared" si="75"/>
        <v>0</v>
      </c>
      <c r="H294" s="250">
        <f t="shared" si="75"/>
        <v>0</v>
      </c>
      <c r="I294" s="250">
        <f t="shared" si="75"/>
        <v>0</v>
      </c>
      <c r="J294" s="238"/>
      <c r="K294" s="238"/>
      <c r="L294" s="238"/>
      <c r="M294" s="238"/>
      <c r="N294" s="238"/>
      <c r="O294" s="238"/>
      <c r="P294" s="238"/>
      <c r="Q294" s="238"/>
      <c r="R294" s="238"/>
      <c r="S294" s="238"/>
      <c r="T294" s="238"/>
      <c r="U294" s="238"/>
      <c r="V294" s="238"/>
      <c r="W294" s="238"/>
      <c r="X294" s="238"/>
      <c r="Y294" s="238"/>
      <c r="Z294" s="238"/>
      <c r="AA294" s="238"/>
      <c r="AB294" s="238"/>
      <c r="AC294" s="238"/>
      <c r="AD294" s="238"/>
      <c r="AE294" s="238"/>
      <c r="AF294" s="238"/>
      <c r="AG294" s="238"/>
      <c r="AH294" s="238"/>
      <c r="AI294" s="238"/>
      <c r="AJ294" s="238"/>
      <c r="AK294" s="238"/>
      <c r="AL294" s="238"/>
      <c r="AM294" s="238"/>
      <c r="AN294" s="238"/>
      <c r="AO294" s="238"/>
      <c r="AP294" s="238"/>
      <c r="AQ294" s="238"/>
      <c r="AR294" s="238"/>
      <c r="AS294" s="238"/>
      <c r="AT294" s="238"/>
      <c r="AU294" s="238"/>
      <c r="AV294" s="238"/>
      <c r="AW294" s="238"/>
      <c r="AX294" s="238"/>
      <c r="AY294" s="238"/>
      <c r="AZ294" s="238"/>
      <c r="BA294" s="238"/>
      <c r="BB294" s="238"/>
      <c r="BC294" s="238"/>
      <c r="BD294" s="238"/>
      <c r="BE294" s="238"/>
      <c r="BF294" s="238"/>
      <c r="BG294" s="238"/>
      <c r="BH294" s="238"/>
      <c r="BI294" s="238"/>
      <c r="BJ294" s="238"/>
      <c r="BK294" s="238"/>
      <c r="BL294" s="238"/>
      <c r="BM294" s="238"/>
      <c r="BN294" s="238"/>
      <c r="BO294" s="238"/>
      <c r="BP294" s="238"/>
      <c r="BQ294" s="238"/>
      <c r="BR294" s="238"/>
      <c r="BS294" s="238"/>
      <c r="BT294" s="238"/>
      <c r="BU294" s="238"/>
      <c r="BV294" s="238"/>
      <c r="BW294" s="238"/>
      <c r="BX294" s="238"/>
      <c r="BY294" s="238"/>
      <c r="BZ294" s="238"/>
      <c r="CA294" s="238"/>
      <c r="CB294" s="238"/>
      <c r="CC294" s="238"/>
      <c r="CD294" s="238"/>
      <c r="CE294" s="238"/>
      <c r="CF294" s="238"/>
      <c r="CG294" s="238"/>
      <c r="CH294" s="238"/>
      <c r="CI294" s="238"/>
      <c r="CJ294" s="238"/>
      <c r="CK294" s="238"/>
      <c r="CL294" s="238"/>
      <c r="CM294" s="238"/>
      <c r="CN294" s="238"/>
      <c r="CO294" s="238"/>
      <c r="CP294" s="238"/>
      <c r="CQ294" s="238"/>
      <c r="CR294" s="238"/>
      <c r="CS294" s="238"/>
      <c r="CT294" s="238"/>
      <c r="CU294" s="238"/>
      <c r="CV294" s="238"/>
      <c r="CW294" s="238"/>
      <c r="CX294" s="238"/>
    </row>
    <row r="295" spans="1:102">
      <c r="A295" s="58"/>
      <c r="B295" s="97" t="s">
        <v>607</v>
      </c>
      <c r="C295" s="99">
        <f>C296+C297+C298+C299+C300+C301</f>
        <v>0</v>
      </c>
      <c r="D295" s="99">
        <f t="shared" ref="D295:I295" si="76">D296+D297+D298+D299+D300+D301</f>
        <v>0</v>
      </c>
      <c r="E295" s="99">
        <f t="shared" si="76"/>
        <v>0</v>
      </c>
      <c r="F295" s="99">
        <f t="shared" si="76"/>
        <v>0</v>
      </c>
      <c r="G295" s="99">
        <f t="shared" si="76"/>
        <v>0</v>
      </c>
      <c r="H295" s="99">
        <f t="shared" si="76"/>
        <v>0</v>
      </c>
      <c r="I295" s="99">
        <f t="shared" si="76"/>
        <v>0</v>
      </c>
      <c r="J295" s="238"/>
      <c r="K295" s="238"/>
      <c r="L295" s="238"/>
      <c r="M295" s="238"/>
      <c r="N295" s="238"/>
      <c r="O295" s="238"/>
      <c r="P295" s="238"/>
      <c r="Q295" s="238"/>
      <c r="R295" s="238"/>
      <c r="S295" s="238"/>
      <c r="T295" s="238"/>
      <c r="U295" s="238"/>
      <c r="V295" s="238"/>
      <c r="W295" s="238"/>
      <c r="X295" s="238"/>
      <c r="Y295" s="238"/>
      <c r="Z295" s="238"/>
      <c r="AA295" s="238"/>
      <c r="AB295" s="238"/>
      <c r="AC295" s="238"/>
      <c r="AD295" s="238"/>
      <c r="AE295" s="238"/>
      <c r="AF295" s="238"/>
      <c r="AG295" s="238"/>
      <c r="AH295" s="238"/>
      <c r="AI295" s="238"/>
      <c r="AJ295" s="238"/>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c r="CK295" s="238"/>
      <c r="CL295" s="238"/>
      <c r="CM295" s="238"/>
      <c r="CN295" s="238"/>
      <c r="CO295" s="238"/>
      <c r="CP295" s="238"/>
      <c r="CQ295" s="238"/>
      <c r="CR295" s="238"/>
      <c r="CS295" s="238"/>
      <c r="CT295" s="238"/>
      <c r="CU295" s="238"/>
      <c r="CV295" s="238"/>
      <c r="CW295" s="238"/>
      <c r="CX295" s="238"/>
    </row>
    <row r="296" spans="1:102">
      <c r="A296" s="94" t="s">
        <v>608</v>
      </c>
      <c r="B296" s="98" t="s">
        <v>502</v>
      </c>
      <c r="C296" s="243">
        <f t="shared" ref="C296:I296" si="77">C79</f>
        <v>0</v>
      </c>
      <c r="D296" s="243">
        <f t="shared" si="77"/>
        <v>0</v>
      </c>
      <c r="E296" s="243">
        <f t="shared" si="77"/>
        <v>0</v>
      </c>
      <c r="F296" s="243">
        <f t="shared" si="77"/>
        <v>0</v>
      </c>
      <c r="G296" s="243">
        <f t="shared" si="77"/>
        <v>0</v>
      </c>
      <c r="H296" s="243">
        <f t="shared" si="77"/>
        <v>0</v>
      </c>
      <c r="I296" s="243">
        <f t="shared" si="77"/>
        <v>0</v>
      </c>
      <c r="J296" s="238"/>
      <c r="K296" s="238"/>
      <c r="L296" s="238"/>
      <c r="M296" s="238"/>
      <c r="N296" s="238"/>
      <c r="O296" s="238"/>
      <c r="P296" s="238"/>
      <c r="Q296" s="238"/>
      <c r="R296" s="238"/>
      <c r="S296" s="238"/>
      <c r="T296" s="238"/>
      <c r="U296" s="238"/>
      <c r="V296" s="238"/>
      <c r="W296" s="238"/>
      <c r="X296" s="238"/>
      <c r="Y296" s="238"/>
      <c r="Z296" s="238"/>
      <c r="AA296" s="238"/>
      <c r="AB296" s="238"/>
      <c r="AC296" s="238"/>
      <c r="AD296" s="238"/>
      <c r="AE296" s="238"/>
      <c r="AF296" s="238"/>
      <c r="AG296" s="238"/>
      <c r="AH296" s="238"/>
      <c r="AI296" s="238"/>
      <c r="AJ296" s="238"/>
      <c r="AK296" s="238"/>
      <c r="AL296" s="238"/>
      <c r="AM296" s="238"/>
      <c r="AN296" s="238"/>
      <c r="AO296" s="238"/>
      <c r="AP296" s="238"/>
      <c r="AQ296" s="238"/>
      <c r="AR296" s="238"/>
      <c r="AS296" s="238"/>
      <c r="AT296" s="238"/>
      <c r="AU296" s="238"/>
      <c r="AV296" s="238"/>
      <c r="AW296" s="238"/>
      <c r="AX296" s="238"/>
      <c r="AY296" s="238"/>
      <c r="AZ296" s="238"/>
      <c r="BA296" s="238"/>
      <c r="BB296" s="238"/>
      <c r="BC296" s="238"/>
      <c r="BD296" s="238"/>
      <c r="BE296" s="238"/>
      <c r="BF296" s="238"/>
      <c r="BG296" s="238"/>
      <c r="BH296" s="238"/>
      <c r="BI296" s="238"/>
      <c r="BJ296" s="238"/>
      <c r="BK296" s="238"/>
      <c r="BL296" s="238"/>
      <c r="BM296" s="238"/>
      <c r="BN296" s="238"/>
      <c r="BO296" s="238"/>
      <c r="BP296" s="238"/>
      <c r="BQ296" s="238"/>
      <c r="BR296" s="238"/>
      <c r="BS296" s="238"/>
      <c r="BT296" s="238"/>
      <c r="BU296" s="238"/>
      <c r="BV296" s="238"/>
      <c r="BW296" s="238"/>
      <c r="BX296" s="238"/>
      <c r="BY296" s="238"/>
      <c r="BZ296" s="238"/>
      <c r="CA296" s="238"/>
      <c r="CB296" s="238"/>
      <c r="CC296" s="238"/>
      <c r="CD296" s="238"/>
      <c r="CE296" s="238"/>
      <c r="CF296" s="238"/>
      <c r="CG296" s="238"/>
      <c r="CH296" s="238"/>
      <c r="CI296" s="238"/>
      <c r="CJ296" s="238"/>
      <c r="CK296" s="238"/>
      <c r="CL296" s="238"/>
      <c r="CM296" s="238"/>
      <c r="CN296" s="238"/>
      <c r="CO296" s="238"/>
      <c r="CP296" s="238"/>
      <c r="CQ296" s="238"/>
      <c r="CR296" s="238"/>
      <c r="CS296" s="238"/>
      <c r="CT296" s="238"/>
      <c r="CU296" s="238"/>
      <c r="CV296" s="238"/>
      <c r="CW296" s="238"/>
      <c r="CX296" s="238"/>
    </row>
    <row r="297" spans="1:102" ht="57.6" customHeight="1">
      <c r="A297" s="94" t="s">
        <v>609</v>
      </c>
      <c r="B297" s="98" t="s">
        <v>610</v>
      </c>
      <c r="C297" s="243">
        <f t="shared" ref="C297:I297" si="78">C78-C79+C80</f>
        <v>0</v>
      </c>
      <c r="D297" s="243">
        <f t="shared" si="78"/>
        <v>0</v>
      </c>
      <c r="E297" s="243">
        <f t="shared" si="78"/>
        <v>0</v>
      </c>
      <c r="F297" s="243">
        <f t="shared" si="78"/>
        <v>0</v>
      </c>
      <c r="G297" s="243">
        <f t="shared" si="78"/>
        <v>0</v>
      </c>
      <c r="H297" s="243">
        <f t="shared" si="78"/>
        <v>0</v>
      </c>
      <c r="I297" s="243">
        <f t="shared" si="78"/>
        <v>0</v>
      </c>
      <c r="J297" s="238"/>
      <c r="K297" s="238"/>
      <c r="L297" s="238"/>
      <c r="M297" s="238"/>
      <c r="N297" s="238"/>
      <c r="O297" s="238"/>
      <c r="P297" s="238"/>
      <c r="Q297" s="238"/>
      <c r="R297" s="238"/>
      <c r="S297" s="238"/>
      <c r="T297" s="238"/>
      <c r="U297" s="238"/>
      <c r="V297" s="238"/>
      <c r="W297" s="238"/>
      <c r="X297" s="238"/>
      <c r="Y297" s="238"/>
      <c r="Z297" s="238"/>
      <c r="AA297" s="238"/>
      <c r="AB297" s="238"/>
      <c r="AC297" s="238"/>
      <c r="AD297" s="238"/>
      <c r="AE297" s="238"/>
      <c r="AF297" s="238"/>
      <c r="AG297" s="238"/>
      <c r="AH297" s="238"/>
      <c r="AI297" s="238"/>
      <c r="AJ297" s="238"/>
      <c r="AK297" s="238"/>
      <c r="AL297" s="238"/>
      <c r="AM297" s="238"/>
      <c r="AN297" s="238"/>
      <c r="AO297" s="238"/>
      <c r="AP297" s="238"/>
      <c r="AQ297" s="238"/>
      <c r="AR297" s="238"/>
      <c r="AS297" s="238"/>
      <c r="AT297" s="238"/>
      <c r="AU297" s="238"/>
      <c r="AV297" s="238"/>
      <c r="AW297" s="238"/>
      <c r="AX297" s="238"/>
      <c r="AY297" s="238"/>
      <c r="AZ297" s="238"/>
      <c r="BA297" s="238"/>
      <c r="BB297" s="238"/>
      <c r="BC297" s="238"/>
      <c r="BD297" s="238"/>
      <c r="BE297" s="238"/>
      <c r="BF297" s="238"/>
      <c r="BG297" s="238"/>
      <c r="BH297" s="238"/>
      <c r="BI297" s="238"/>
      <c r="BJ297" s="238"/>
      <c r="BK297" s="238"/>
      <c r="BL297" s="238"/>
      <c r="BM297" s="238"/>
      <c r="BN297" s="238"/>
      <c r="BO297" s="238"/>
      <c r="BP297" s="238"/>
      <c r="BQ297" s="238"/>
      <c r="BR297" s="238"/>
      <c r="BS297" s="238"/>
      <c r="BT297" s="238"/>
      <c r="BU297" s="238"/>
      <c r="BV297" s="238"/>
      <c r="BW297" s="238"/>
      <c r="BX297" s="238"/>
      <c r="BY297" s="238"/>
      <c r="BZ297" s="238"/>
      <c r="CA297" s="238"/>
      <c r="CB297" s="238"/>
      <c r="CC297" s="238"/>
      <c r="CD297" s="238"/>
      <c r="CE297" s="238"/>
      <c r="CF297" s="238"/>
      <c r="CG297" s="238"/>
      <c r="CH297" s="238"/>
      <c r="CI297" s="238"/>
      <c r="CJ297" s="238"/>
      <c r="CK297" s="238"/>
      <c r="CL297" s="238"/>
      <c r="CM297" s="238"/>
      <c r="CN297" s="238"/>
      <c r="CO297" s="238"/>
      <c r="CP297" s="238"/>
      <c r="CQ297" s="238"/>
      <c r="CR297" s="238"/>
      <c r="CS297" s="238"/>
      <c r="CT297" s="238"/>
      <c r="CU297" s="238"/>
      <c r="CV297" s="238"/>
      <c r="CW297" s="238"/>
      <c r="CX297" s="238"/>
    </row>
    <row r="298" spans="1:102">
      <c r="A298" s="94" t="s">
        <v>593</v>
      </c>
      <c r="B298" s="98" t="s">
        <v>566</v>
      </c>
      <c r="C298" s="242">
        <f t="shared" ref="C298:I298" si="79">C103</f>
        <v>0</v>
      </c>
      <c r="D298" s="242">
        <f t="shared" si="79"/>
        <v>0</v>
      </c>
      <c r="E298" s="242">
        <f t="shared" si="79"/>
        <v>0</v>
      </c>
      <c r="F298" s="242">
        <f t="shared" si="79"/>
        <v>0</v>
      </c>
      <c r="G298" s="242">
        <f t="shared" si="79"/>
        <v>0</v>
      </c>
      <c r="H298" s="242">
        <f t="shared" si="79"/>
        <v>0</v>
      </c>
      <c r="I298" s="242">
        <f t="shared" si="79"/>
        <v>0</v>
      </c>
      <c r="J298" s="238"/>
      <c r="K298" s="238"/>
      <c r="L298" s="238"/>
      <c r="M298" s="238"/>
      <c r="N298" s="238"/>
      <c r="O298" s="238"/>
      <c r="P298" s="238"/>
      <c r="Q298" s="238"/>
      <c r="R298" s="238"/>
      <c r="S298" s="238"/>
      <c r="T298" s="238"/>
      <c r="U298" s="238"/>
      <c r="V298" s="238"/>
      <c r="W298" s="238"/>
      <c r="X298" s="238"/>
      <c r="Y298" s="238"/>
      <c r="Z298" s="238"/>
      <c r="AA298" s="238"/>
      <c r="AB298" s="238"/>
      <c r="AC298" s="238"/>
      <c r="AD298" s="238"/>
      <c r="AE298" s="238"/>
      <c r="AF298" s="238"/>
      <c r="AG298" s="238"/>
      <c r="AH298" s="238"/>
      <c r="AI298" s="238"/>
      <c r="AJ298" s="238"/>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8"/>
      <c r="BZ298" s="238"/>
      <c r="CA298" s="238"/>
      <c r="CB298" s="238"/>
      <c r="CC298" s="238"/>
      <c r="CD298" s="238"/>
      <c r="CE298" s="238"/>
      <c r="CF298" s="238"/>
      <c r="CG298" s="238"/>
      <c r="CH298" s="238"/>
      <c r="CI298" s="238"/>
      <c r="CJ298" s="238"/>
      <c r="CK298" s="238"/>
      <c r="CL298" s="238"/>
      <c r="CM298" s="238"/>
      <c r="CN298" s="238"/>
      <c r="CO298" s="238"/>
      <c r="CP298" s="238"/>
      <c r="CQ298" s="238"/>
      <c r="CR298" s="238"/>
      <c r="CS298" s="238"/>
      <c r="CT298" s="238"/>
      <c r="CU298" s="238"/>
      <c r="CV298" s="238"/>
      <c r="CW298" s="238"/>
      <c r="CX298" s="238"/>
    </row>
    <row r="299" spans="1:102">
      <c r="A299" s="94" t="s">
        <v>597</v>
      </c>
      <c r="B299" s="98" t="s">
        <v>55</v>
      </c>
      <c r="C299" s="243">
        <f t="shared" ref="C299:I299" si="80">C109</f>
        <v>0</v>
      </c>
      <c r="D299" s="243">
        <f t="shared" si="80"/>
        <v>0</v>
      </c>
      <c r="E299" s="243">
        <f t="shared" si="80"/>
        <v>0</v>
      </c>
      <c r="F299" s="243">
        <f t="shared" si="80"/>
        <v>0</v>
      </c>
      <c r="G299" s="243">
        <f t="shared" si="80"/>
        <v>0</v>
      </c>
      <c r="H299" s="243">
        <f t="shared" si="80"/>
        <v>0</v>
      </c>
      <c r="I299" s="243">
        <f t="shared" si="80"/>
        <v>0</v>
      </c>
      <c r="J299" s="238"/>
      <c r="K299" s="238"/>
      <c r="L299" s="238"/>
      <c r="M299" s="238"/>
      <c r="N299" s="238"/>
      <c r="O299" s="238"/>
      <c r="P299" s="238"/>
      <c r="Q299" s="238"/>
      <c r="R299" s="238"/>
      <c r="S299" s="238"/>
      <c r="T299" s="238"/>
      <c r="U299" s="238"/>
      <c r="V299" s="238"/>
      <c r="W299" s="238"/>
      <c r="X299" s="238"/>
      <c r="Y299" s="238"/>
      <c r="Z299" s="238"/>
      <c r="AA299" s="238"/>
      <c r="AB299" s="238"/>
      <c r="AC299" s="238"/>
      <c r="AD299" s="238"/>
      <c r="AE299" s="238"/>
      <c r="AF299" s="238"/>
      <c r="AG299" s="238"/>
      <c r="AH299" s="238"/>
      <c r="AI299" s="238"/>
      <c r="AJ299" s="238"/>
      <c r="AK299" s="238"/>
      <c r="AL299" s="238"/>
      <c r="AM299" s="238"/>
      <c r="AN299" s="238"/>
      <c r="AO299" s="238"/>
      <c r="AP299" s="238"/>
      <c r="AQ299" s="238"/>
      <c r="AR299" s="238"/>
      <c r="AS299" s="238"/>
      <c r="AT299" s="238"/>
      <c r="AU299" s="238"/>
      <c r="AV299" s="238"/>
      <c r="AW299" s="238"/>
      <c r="AX299" s="238"/>
      <c r="AY299" s="238"/>
      <c r="AZ299" s="238"/>
      <c r="BA299" s="238"/>
      <c r="BB299" s="238"/>
      <c r="BC299" s="238"/>
      <c r="BD299" s="238"/>
      <c r="BE299" s="238"/>
      <c r="BF299" s="238"/>
      <c r="BG299" s="238"/>
      <c r="BH299" s="238"/>
      <c r="BI299" s="238"/>
      <c r="BJ299" s="238"/>
      <c r="BK299" s="238"/>
      <c r="BL299" s="238"/>
      <c r="BM299" s="238"/>
      <c r="BN299" s="238"/>
      <c r="BO299" s="238"/>
      <c r="BP299" s="238"/>
      <c r="BQ299" s="238"/>
      <c r="BR299" s="238"/>
      <c r="BS299" s="238"/>
      <c r="BT299" s="238"/>
      <c r="BU299" s="238"/>
      <c r="BV299" s="238"/>
      <c r="BW299" s="238"/>
      <c r="BX299" s="238"/>
      <c r="BY299" s="238"/>
      <c r="BZ299" s="238"/>
      <c r="CA299" s="238"/>
      <c r="CB299" s="238"/>
      <c r="CC299" s="238"/>
      <c r="CD299" s="238"/>
      <c r="CE299" s="238"/>
      <c r="CF299" s="238"/>
      <c r="CG299" s="238"/>
      <c r="CH299" s="238"/>
      <c r="CI299" s="238"/>
      <c r="CJ299" s="238"/>
      <c r="CK299" s="238"/>
      <c r="CL299" s="238"/>
      <c r="CM299" s="238"/>
      <c r="CN299" s="238"/>
      <c r="CO299" s="238"/>
      <c r="CP299" s="238"/>
      <c r="CQ299" s="238"/>
      <c r="CR299" s="238"/>
      <c r="CS299" s="238"/>
      <c r="CT299" s="238"/>
      <c r="CU299" s="238"/>
      <c r="CV299" s="238"/>
      <c r="CW299" s="238"/>
      <c r="CX299" s="238"/>
    </row>
    <row r="300" spans="1:102" ht="42">
      <c r="A300" s="176" t="s">
        <v>1043</v>
      </c>
      <c r="B300" s="98" t="s">
        <v>99</v>
      </c>
      <c r="C300" s="243">
        <f>C68-C69-C72-C78-C80+C88+C89+C102-C103+C106+C107-C109-C110-C111+C112+C113-C123</f>
        <v>0</v>
      </c>
      <c r="D300" s="243">
        <f>D68-D69-D72-D78-D80+D88+D89+D102-D103+D106+D107-D109-D110-D111+D112+D113-D123+D128</f>
        <v>0</v>
      </c>
      <c r="E300" s="243">
        <f>E68-E69-E72-E78-E80+E88+E89+E102-E103+E106+E107-E109-E110-E111+E112+E113-E123+E128</f>
        <v>0</v>
      </c>
      <c r="F300" s="243">
        <f>F68-F69-F72-F78-F80+F88+F89+F102-F103+F106+F107-F109-F110-F111+F112+F113-F123</f>
        <v>0</v>
      </c>
      <c r="G300" s="243">
        <f>G68-G69-G72-G78-G80+G88+G89+G102-G103+G106+G107-G109-G110-G111+G112+G113-G123</f>
        <v>0</v>
      </c>
      <c r="H300" s="243">
        <f>H68-H69-H72-H78-H80+H88+H89+H102-H103+H106+H107-H109-H110-H111+H112+H113-H123</f>
        <v>0</v>
      </c>
      <c r="I300" s="243">
        <f>I68-I69-I72-I78-I80+I88+I89+I102-I103+I106+I107-I109-I110-I111+I112+I113-I123+I128</f>
        <v>0</v>
      </c>
      <c r="J300" s="238"/>
      <c r="K300" s="238"/>
      <c r="L300" s="238"/>
      <c r="M300" s="238"/>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238"/>
      <c r="AL300" s="238"/>
      <c r="AM300" s="238"/>
      <c r="AN300" s="238"/>
      <c r="AO300" s="238"/>
      <c r="AP300" s="238"/>
      <c r="AQ300" s="238"/>
      <c r="AR300" s="238"/>
      <c r="AS300" s="238"/>
      <c r="AT300" s="238"/>
      <c r="AU300" s="238"/>
      <c r="AV300" s="238"/>
      <c r="AW300" s="238"/>
      <c r="AX300" s="238"/>
      <c r="AY300" s="238"/>
      <c r="AZ300" s="238"/>
      <c r="BA300" s="238"/>
      <c r="BB300" s="238"/>
      <c r="BC300" s="238"/>
      <c r="BD300" s="238"/>
      <c r="BE300" s="238"/>
      <c r="BF300" s="238"/>
      <c r="BG300" s="238"/>
      <c r="BH300" s="238"/>
      <c r="BI300" s="238"/>
      <c r="BJ300" s="238"/>
      <c r="BK300" s="238"/>
      <c r="BL300" s="238"/>
      <c r="BM300" s="238"/>
      <c r="BN300" s="238"/>
      <c r="BO300" s="238"/>
      <c r="BP300" s="238"/>
      <c r="BQ300" s="238"/>
      <c r="BR300" s="238"/>
      <c r="BS300" s="238"/>
      <c r="BT300" s="238"/>
      <c r="BU300" s="238"/>
      <c r="BV300" s="238"/>
      <c r="BW300" s="238"/>
      <c r="BX300" s="238"/>
      <c r="BY300" s="238"/>
      <c r="BZ300" s="238"/>
      <c r="CA300" s="238"/>
      <c r="CB300" s="238"/>
      <c r="CC300" s="238"/>
      <c r="CD300" s="238"/>
      <c r="CE300" s="238"/>
      <c r="CF300" s="238"/>
      <c r="CG300" s="238"/>
      <c r="CH300" s="238"/>
      <c r="CI300" s="238"/>
      <c r="CJ300" s="238"/>
      <c r="CK300" s="238"/>
      <c r="CL300" s="238"/>
      <c r="CM300" s="238"/>
      <c r="CN300" s="238"/>
      <c r="CO300" s="238"/>
      <c r="CP300" s="238"/>
      <c r="CQ300" s="238"/>
      <c r="CR300" s="238"/>
      <c r="CS300" s="238"/>
      <c r="CT300" s="238"/>
      <c r="CU300" s="238"/>
      <c r="CV300" s="238"/>
      <c r="CW300" s="238"/>
      <c r="CX300" s="238"/>
    </row>
    <row r="301" spans="1:102">
      <c r="A301" s="94" t="s">
        <v>595</v>
      </c>
      <c r="B301" s="98" t="s">
        <v>573</v>
      </c>
      <c r="C301" s="243">
        <f t="shared" ref="C301:I301" si="81">C69+C72</f>
        <v>0</v>
      </c>
      <c r="D301" s="243">
        <f t="shared" si="81"/>
        <v>0</v>
      </c>
      <c r="E301" s="243">
        <f t="shared" si="81"/>
        <v>0</v>
      </c>
      <c r="F301" s="243">
        <f t="shared" si="81"/>
        <v>0</v>
      </c>
      <c r="G301" s="243">
        <f t="shared" si="81"/>
        <v>0</v>
      </c>
      <c r="H301" s="243">
        <f t="shared" si="81"/>
        <v>0</v>
      </c>
      <c r="I301" s="243">
        <f t="shared" si="81"/>
        <v>0</v>
      </c>
      <c r="J301" s="238"/>
      <c r="K301" s="238"/>
      <c r="L301" s="238"/>
      <c r="M301" s="238"/>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8"/>
      <c r="BH301" s="238"/>
      <c r="BI301" s="238"/>
      <c r="BJ301" s="238"/>
      <c r="BK301" s="238"/>
      <c r="BL301" s="238"/>
      <c r="BM301" s="238"/>
      <c r="BN301" s="238"/>
      <c r="BO301" s="238"/>
      <c r="BP301" s="238"/>
      <c r="BQ301" s="238"/>
      <c r="BR301" s="238"/>
      <c r="BS301" s="238"/>
      <c r="BT301" s="238"/>
      <c r="BU301" s="238"/>
      <c r="BV301" s="238"/>
      <c r="BW301" s="238"/>
      <c r="BX301" s="238"/>
      <c r="BY301" s="238"/>
      <c r="BZ301" s="238"/>
      <c r="CA301" s="238"/>
      <c r="CB301" s="238"/>
      <c r="CC301" s="238"/>
      <c r="CD301" s="238"/>
      <c r="CE301" s="238"/>
      <c r="CF301" s="238"/>
      <c r="CG301" s="238"/>
      <c r="CH301" s="238"/>
      <c r="CI301" s="238"/>
      <c r="CJ301" s="238"/>
      <c r="CK301" s="238"/>
      <c r="CL301" s="238"/>
      <c r="CM301" s="238"/>
      <c r="CN301" s="238"/>
      <c r="CO301" s="238"/>
      <c r="CP301" s="238"/>
      <c r="CQ301" s="238"/>
      <c r="CR301" s="238"/>
      <c r="CS301" s="238"/>
      <c r="CT301" s="238"/>
      <c r="CU301" s="238"/>
      <c r="CV301" s="238"/>
      <c r="CW301" s="238"/>
      <c r="CX301" s="238"/>
    </row>
    <row r="302" spans="1:102">
      <c r="A302" s="100"/>
      <c r="B302" s="97" t="s">
        <v>1118</v>
      </c>
      <c r="C302" s="99">
        <f>C286-C295</f>
        <v>0</v>
      </c>
      <c r="D302" s="99">
        <f t="shared" ref="D302:I302" si="82">D286-D295</f>
        <v>0</v>
      </c>
      <c r="E302" s="99">
        <f t="shared" si="82"/>
        <v>0</v>
      </c>
      <c r="F302" s="99">
        <f t="shared" si="82"/>
        <v>0</v>
      </c>
      <c r="G302" s="99">
        <f t="shared" si="82"/>
        <v>0</v>
      </c>
      <c r="H302" s="99">
        <f t="shared" si="82"/>
        <v>0</v>
      </c>
      <c r="I302" s="99">
        <f t="shared" si="82"/>
        <v>0</v>
      </c>
      <c r="J302" s="238"/>
      <c r="K302" s="238"/>
      <c r="L302" s="238"/>
      <c r="M302" s="238"/>
      <c r="N302" s="238"/>
      <c r="O302" s="238"/>
      <c r="P302" s="238"/>
      <c r="Q302" s="238"/>
      <c r="R302" s="238"/>
      <c r="S302" s="238"/>
      <c r="T302" s="238"/>
      <c r="U302" s="238"/>
      <c r="V302" s="238"/>
      <c r="W302" s="238"/>
      <c r="X302" s="238"/>
      <c r="Y302" s="238"/>
      <c r="Z302" s="238"/>
      <c r="AA302" s="238"/>
      <c r="AB302" s="238"/>
      <c r="AC302" s="238"/>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8"/>
      <c r="BH302" s="238"/>
      <c r="BI302" s="238"/>
      <c r="BJ302" s="238"/>
      <c r="BK302" s="238"/>
      <c r="BL302" s="238"/>
      <c r="BM302" s="238"/>
      <c r="BN302" s="238"/>
      <c r="BO302" s="238"/>
      <c r="BP302" s="238"/>
      <c r="BQ302" s="238"/>
      <c r="BR302" s="238"/>
      <c r="BS302" s="238"/>
      <c r="BT302" s="238"/>
      <c r="BU302" s="238"/>
      <c r="BV302" s="238"/>
      <c r="BW302" s="238"/>
      <c r="BX302" s="238"/>
      <c r="BY302" s="238"/>
      <c r="BZ302" s="238"/>
      <c r="CA302" s="238"/>
      <c r="CB302" s="238"/>
      <c r="CC302" s="238"/>
      <c r="CD302" s="238"/>
      <c r="CE302" s="238"/>
      <c r="CF302" s="238"/>
      <c r="CG302" s="238"/>
      <c r="CH302" s="238"/>
      <c r="CI302" s="238"/>
      <c r="CJ302" s="238"/>
      <c r="CK302" s="238"/>
      <c r="CL302" s="238"/>
      <c r="CM302" s="238"/>
      <c r="CN302" s="238"/>
      <c r="CO302" s="238"/>
      <c r="CP302" s="238"/>
      <c r="CQ302" s="238"/>
      <c r="CR302" s="238"/>
      <c r="CS302" s="238"/>
      <c r="CT302" s="238"/>
      <c r="CU302" s="238"/>
      <c r="CV302" s="238"/>
      <c r="CW302" s="238"/>
      <c r="CX302" s="238"/>
    </row>
    <row r="303" spans="1:102">
      <c r="A303" s="1293" t="s">
        <v>611</v>
      </c>
      <c r="B303" s="98" t="s">
        <v>612</v>
      </c>
      <c r="C303" s="244">
        <f t="shared" ref="C303:I303" si="83">C33</f>
        <v>0</v>
      </c>
      <c r="D303" s="244">
        <f t="shared" si="83"/>
        <v>0</v>
      </c>
      <c r="E303" s="244">
        <f t="shared" si="83"/>
        <v>0</v>
      </c>
      <c r="F303" s="244">
        <f t="shared" si="83"/>
        <v>0</v>
      </c>
      <c r="G303" s="244">
        <f t="shared" si="83"/>
        <v>0</v>
      </c>
      <c r="H303" s="687"/>
      <c r="I303" s="244">
        <f t="shared" si="83"/>
        <v>0</v>
      </c>
      <c r="J303" s="238"/>
      <c r="K303" s="238"/>
      <c r="L303" s="238"/>
      <c r="M303" s="238"/>
      <c r="N303" s="238"/>
      <c r="O303" s="238"/>
      <c r="P303" s="238"/>
      <c r="Q303" s="238"/>
      <c r="R303" s="238"/>
      <c r="S303" s="238"/>
      <c r="T303" s="238"/>
      <c r="U303" s="238"/>
      <c r="V303" s="238"/>
      <c r="W303" s="238"/>
      <c r="X303" s="238"/>
      <c r="Y303" s="238"/>
      <c r="Z303" s="238"/>
      <c r="AA303" s="238"/>
      <c r="AB303" s="238"/>
      <c r="AC303" s="238"/>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238"/>
      <c r="BM303" s="238"/>
      <c r="BN303" s="238"/>
      <c r="BO303" s="238"/>
      <c r="BP303" s="238"/>
      <c r="BQ303" s="238"/>
      <c r="BR303" s="238"/>
      <c r="BS303" s="238"/>
      <c r="BT303" s="238"/>
      <c r="BU303" s="238"/>
      <c r="BV303" s="238"/>
      <c r="BW303" s="238"/>
      <c r="BX303" s="238"/>
      <c r="BY303" s="238"/>
      <c r="BZ303" s="238"/>
      <c r="CA303" s="238"/>
      <c r="CB303" s="238"/>
      <c r="CC303" s="238"/>
      <c r="CD303" s="238"/>
      <c r="CE303" s="238"/>
      <c r="CF303" s="238"/>
      <c r="CG303" s="238"/>
      <c r="CH303" s="238"/>
      <c r="CI303" s="238"/>
      <c r="CJ303" s="238"/>
      <c r="CK303" s="238"/>
      <c r="CL303" s="238"/>
      <c r="CM303" s="238"/>
      <c r="CN303" s="238"/>
      <c r="CO303" s="238"/>
      <c r="CP303" s="238"/>
      <c r="CQ303" s="238"/>
      <c r="CR303" s="238"/>
      <c r="CS303" s="238"/>
      <c r="CT303" s="238"/>
      <c r="CU303" s="238"/>
      <c r="CV303" s="238"/>
      <c r="CW303" s="238"/>
      <c r="CX303" s="238"/>
    </row>
    <row r="304" spans="1:102">
      <c r="A304" s="100"/>
      <c r="B304" s="174" t="s">
        <v>613</v>
      </c>
      <c r="C304" s="249">
        <f t="shared" ref="C304:I304" si="84">C286-C303</f>
        <v>0</v>
      </c>
      <c r="D304" s="249">
        <f t="shared" si="84"/>
        <v>0</v>
      </c>
      <c r="E304" s="249">
        <f t="shared" si="84"/>
        <v>0</v>
      </c>
      <c r="F304" s="249">
        <f t="shared" si="84"/>
        <v>0</v>
      </c>
      <c r="G304" s="249">
        <f t="shared" si="84"/>
        <v>0</v>
      </c>
      <c r="H304" s="687"/>
      <c r="I304" s="249">
        <f t="shared" si="84"/>
        <v>0</v>
      </c>
      <c r="J304" s="238"/>
      <c r="K304" s="238"/>
      <c r="L304" s="238"/>
      <c r="M304" s="238"/>
      <c r="N304" s="238"/>
      <c r="O304" s="238"/>
      <c r="P304" s="238"/>
      <c r="Q304" s="238"/>
      <c r="R304" s="238"/>
      <c r="S304" s="238"/>
      <c r="T304" s="238"/>
      <c r="U304" s="238"/>
      <c r="V304" s="238"/>
      <c r="W304" s="238"/>
      <c r="X304" s="238"/>
      <c r="Y304" s="238"/>
      <c r="Z304" s="238"/>
      <c r="AA304" s="238"/>
      <c r="AB304" s="238"/>
      <c r="AC304" s="238"/>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238"/>
      <c r="BM304" s="238"/>
      <c r="BN304" s="238"/>
      <c r="BO304" s="238"/>
      <c r="BP304" s="238"/>
      <c r="BQ304" s="238"/>
      <c r="BR304" s="238"/>
      <c r="BS304" s="238"/>
      <c r="BT304" s="238"/>
      <c r="BU304" s="238"/>
      <c r="BV304" s="238"/>
      <c r="BW304" s="238"/>
      <c r="BX304" s="238"/>
      <c r="BY304" s="238"/>
      <c r="BZ304" s="238"/>
      <c r="CA304" s="238"/>
      <c r="CB304" s="238"/>
      <c r="CC304" s="238"/>
      <c r="CD304" s="238"/>
      <c r="CE304" s="238"/>
      <c r="CF304" s="238"/>
      <c r="CG304" s="238"/>
      <c r="CH304" s="238"/>
      <c r="CI304" s="238"/>
      <c r="CJ304" s="238"/>
      <c r="CK304" s="238"/>
      <c r="CL304" s="238"/>
      <c r="CM304" s="238"/>
      <c r="CN304" s="238"/>
      <c r="CO304" s="238"/>
      <c r="CP304" s="238"/>
      <c r="CQ304" s="238"/>
      <c r="CR304" s="238"/>
      <c r="CS304" s="238"/>
      <c r="CT304" s="238"/>
      <c r="CU304" s="238"/>
      <c r="CV304" s="238"/>
      <c r="CW304" s="238"/>
      <c r="CX304" s="238"/>
    </row>
    <row r="305" spans="1:102">
      <c r="A305" s="58"/>
      <c r="B305" s="98" t="s">
        <v>614</v>
      </c>
      <c r="C305" s="244">
        <f t="shared" ref="C305:I305" si="85">C296+C297-C303</f>
        <v>0</v>
      </c>
      <c r="D305" s="244">
        <f t="shared" si="85"/>
        <v>0</v>
      </c>
      <c r="E305" s="244">
        <f t="shared" si="85"/>
        <v>0</v>
      </c>
      <c r="F305" s="244">
        <f t="shared" si="85"/>
        <v>0</v>
      </c>
      <c r="G305" s="244">
        <f t="shared" si="85"/>
        <v>0</v>
      </c>
      <c r="H305" s="687"/>
      <c r="I305" s="244">
        <f t="shared" si="85"/>
        <v>0</v>
      </c>
      <c r="J305" s="238"/>
      <c r="K305" s="238"/>
      <c r="L305" s="238"/>
      <c r="M305" s="238"/>
      <c r="N305" s="238"/>
      <c r="O305" s="238"/>
      <c r="P305" s="238"/>
      <c r="Q305" s="238"/>
      <c r="R305" s="238"/>
      <c r="S305" s="238"/>
      <c r="T305" s="238"/>
      <c r="U305" s="238"/>
      <c r="V305" s="238"/>
      <c r="W305" s="238"/>
      <c r="X305" s="238"/>
      <c r="Y305" s="238"/>
      <c r="Z305" s="238"/>
      <c r="AA305" s="238"/>
      <c r="AB305" s="238"/>
      <c r="AC305" s="238"/>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238"/>
      <c r="BM305" s="238"/>
      <c r="BN305" s="238"/>
      <c r="BO305" s="238"/>
      <c r="BP305" s="238"/>
      <c r="BQ305" s="238"/>
      <c r="BR305" s="238"/>
      <c r="BS305" s="238"/>
      <c r="BT305" s="238"/>
      <c r="BU305" s="238"/>
      <c r="BV305" s="238"/>
      <c r="BW305" s="238"/>
      <c r="BX305" s="238"/>
      <c r="BY305" s="238"/>
      <c r="BZ305" s="238"/>
      <c r="CA305" s="238"/>
      <c r="CB305" s="238"/>
      <c r="CC305" s="238"/>
      <c r="CD305" s="238"/>
      <c r="CE305" s="238"/>
      <c r="CF305" s="238"/>
      <c r="CG305" s="238"/>
      <c r="CH305" s="238"/>
      <c r="CI305" s="238"/>
      <c r="CJ305" s="238"/>
      <c r="CK305" s="238"/>
      <c r="CL305" s="238"/>
      <c r="CM305" s="238"/>
      <c r="CN305" s="238"/>
      <c r="CO305" s="238"/>
      <c r="CP305" s="238"/>
      <c r="CQ305" s="238"/>
      <c r="CR305" s="238"/>
      <c r="CS305" s="238"/>
      <c r="CT305" s="238"/>
      <c r="CU305" s="238"/>
      <c r="CV305" s="238"/>
      <c r="CW305" s="238"/>
      <c r="CX305" s="238"/>
    </row>
    <row r="306" spans="1:102">
      <c r="A306" s="58"/>
      <c r="B306" s="174" t="s">
        <v>615</v>
      </c>
      <c r="C306" s="249">
        <f t="shared" ref="C306:I306" si="86">C295-C303</f>
        <v>0</v>
      </c>
      <c r="D306" s="249">
        <f t="shared" si="86"/>
        <v>0</v>
      </c>
      <c r="E306" s="249">
        <f t="shared" si="86"/>
        <v>0</v>
      </c>
      <c r="F306" s="249">
        <f t="shared" si="86"/>
        <v>0</v>
      </c>
      <c r="G306" s="249">
        <f t="shared" si="86"/>
        <v>0</v>
      </c>
      <c r="H306" s="687"/>
      <c r="I306" s="249">
        <f t="shared" si="86"/>
        <v>0</v>
      </c>
      <c r="J306" s="238"/>
      <c r="K306" s="238"/>
      <c r="L306" s="238"/>
      <c r="M306" s="238"/>
      <c r="N306" s="238"/>
      <c r="O306" s="238"/>
      <c r="P306" s="238"/>
      <c r="Q306" s="238"/>
      <c r="R306" s="238"/>
      <c r="S306" s="238"/>
      <c r="T306" s="238"/>
      <c r="U306" s="238"/>
      <c r="V306" s="238"/>
      <c r="W306" s="238"/>
      <c r="X306" s="238"/>
      <c r="Y306" s="238"/>
      <c r="Z306" s="238"/>
      <c r="AA306" s="238"/>
      <c r="AB306" s="238"/>
      <c r="AC306" s="238"/>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238"/>
      <c r="BM306" s="238"/>
      <c r="BN306" s="238"/>
      <c r="BO306" s="238"/>
      <c r="BP306" s="238"/>
      <c r="BQ306" s="238"/>
      <c r="BR306" s="238"/>
      <c r="BS306" s="238"/>
      <c r="BT306" s="238"/>
      <c r="BU306" s="238"/>
      <c r="BV306" s="238"/>
      <c r="BW306" s="238"/>
      <c r="BX306" s="238"/>
      <c r="BY306" s="238"/>
      <c r="BZ306" s="238"/>
      <c r="CA306" s="238"/>
      <c r="CB306" s="238"/>
      <c r="CC306" s="238"/>
      <c r="CD306" s="238"/>
      <c r="CE306" s="238"/>
      <c r="CF306" s="238"/>
      <c r="CG306" s="238"/>
      <c r="CH306" s="238"/>
      <c r="CI306" s="238"/>
      <c r="CJ306" s="238"/>
      <c r="CK306" s="238"/>
      <c r="CL306" s="238"/>
      <c r="CM306" s="238"/>
      <c r="CN306" s="238"/>
      <c r="CO306" s="238"/>
      <c r="CP306" s="238"/>
      <c r="CQ306" s="238"/>
      <c r="CR306" s="238"/>
      <c r="CS306" s="238"/>
      <c r="CT306" s="238"/>
      <c r="CU306" s="238"/>
      <c r="CV306" s="238"/>
      <c r="CW306" s="238"/>
      <c r="CX306" s="238"/>
    </row>
    <row r="307" spans="1:102" ht="13.5" thickBot="1">
      <c r="B307" s="685" t="s">
        <v>351</v>
      </c>
      <c r="C307" s="1294">
        <f t="shared" ref="C307:I307" si="87">C304-C306</f>
        <v>0</v>
      </c>
      <c r="D307" s="1294">
        <f t="shared" si="87"/>
        <v>0</v>
      </c>
      <c r="E307" s="1294">
        <f t="shared" si="87"/>
        <v>0</v>
      </c>
      <c r="F307" s="1294">
        <f t="shared" si="87"/>
        <v>0</v>
      </c>
      <c r="G307" s="1294">
        <f t="shared" si="87"/>
        <v>0</v>
      </c>
      <c r="H307" s="1295"/>
      <c r="I307" s="1294">
        <f t="shared" si="87"/>
        <v>0</v>
      </c>
      <c r="J307" s="238"/>
      <c r="K307" s="238"/>
      <c r="L307" s="238"/>
      <c r="M307" s="238"/>
      <c r="N307" s="238"/>
      <c r="O307" s="238"/>
      <c r="P307" s="238"/>
      <c r="Q307" s="238"/>
      <c r="R307" s="238"/>
      <c r="S307" s="238"/>
      <c r="T307" s="238"/>
      <c r="U307" s="238"/>
      <c r="V307" s="238"/>
      <c r="W307" s="238"/>
      <c r="X307" s="238"/>
      <c r="Y307" s="238"/>
      <c r="Z307" s="238"/>
      <c r="AA307" s="238"/>
      <c r="AB307" s="238"/>
      <c r="AC307" s="238"/>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238"/>
      <c r="BM307" s="238"/>
      <c r="BN307" s="238"/>
      <c r="BO307" s="238"/>
      <c r="BP307" s="238"/>
      <c r="BQ307" s="238"/>
      <c r="BR307" s="238"/>
      <c r="BS307" s="238"/>
      <c r="BT307" s="238"/>
      <c r="BU307" s="238"/>
      <c r="BV307" s="238"/>
      <c r="BW307" s="238"/>
      <c r="BX307" s="238"/>
      <c r="BY307" s="238"/>
      <c r="BZ307" s="238"/>
      <c r="CA307" s="238"/>
      <c r="CB307" s="238"/>
      <c r="CC307" s="238"/>
      <c r="CD307" s="238"/>
      <c r="CE307" s="238"/>
      <c r="CF307" s="238"/>
      <c r="CG307" s="238"/>
      <c r="CH307" s="238"/>
      <c r="CI307" s="238"/>
      <c r="CJ307" s="238"/>
      <c r="CK307" s="238"/>
      <c r="CL307" s="238"/>
      <c r="CM307" s="238"/>
      <c r="CN307" s="238"/>
      <c r="CO307" s="238"/>
      <c r="CP307" s="238"/>
      <c r="CQ307" s="238"/>
      <c r="CR307" s="238"/>
      <c r="CS307" s="238"/>
      <c r="CT307" s="238"/>
      <c r="CU307" s="238"/>
      <c r="CV307" s="238"/>
      <c r="CW307" s="238"/>
      <c r="CX307" s="238"/>
    </row>
    <row r="308" spans="1:102" ht="14.25" thickTop="1" thickBot="1">
      <c r="B308" s="902" t="s">
        <v>601</v>
      </c>
      <c r="C308" s="243">
        <f>C141</f>
        <v>0</v>
      </c>
      <c r="D308" s="243">
        <f>D141</f>
        <v>0</v>
      </c>
      <c r="E308" s="248"/>
      <c r="F308" s="243">
        <f>F141</f>
        <v>0</v>
      </c>
      <c r="G308" s="243">
        <f>G141</f>
        <v>0</v>
      </c>
      <c r="H308" s="688"/>
      <c r="I308" s="243">
        <f>I141</f>
        <v>0</v>
      </c>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8"/>
      <c r="BB308" s="238"/>
      <c r="BC308" s="238"/>
      <c r="BD308" s="238"/>
      <c r="BE308" s="238"/>
      <c r="BF308" s="238"/>
      <c r="BG308" s="238"/>
      <c r="BH308" s="238"/>
      <c r="BI308" s="238"/>
      <c r="BJ308" s="238"/>
      <c r="BK308" s="238"/>
      <c r="BL308" s="238"/>
      <c r="BM308" s="238"/>
      <c r="BN308" s="238"/>
      <c r="BO308" s="238"/>
      <c r="BP308" s="238"/>
      <c r="BQ308" s="238"/>
      <c r="BR308" s="238"/>
      <c r="BS308" s="238"/>
      <c r="BT308" s="238"/>
      <c r="BU308" s="238"/>
      <c r="BV308" s="238"/>
      <c r="BW308" s="238"/>
      <c r="BX308" s="238"/>
      <c r="BY308" s="238"/>
      <c r="BZ308" s="238"/>
      <c r="CA308" s="238"/>
      <c r="CB308" s="238"/>
      <c r="CC308" s="238"/>
      <c r="CD308" s="238"/>
      <c r="CE308" s="238"/>
      <c r="CF308" s="238"/>
      <c r="CG308" s="238"/>
      <c r="CH308" s="238"/>
      <c r="CI308" s="238"/>
      <c r="CJ308" s="238"/>
      <c r="CK308" s="238"/>
      <c r="CL308" s="238"/>
      <c r="CM308" s="238"/>
      <c r="CN308" s="238"/>
      <c r="CO308" s="238"/>
      <c r="CP308" s="238"/>
      <c r="CQ308" s="238"/>
      <c r="CR308" s="238"/>
      <c r="CS308" s="238"/>
      <c r="CT308" s="238"/>
      <c r="CU308" s="238"/>
      <c r="CV308" s="238"/>
      <c r="CW308" s="238"/>
      <c r="CX308" s="238"/>
    </row>
    <row r="309" spans="1:102" ht="14.25" thickTop="1" thickBot="1">
      <c r="B309" s="902" t="s">
        <v>602</v>
      </c>
      <c r="C309" s="242">
        <f>C143</f>
        <v>0</v>
      </c>
      <c r="D309" s="242">
        <f>D143</f>
        <v>0</v>
      </c>
      <c r="E309" s="241"/>
      <c r="F309" s="242">
        <f>F143</f>
        <v>0</v>
      </c>
      <c r="G309" s="242">
        <f>G143</f>
        <v>0</v>
      </c>
      <c r="H309" s="689"/>
      <c r="I309" s="242">
        <f>I143</f>
        <v>0</v>
      </c>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c r="BA309" s="238"/>
      <c r="BB309" s="238"/>
      <c r="BC309" s="238"/>
      <c r="BD309" s="238"/>
      <c r="BE309" s="238"/>
      <c r="BF309" s="238"/>
      <c r="BG309" s="238"/>
      <c r="BH309" s="238"/>
      <c r="BI309" s="238"/>
      <c r="BJ309" s="238"/>
      <c r="BK309" s="238"/>
      <c r="BL309" s="238"/>
      <c r="BM309" s="238"/>
      <c r="BN309" s="238"/>
      <c r="BO309" s="238"/>
      <c r="BP309" s="238"/>
      <c r="BQ309" s="238"/>
      <c r="BR309" s="238"/>
      <c r="BS309" s="238"/>
      <c r="BT309" s="238"/>
      <c r="BU309" s="238"/>
      <c r="BV309" s="238"/>
      <c r="BW309" s="238"/>
      <c r="BX309" s="238"/>
      <c r="BY309" s="238"/>
      <c r="BZ309" s="238"/>
      <c r="CA309" s="238"/>
      <c r="CB309" s="238"/>
      <c r="CC309" s="238"/>
      <c r="CD309" s="238"/>
      <c r="CE309" s="238"/>
      <c r="CF309" s="238"/>
      <c r="CG309" s="238"/>
      <c r="CH309" s="238"/>
      <c r="CI309" s="238"/>
      <c r="CJ309" s="238"/>
      <c r="CK309" s="238"/>
      <c r="CL309" s="238"/>
      <c r="CM309" s="238"/>
      <c r="CN309" s="238"/>
      <c r="CO309" s="238"/>
      <c r="CP309" s="238"/>
      <c r="CQ309" s="238"/>
      <c r="CR309" s="238"/>
      <c r="CS309" s="238"/>
      <c r="CT309" s="238"/>
      <c r="CU309" s="238"/>
      <c r="CV309" s="238"/>
      <c r="CW309" s="238"/>
      <c r="CX309" s="238"/>
    </row>
    <row r="310" spans="1:102" ht="16.5" thickTop="1" thickBot="1">
      <c r="B310" s="685" t="s">
        <v>339</v>
      </c>
      <c r="C310" s="1294">
        <f>C307+C309+C308</f>
        <v>0</v>
      </c>
      <c r="D310" s="1294">
        <f>D307+D309+D308</f>
        <v>0</v>
      </c>
      <c r="E310" s="247"/>
      <c r="F310" s="1294">
        <f>F307+F309+F308</f>
        <v>0</v>
      </c>
      <c r="G310" s="1294">
        <f>G307+G309+G308</f>
        <v>0</v>
      </c>
      <c r="H310" s="1295"/>
      <c r="I310" s="1294">
        <f>I307+I309+I308</f>
        <v>0</v>
      </c>
      <c r="J310" s="238"/>
      <c r="K310" s="238"/>
      <c r="L310" s="238"/>
      <c r="M310" s="238"/>
      <c r="N310" s="238"/>
      <c r="O310" s="238"/>
      <c r="P310" s="238"/>
      <c r="Q310" s="238"/>
      <c r="R310" s="238"/>
      <c r="S310" s="238"/>
      <c r="T310" s="238"/>
      <c r="U310" s="238"/>
      <c r="V310" s="238"/>
      <c r="W310" s="238"/>
      <c r="X310" s="238"/>
      <c r="Y310" s="238"/>
      <c r="Z310" s="238"/>
      <c r="AA310" s="238"/>
      <c r="AB310" s="238"/>
      <c r="AC310" s="238"/>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c r="BA310" s="238"/>
      <c r="BB310" s="238"/>
      <c r="BC310" s="238"/>
      <c r="BD310" s="238"/>
      <c r="BE310" s="238"/>
      <c r="BF310" s="238"/>
      <c r="BG310" s="238"/>
      <c r="BH310" s="238"/>
      <c r="BI310" s="238"/>
      <c r="BJ310" s="238"/>
      <c r="BK310" s="238"/>
      <c r="BL310" s="238"/>
      <c r="BM310" s="238"/>
      <c r="BN310" s="238"/>
      <c r="BO310" s="238"/>
      <c r="BP310" s="238"/>
      <c r="BQ310" s="238"/>
      <c r="BR310" s="238"/>
      <c r="BS310" s="238"/>
      <c r="BT310" s="238"/>
      <c r="BU310" s="238"/>
      <c r="BV310" s="238"/>
      <c r="BW310" s="238"/>
      <c r="BX310" s="238"/>
      <c r="BY310" s="238"/>
      <c r="BZ310" s="238"/>
      <c r="CA310" s="238"/>
      <c r="CB310" s="238"/>
      <c r="CC310" s="238"/>
      <c r="CD310" s="238"/>
      <c r="CE310" s="238"/>
      <c r="CF310" s="238"/>
      <c r="CG310" s="238"/>
      <c r="CH310" s="238"/>
      <c r="CI310" s="238"/>
      <c r="CJ310" s="238"/>
      <c r="CK310" s="238"/>
      <c r="CL310" s="238"/>
      <c r="CM310" s="238"/>
      <c r="CN310" s="238"/>
      <c r="CO310" s="238"/>
      <c r="CP310" s="238"/>
      <c r="CQ310" s="238"/>
      <c r="CR310" s="238"/>
      <c r="CS310" s="238"/>
      <c r="CT310" s="238"/>
      <c r="CU310" s="238"/>
      <c r="CV310" s="238"/>
      <c r="CW310" s="238"/>
      <c r="CX310" s="238"/>
    </row>
    <row r="311" spans="1:102" ht="83.25" customHeight="1"/>
    <row r="312" spans="1:102">
      <c r="B312" s="246" t="s">
        <v>1042</v>
      </c>
      <c r="J312" s="238"/>
      <c r="K312" s="238"/>
      <c r="L312" s="238"/>
      <c r="M312" s="238"/>
      <c r="N312" s="238"/>
      <c r="O312" s="238"/>
      <c r="P312" s="238"/>
      <c r="Q312" s="238"/>
      <c r="R312" s="238"/>
      <c r="S312" s="238"/>
      <c r="T312" s="238"/>
      <c r="U312" s="238"/>
      <c r="V312" s="238"/>
      <c r="W312" s="238"/>
      <c r="X312" s="238"/>
      <c r="Y312" s="238"/>
      <c r="Z312" s="238"/>
      <c r="AA312" s="238"/>
      <c r="AB312" s="238"/>
      <c r="AC312" s="238"/>
      <c r="AD312" s="238"/>
      <c r="AE312" s="238"/>
      <c r="AF312" s="238"/>
      <c r="AG312" s="238"/>
      <c r="AH312" s="238"/>
      <c r="AI312" s="238"/>
      <c r="AJ312" s="238"/>
      <c r="AK312" s="238"/>
      <c r="AL312" s="238"/>
      <c r="AM312" s="238"/>
      <c r="AN312" s="238"/>
      <c r="AO312" s="238"/>
      <c r="AP312" s="238"/>
      <c r="AQ312" s="238"/>
      <c r="AR312" s="238"/>
      <c r="AS312" s="238"/>
      <c r="AT312" s="238"/>
      <c r="AU312" s="238"/>
      <c r="AV312" s="238"/>
      <c r="AW312" s="238"/>
      <c r="AX312" s="238"/>
      <c r="AY312" s="238"/>
      <c r="AZ312" s="238"/>
      <c r="BA312" s="238"/>
      <c r="BB312" s="238"/>
      <c r="BC312" s="238"/>
      <c r="BD312" s="238"/>
      <c r="BE312" s="238"/>
      <c r="BF312" s="238"/>
      <c r="BG312" s="238"/>
      <c r="BH312" s="238"/>
      <c r="BI312" s="238"/>
      <c r="BJ312" s="238"/>
      <c r="BK312" s="238"/>
      <c r="BL312" s="238"/>
      <c r="BM312" s="238"/>
      <c r="BN312" s="238"/>
      <c r="BO312" s="238"/>
      <c r="BP312" s="238"/>
      <c r="BQ312" s="238"/>
      <c r="BR312" s="238"/>
      <c r="BS312" s="238"/>
      <c r="BT312" s="238"/>
      <c r="BU312" s="238"/>
      <c r="BV312" s="238"/>
      <c r="BW312" s="238"/>
      <c r="BX312" s="238"/>
      <c r="BY312" s="238"/>
      <c r="BZ312" s="238"/>
      <c r="CA312" s="238"/>
      <c r="CB312" s="238"/>
      <c r="CC312" s="238"/>
      <c r="CD312" s="238"/>
      <c r="CE312" s="238"/>
      <c r="CF312" s="238"/>
      <c r="CG312" s="238"/>
      <c r="CH312" s="238"/>
      <c r="CI312" s="238"/>
      <c r="CJ312" s="238"/>
      <c r="CK312" s="238"/>
      <c r="CL312" s="238"/>
      <c r="CM312" s="238"/>
      <c r="CN312" s="238"/>
      <c r="CO312" s="238"/>
      <c r="CP312" s="238"/>
      <c r="CQ312" s="238"/>
      <c r="CR312" s="238"/>
      <c r="CS312" s="238"/>
      <c r="CT312" s="238"/>
      <c r="CU312" s="238"/>
      <c r="CV312" s="238"/>
      <c r="CW312" s="238"/>
      <c r="CX312" s="238"/>
    </row>
    <row r="313" spans="1:102" ht="13.5" thickBot="1">
      <c r="J313" s="238"/>
      <c r="K313" s="238"/>
      <c r="L313" s="238"/>
      <c r="M313" s="238"/>
      <c r="N313" s="238"/>
      <c r="O313" s="238"/>
      <c r="P313" s="238"/>
      <c r="Q313" s="238"/>
      <c r="R313" s="238"/>
      <c r="S313" s="238"/>
      <c r="T313" s="238"/>
      <c r="U313" s="238"/>
      <c r="V313" s="238"/>
      <c r="W313" s="238"/>
      <c r="X313" s="238"/>
      <c r="Y313" s="238"/>
      <c r="Z313" s="238"/>
      <c r="AA313" s="238"/>
      <c r="AB313" s="238"/>
      <c r="AC313" s="238"/>
      <c r="AD313" s="238"/>
      <c r="AE313" s="238"/>
      <c r="AF313" s="238"/>
      <c r="AG313" s="238"/>
      <c r="AH313" s="238"/>
      <c r="AI313" s="238"/>
      <c r="AJ313" s="238"/>
      <c r="AK313" s="238"/>
      <c r="AL313" s="238"/>
      <c r="AM313" s="238"/>
      <c r="AN313" s="238"/>
      <c r="AO313" s="238"/>
      <c r="AP313" s="238"/>
      <c r="AQ313" s="238"/>
      <c r="AR313" s="238"/>
      <c r="AS313" s="238"/>
      <c r="AT313" s="238"/>
      <c r="AU313" s="238"/>
      <c r="AV313" s="238"/>
      <c r="AW313" s="238"/>
      <c r="AX313" s="238"/>
      <c r="AY313" s="238"/>
      <c r="AZ313" s="238"/>
      <c r="BA313" s="238"/>
      <c r="BB313" s="238"/>
      <c r="BC313" s="238"/>
      <c r="BD313" s="238"/>
      <c r="BE313" s="238"/>
      <c r="BF313" s="238"/>
      <c r="BG313" s="238"/>
      <c r="BH313" s="238"/>
      <c r="BI313" s="238"/>
      <c r="BJ313" s="238"/>
      <c r="BK313" s="238"/>
      <c r="BL313" s="238"/>
      <c r="BM313" s="238"/>
      <c r="BN313" s="238"/>
      <c r="BO313" s="238"/>
      <c r="BP313" s="238"/>
      <c r="BQ313" s="238"/>
      <c r="BR313" s="238"/>
      <c r="BS313" s="238"/>
      <c r="BT313" s="238"/>
      <c r="BU313" s="238"/>
      <c r="BV313" s="238"/>
      <c r="BW313" s="238"/>
      <c r="BX313" s="238"/>
      <c r="BY313" s="238"/>
      <c r="BZ313" s="238"/>
      <c r="CA313" s="238"/>
      <c r="CB313" s="238"/>
      <c r="CC313" s="238"/>
      <c r="CD313" s="238"/>
      <c r="CE313" s="238"/>
      <c r="CF313" s="238"/>
      <c r="CG313" s="238"/>
      <c r="CH313" s="238"/>
      <c r="CI313" s="238"/>
      <c r="CJ313" s="238"/>
      <c r="CK313" s="238"/>
      <c r="CL313" s="238"/>
      <c r="CM313" s="238"/>
      <c r="CN313" s="238"/>
      <c r="CO313" s="238"/>
      <c r="CP313" s="238"/>
      <c r="CQ313" s="238"/>
      <c r="CR313" s="238"/>
      <c r="CS313" s="238"/>
      <c r="CT313" s="238"/>
      <c r="CU313" s="238"/>
      <c r="CV313" s="238"/>
      <c r="CW313" s="238"/>
      <c r="CX313" s="238"/>
    </row>
    <row r="314" spans="1:102" ht="77.25" thickTop="1">
      <c r="B314" s="245" t="s">
        <v>522</v>
      </c>
      <c r="C314" s="681" t="s">
        <v>1191</v>
      </c>
      <c r="D314" s="681" t="s">
        <v>1192</v>
      </c>
      <c r="E314" s="681" t="s">
        <v>1193</v>
      </c>
      <c r="F314" s="681" t="s">
        <v>1194</v>
      </c>
      <c r="G314" s="681" t="s">
        <v>1202</v>
      </c>
      <c r="H314" s="681" t="s">
        <v>1212</v>
      </c>
      <c r="I314" s="682" t="s">
        <v>1197</v>
      </c>
      <c r="J314" s="238"/>
      <c r="K314" s="238"/>
      <c r="L314" s="238"/>
      <c r="M314" s="238"/>
      <c r="N314" s="238"/>
      <c r="O314" s="238"/>
      <c r="P314" s="238"/>
      <c r="Q314" s="238"/>
      <c r="R314" s="238"/>
      <c r="S314" s="238"/>
      <c r="T314" s="238"/>
      <c r="U314" s="238"/>
      <c r="V314" s="238"/>
      <c r="W314" s="238"/>
      <c r="X314" s="238"/>
      <c r="Y314" s="238"/>
      <c r="Z314" s="238"/>
      <c r="AA314" s="238"/>
      <c r="AB314" s="238"/>
      <c r="AC314" s="238"/>
      <c r="AD314" s="238"/>
      <c r="AE314" s="238"/>
      <c r="AF314" s="238"/>
      <c r="AG314" s="238"/>
      <c r="AH314" s="238"/>
      <c r="AI314" s="238"/>
      <c r="AJ314" s="238"/>
      <c r="AK314" s="238"/>
      <c r="AL314" s="238"/>
      <c r="AM314" s="238"/>
      <c r="AN314" s="238"/>
      <c r="AO314" s="238"/>
      <c r="AP314" s="238"/>
      <c r="AQ314" s="238"/>
      <c r="AR314" s="238"/>
      <c r="AS314" s="238"/>
      <c r="AT314" s="238"/>
      <c r="AU314" s="238"/>
      <c r="AV314" s="238"/>
      <c r="AW314" s="238"/>
      <c r="AX314" s="238"/>
      <c r="AY314" s="238"/>
      <c r="AZ314" s="238"/>
      <c r="BA314" s="238"/>
      <c r="BB314" s="238"/>
      <c r="BC314" s="238"/>
      <c r="BD314" s="238"/>
      <c r="BE314" s="238"/>
      <c r="BF314" s="238"/>
      <c r="BG314" s="238"/>
      <c r="BH314" s="238"/>
      <c r="BI314" s="238"/>
      <c r="BJ314" s="238"/>
      <c r="BK314" s="238"/>
      <c r="BL314" s="238"/>
      <c r="BM314" s="238"/>
      <c r="BN314" s="238"/>
      <c r="BO314" s="238"/>
      <c r="BP314" s="238"/>
      <c r="BQ314" s="238"/>
      <c r="BR314" s="238"/>
      <c r="BS314" s="238"/>
      <c r="BT314" s="238"/>
      <c r="BU314" s="238"/>
      <c r="BV314" s="238"/>
      <c r="BW314" s="238"/>
      <c r="BX314" s="238"/>
      <c r="BY314" s="238"/>
      <c r="BZ314" s="238"/>
      <c r="CA314" s="238"/>
      <c r="CB314" s="238"/>
      <c r="CC314" s="238"/>
      <c r="CD314" s="238"/>
      <c r="CE314" s="238"/>
      <c r="CF314" s="238"/>
      <c r="CG314" s="238"/>
      <c r="CH314" s="238"/>
      <c r="CI314" s="238"/>
      <c r="CJ314" s="238"/>
      <c r="CK314" s="238"/>
      <c r="CL314" s="238"/>
      <c r="CM314" s="238"/>
      <c r="CN314" s="238"/>
      <c r="CO314" s="238"/>
      <c r="CP314" s="238"/>
      <c r="CQ314" s="238"/>
      <c r="CR314" s="238"/>
      <c r="CS314" s="238"/>
      <c r="CT314" s="238"/>
      <c r="CU314" s="238"/>
      <c r="CV314" s="238"/>
      <c r="CW314" s="238"/>
      <c r="CX314" s="238"/>
    </row>
    <row r="315" spans="1:102">
      <c r="A315" s="58"/>
      <c r="B315" s="97" t="s">
        <v>576</v>
      </c>
      <c r="C315" s="1292">
        <f t="shared" ref="C315:I315" si="88">C316+C317+C318+C319+C320+C321+C322</f>
        <v>0</v>
      </c>
      <c r="D315" s="1292">
        <f t="shared" si="88"/>
        <v>0</v>
      </c>
      <c r="E315" s="1292">
        <f t="shared" si="88"/>
        <v>0</v>
      </c>
      <c r="F315" s="1292">
        <f t="shared" si="88"/>
        <v>0</v>
      </c>
      <c r="G315" s="1292">
        <f t="shared" si="88"/>
        <v>0</v>
      </c>
      <c r="H315" s="1292">
        <f t="shared" si="88"/>
        <v>0</v>
      </c>
      <c r="I315" s="1292">
        <f t="shared" si="88"/>
        <v>0</v>
      </c>
      <c r="J315" s="238"/>
      <c r="K315" s="238"/>
      <c r="L315" s="238"/>
      <c r="M315" s="238"/>
      <c r="N315" s="238"/>
      <c r="O315" s="238"/>
      <c r="P315" s="238"/>
      <c r="Q315" s="238"/>
      <c r="R315" s="238"/>
      <c r="S315" s="238"/>
      <c r="T315" s="238"/>
      <c r="U315" s="238"/>
      <c r="V315" s="238"/>
      <c r="W315" s="238"/>
      <c r="X315" s="238"/>
      <c r="Y315" s="238"/>
      <c r="Z315" s="238"/>
      <c r="AA315" s="238"/>
      <c r="AB315" s="238"/>
      <c r="AC315" s="238"/>
      <c r="AD315" s="238"/>
      <c r="AE315" s="238"/>
      <c r="AF315" s="238"/>
      <c r="AG315" s="238"/>
      <c r="AH315" s="238"/>
      <c r="AI315" s="238"/>
      <c r="AJ315" s="238"/>
      <c r="AK315" s="238"/>
      <c r="AL315" s="238"/>
      <c r="AM315" s="238"/>
      <c r="AN315" s="238"/>
      <c r="AO315" s="238"/>
      <c r="AP315" s="238"/>
      <c r="AQ315" s="238"/>
      <c r="AR315" s="238"/>
      <c r="AS315" s="238"/>
      <c r="AT315" s="238"/>
      <c r="AU315" s="238"/>
      <c r="AV315" s="238"/>
      <c r="AW315" s="238"/>
      <c r="AX315" s="238"/>
      <c r="AY315" s="238"/>
      <c r="AZ315" s="238"/>
      <c r="BA315" s="238"/>
      <c r="BB315" s="238"/>
      <c r="BC315" s="238"/>
      <c r="BD315" s="238"/>
      <c r="BE315" s="238"/>
      <c r="BF315" s="238"/>
      <c r="BG315" s="238"/>
      <c r="BH315" s="238"/>
      <c r="BI315" s="238"/>
      <c r="BJ315" s="238"/>
      <c r="BK315" s="238"/>
      <c r="BL315" s="238"/>
      <c r="BM315" s="238"/>
      <c r="BN315" s="238"/>
      <c r="BO315" s="238"/>
      <c r="BP315" s="238"/>
      <c r="BQ315" s="238"/>
      <c r="BR315" s="238"/>
      <c r="BS315" s="238"/>
      <c r="BT315" s="238"/>
      <c r="BU315" s="238"/>
      <c r="BV315" s="238"/>
      <c r="BW315" s="238"/>
      <c r="BX315" s="238"/>
      <c r="BY315" s="238"/>
      <c r="BZ315" s="238"/>
      <c r="CA315" s="238"/>
      <c r="CB315" s="238"/>
      <c r="CC315" s="238"/>
      <c r="CD315" s="238"/>
      <c r="CE315" s="238"/>
      <c r="CF315" s="238"/>
      <c r="CG315" s="238"/>
      <c r="CH315" s="238"/>
      <c r="CI315" s="238"/>
      <c r="CJ315" s="238"/>
      <c r="CK315" s="238"/>
      <c r="CL315" s="238"/>
      <c r="CM315" s="238"/>
      <c r="CN315" s="238"/>
      <c r="CO315" s="238"/>
      <c r="CP315" s="238"/>
      <c r="CQ315" s="238"/>
      <c r="CR315" s="238"/>
      <c r="CS315" s="238"/>
      <c r="CT315" s="238"/>
      <c r="CU315" s="238"/>
      <c r="CV315" s="238"/>
      <c r="CW315" s="238"/>
      <c r="CX315" s="238"/>
    </row>
    <row r="316" spans="1:102">
      <c r="A316" s="94" t="s">
        <v>524</v>
      </c>
      <c r="B316" s="98" t="s">
        <v>525</v>
      </c>
      <c r="C316" s="243">
        <f t="shared" ref="C316:I316" si="89">C16</f>
        <v>0</v>
      </c>
      <c r="D316" s="243">
        <f t="shared" si="89"/>
        <v>0</v>
      </c>
      <c r="E316" s="243">
        <f t="shared" si="89"/>
        <v>0</v>
      </c>
      <c r="F316" s="243">
        <f t="shared" si="89"/>
        <v>0</v>
      </c>
      <c r="G316" s="243">
        <f t="shared" si="89"/>
        <v>0</v>
      </c>
      <c r="H316" s="243">
        <f t="shared" si="89"/>
        <v>0</v>
      </c>
      <c r="I316" s="243">
        <f t="shared" si="89"/>
        <v>0</v>
      </c>
      <c r="J316" s="238"/>
      <c r="K316" s="238"/>
      <c r="L316" s="238"/>
      <c r="M316" s="238"/>
      <c r="N316" s="238"/>
      <c r="O316" s="238"/>
      <c r="P316" s="238"/>
      <c r="Q316" s="238"/>
      <c r="R316" s="238"/>
      <c r="S316" s="238"/>
      <c r="T316" s="238"/>
      <c r="U316" s="238"/>
      <c r="V316" s="238"/>
      <c r="W316" s="238"/>
      <c r="X316" s="238"/>
      <c r="Y316" s="238"/>
      <c r="Z316" s="238"/>
      <c r="AA316" s="238"/>
      <c r="AB316" s="238"/>
      <c r="AC316" s="238"/>
      <c r="AD316" s="238"/>
      <c r="AE316" s="238"/>
      <c r="AF316" s="238"/>
      <c r="AG316" s="238"/>
      <c r="AH316" s="238"/>
      <c r="AI316" s="238"/>
      <c r="AJ316" s="238"/>
      <c r="AK316" s="238"/>
      <c r="AL316" s="238"/>
      <c r="AM316" s="238"/>
      <c r="AN316" s="238"/>
      <c r="AO316" s="238"/>
      <c r="AP316" s="238"/>
      <c r="AQ316" s="238"/>
      <c r="AR316" s="238"/>
      <c r="AS316" s="238"/>
      <c r="AT316" s="238"/>
      <c r="AU316" s="238"/>
      <c r="AV316" s="238"/>
      <c r="AW316" s="238"/>
      <c r="AX316" s="238"/>
      <c r="AY316" s="238"/>
      <c r="AZ316" s="238"/>
      <c r="BA316" s="238"/>
      <c r="BB316" s="238"/>
      <c r="BC316" s="238"/>
      <c r="BD316" s="238"/>
      <c r="BE316" s="238"/>
      <c r="BF316" s="238"/>
      <c r="BG316" s="238"/>
      <c r="BH316" s="238"/>
      <c r="BI316" s="238"/>
      <c r="BJ316" s="238"/>
      <c r="BK316" s="238"/>
      <c r="BL316" s="238"/>
      <c r="BM316" s="238"/>
      <c r="BN316" s="238"/>
      <c r="BO316" s="238"/>
      <c r="BP316" s="238"/>
      <c r="BQ316" s="238"/>
      <c r="BR316" s="238"/>
      <c r="BS316" s="238"/>
      <c r="BT316" s="238"/>
      <c r="BU316" s="238"/>
      <c r="BV316" s="238"/>
      <c r="BW316" s="238"/>
      <c r="BX316" s="238"/>
      <c r="BY316" s="238"/>
      <c r="BZ316" s="238"/>
      <c r="CA316" s="238"/>
      <c r="CB316" s="238"/>
      <c r="CC316" s="238"/>
      <c r="CD316" s="238"/>
      <c r="CE316" s="238"/>
      <c r="CF316" s="238"/>
      <c r="CG316" s="238"/>
      <c r="CH316" s="238"/>
      <c r="CI316" s="238"/>
      <c r="CJ316" s="238"/>
      <c r="CK316" s="238"/>
      <c r="CL316" s="238"/>
      <c r="CM316" s="238"/>
      <c r="CN316" s="238"/>
      <c r="CO316" s="238"/>
      <c r="CP316" s="238"/>
      <c r="CQ316" s="238"/>
      <c r="CR316" s="238"/>
      <c r="CS316" s="238"/>
      <c r="CT316" s="238"/>
      <c r="CU316" s="238"/>
      <c r="CV316" s="238"/>
      <c r="CW316" s="238"/>
      <c r="CX316" s="238"/>
    </row>
    <row r="317" spans="1:102">
      <c r="A317" s="94" t="s">
        <v>531</v>
      </c>
      <c r="B317" s="98" t="s">
        <v>532</v>
      </c>
      <c r="C317" s="243">
        <f t="shared" ref="C317:I317" si="90">C12+C36-C37+C48+C58</f>
        <v>0</v>
      </c>
      <c r="D317" s="243">
        <f t="shared" si="90"/>
        <v>0</v>
      </c>
      <c r="E317" s="243">
        <f t="shared" si="90"/>
        <v>0</v>
      </c>
      <c r="F317" s="243">
        <f t="shared" si="90"/>
        <v>0</v>
      </c>
      <c r="G317" s="243">
        <f t="shared" si="90"/>
        <v>0</v>
      </c>
      <c r="H317" s="243">
        <f t="shared" si="90"/>
        <v>0</v>
      </c>
      <c r="I317" s="243">
        <f t="shared" si="90"/>
        <v>0</v>
      </c>
      <c r="J317" s="238"/>
      <c r="K317" s="238"/>
      <c r="L317" s="238"/>
      <c r="M317" s="238"/>
      <c r="N317" s="238"/>
      <c r="O317" s="238"/>
      <c r="P317" s="238"/>
      <c r="Q317" s="238"/>
      <c r="R317" s="238"/>
      <c r="S317" s="238"/>
      <c r="T317" s="238"/>
      <c r="U317" s="238"/>
      <c r="V317" s="238"/>
      <c r="W317" s="238"/>
      <c r="X317" s="238"/>
      <c r="Y317" s="238"/>
      <c r="Z317" s="238"/>
      <c r="AA317" s="238"/>
      <c r="AB317" s="238"/>
      <c r="AC317" s="238"/>
      <c r="AD317" s="238"/>
      <c r="AE317" s="238"/>
      <c r="AF317" s="238"/>
      <c r="AG317" s="238"/>
      <c r="AH317" s="238"/>
      <c r="AI317" s="238"/>
      <c r="AJ317" s="238"/>
      <c r="AK317" s="238"/>
      <c r="AL317" s="238"/>
      <c r="AM317" s="238"/>
      <c r="AN317" s="238"/>
      <c r="AO317" s="238"/>
      <c r="AP317" s="238"/>
      <c r="AQ317" s="238"/>
      <c r="AR317" s="238"/>
      <c r="AS317" s="238"/>
      <c r="AT317" s="238"/>
      <c r="AU317" s="238"/>
      <c r="AV317" s="238"/>
      <c r="AW317" s="238"/>
      <c r="AX317" s="238"/>
      <c r="AY317" s="238"/>
      <c r="AZ317" s="238"/>
      <c r="BA317" s="238"/>
      <c r="BB317" s="238"/>
      <c r="BC317" s="238"/>
      <c r="BD317" s="238"/>
      <c r="BE317" s="238"/>
      <c r="BF317" s="238"/>
      <c r="BG317" s="238"/>
      <c r="BH317" s="238"/>
      <c r="BI317" s="238"/>
      <c r="BJ317" s="238"/>
      <c r="BK317" s="238"/>
      <c r="BL317" s="238"/>
      <c r="BM317" s="238"/>
      <c r="BN317" s="238"/>
      <c r="BO317" s="238"/>
      <c r="BP317" s="238"/>
      <c r="BQ317" s="238"/>
      <c r="BR317" s="238"/>
      <c r="BS317" s="238"/>
      <c r="BT317" s="238"/>
      <c r="BU317" s="238"/>
      <c r="BV317" s="238"/>
      <c r="BW317" s="238"/>
      <c r="BX317" s="238"/>
      <c r="BY317" s="238"/>
      <c r="BZ317" s="238"/>
      <c r="CA317" s="238"/>
      <c r="CB317" s="238"/>
      <c r="CC317" s="238"/>
      <c r="CD317" s="238"/>
      <c r="CE317" s="238"/>
      <c r="CF317" s="238"/>
      <c r="CG317" s="238"/>
      <c r="CH317" s="238"/>
      <c r="CI317" s="238"/>
      <c r="CJ317" s="238"/>
      <c r="CK317" s="238"/>
      <c r="CL317" s="238"/>
      <c r="CM317" s="238"/>
      <c r="CN317" s="238"/>
      <c r="CO317" s="238"/>
      <c r="CP317" s="238"/>
      <c r="CQ317" s="238"/>
      <c r="CR317" s="238"/>
      <c r="CS317" s="238"/>
      <c r="CT317" s="238"/>
      <c r="CU317" s="238"/>
      <c r="CV317" s="238"/>
      <c r="CW317" s="238"/>
      <c r="CX317" s="238"/>
    </row>
    <row r="318" spans="1:102">
      <c r="A318" s="94" t="s">
        <v>583</v>
      </c>
      <c r="B318" s="98" t="s">
        <v>533</v>
      </c>
      <c r="C318" s="243">
        <f t="shared" ref="C318:I318" si="91">C20-C21-C25</f>
        <v>0</v>
      </c>
      <c r="D318" s="243">
        <f t="shared" si="91"/>
        <v>0</v>
      </c>
      <c r="E318" s="243">
        <f t="shared" si="91"/>
        <v>0</v>
      </c>
      <c r="F318" s="243">
        <f t="shared" si="91"/>
        <v>0</v>
      </c>
      <c r="G318" s="243">
        <f t="shared" si="91"/>
        <v>0</v>
      </c>
      <c r="H318" s="243">
        <f t="shared" si="91"/>
        <v>0</v>
      </c>
      <c r="I318" s="243">
        <f t="shared" si="91"/>
        <v>0</v>
      </c>
      <c r="J318" s="238"/>
      <c r="K318" s="238"/>
      <c r="L318" s="238"/>
      <c r="M318" s="238"/>
      <c r="N318" s="238"/>
      <c r="O318" s="238"/>
      <c r="P318" s="238"/>
      <c r="Q318" s="238"/>
      <c r="R318" s="238"/>
      <c r="S318" s="238"/>
      <c r="T318" s="238"/>
      <c r="U318" s="238"/>
      <c r="V318" s="238"/>
      <c r="W318" s="238"/>
      <c r="X318" s="238"/>
      <c r="Y318" s="238"/>
      <c r="Z318" s="238"/>
      <c r="AA318" s="238"/>
      <c r="AB318" s="238"/>
      <c r="AC318" s="238"/>
      <c r="AD318" s="238"/>
      <c r="AE318" s="238"/>
      <c r="AF318" s="238"/>
      <c r="AG318" s="238"/>
      <c r="AH318" s="238"/>
      <c r="AI318" s="238"/>
      <c r="AJ318" s="238"/>
      <c r="AK318" s="238"/>
      <c r="AL318" s="238"/>
      <c r="AM318" s="238"/>
      <c r="AN318" s="238"/>
      <c r="AO318" s="238"/>
      <c r="AP318" s="238"/>
      <c r="AQ318" s="238"/>
      <c r="AR318" s="238"/>
      <c r="AS318" s="238"/>
      <c r="AT318" s="238"/>
      <c r="AU318" s="238"/>
      <c r="AV318" s="238"/>
      <c r="AW318" s="238"/>
      <c r="AX318" s="238"/>
      <c r="AY318" s="238"/>
      <c r="AZ318" s="238"/>
      <c r="BA318" s="238"/>
      <c r="BB318" s="238"/>
      <c r="BC318" s="238"/>
      <c r="BD318" s="238"/>
      <c r="BE318" s="238"/>
      <c r="BF318" s="238"/>
      <c r="BG318" s="238"/>
      <c r="BH318" s="238"/>
      <c r="BI318" s="238"/>
      <c r="BJ318" s="238"/>
      <c r="BK318" s="238"/>
      <c r="BL318" s="238"/>
      <c r="BM318" s="238"/>
      <c r="BN318" s="238"/>
      <c r="BO318" s="238"/>
      <c r="BP318" s="238"/>
      <c r="BQ318" s="238"/>
      <c r="BR318" s="238"/>
      <c r="BS318" s="238"/>
      <c r="BT318" s="238"/>
      <c r="BU318" s="238"/>
      <c r="BV318" s="238"/>
      <c r="BW318" s="238"/>
      <c r="BX318" s="238"/>
      <c r="BY318" s="238"/>
      <c r="BZ318" s="238"/>
      <c r="CA318" s="238"/>
      <c r="CB318" s="238"/>
      <c r="CC318" s="238"/>
      <c r="CD318" s="238"/>
      <c r="CE318" s="238"/>
      <c r="CF318" s="238"/>
      <c r="CG318" s="238"/>
      <c r="CH318" s="238"/>
      <c r="CI318" s="238"/>
      <c r="CJ318" s="238"/>
      <c r="CK318" s="238"/>
      <c r="CL318" s="238"/>
      <c r="CM318" s="238"/>
      <c r="CN318" s="238"/>
      <c r="CO318" s="238"/>
      <c r="CP318" s="238"/>
      <c r="CQ318" s="238"/>
      <c r="CR318" s="238"/>
      <c r="CS318" s="238"/>
      <c r="CT318" s="238"/>
      <c r="CU318" s="238"/>
      <c r="CV318" s="238"/>
      <c r="CW318" s="238"/>
      <c r="CX318" s="238"/>
    </row>
    <row r="319" spans="1:102" ht="54" customHeight="1">
      <c r="A319" s="94" t="s">
        <v>535</v>
      </c>
      <c r="B319" s="98" t="s">
        <v>536</v>
      </c>
      <c r="C319" s="243">
        <f t="shared" ref="C319:I319" si="92">C30</f>
        <v>0</v>
      </c>
      <c r="D319" s="243">
        <f t="shared" si="92"/>
        <v>0</v>
      </c>
      <c r="E319" s="243">
        <f t="shared" si="92"/>
        <v>0</v>
      </c>
      <c r="F319" s="243">
        <f t="shared" si="92"/>
        <v>0</v>
      </c>
      <c r="G319" s="243">
        <f t="shared" si="92"/>
        <v>0</v>
      </c>
      <c r="H319" s="243">
        <f t="shared" si="92"/>
        <v>0</v>
      </c>
      <c r="I319" s="243">
        <f t="shared" si="92"/>
        <v>0</v>
      </c>
      <c r="J319" s="238"/>
      <c r="K319" s="238"/>
      <c r="L319" s="238"/>
      <c r="M319" s="238"/>
      <c r="N319" s="238"/>
      <c r="O319" s="238"/>
      <c r="P319" s="238"/>
      <c r="Q319" s="238"/>
      <c r="R319" s="238"/>
      <c r="S319" s="238"/>
      <c r="T319" s="238"/>
      <c r="U319" s="238"/>
      <c r="V319" s="238"/>
      <c r="W319" s="238"/>
      <c r="X319" s="238"/>
      <c r="Y319" s="238"/>
      <c r="Z319" s="238"/>
      <c r="AA319" s="238"/>
      <c r="AB319" s="238"/>
      <c r="AC319" s="238"/>
      <c r="AD319" s="238"/>
      <c r="AE319" s="238"/>
      <c r="AF319" s="238"/>
      <c r="AG319" s="238"/>
      <c r="AH319" s="238"/>
      <c r="AI319" s="238"/>
      <c r="AJ319" s="238"/>
      <c r="AK319" s="238"/>
      <c r="AL319" s="238"/>
      <c r="AM319" s="238"/>
      <c r="AN319" s="238"/>
      <c r="AO319" s="238"/>
      <c r="AP319" s="238"/>
      <c r="AQ319" s="238"/>
      <c r="AR319" s="238"/>
      <c r="AS319" s="238"/>
      <c r="AT319" s="238"/>
      <c r="AU319" s="238"/>
      <c r="AV319" s="238"/>
      <c r="AW319" s="238"/>
      <c r="AX319" s="238"/>
      <c r="AY319" s="238"/>
      <c r="AZ319" s="238"/>
      <c r="BA319" s="238"/>
      <c r="BB319" s="238"/>
      <c r="BC319" s="238"/>
      <c r="BD319" s="238"/>
      <c r="BE319" s="238"/>
      <c r="BF319" s="238"/>
      <c r="BG319" s="238"/>
      <c r="BH319" s="238"/>
      <c r="BI319" s="238"/>
      <c r="BJ319" s="238"/>
      <c r="BK319" s="238"/>
      <c r="BL319" s="238"/>
      <c r="BM319" s="238"/>
      <c r="BN319" s="238"/>
      <c r="BO319" s="238"/>
      <c r="BP319" s="238"/>
      <c r="BQ319" s="238"/>
      <c r="BR319" s="238"/>
      <c r="BS319" s="238"/>
      <c r="BT319" s="238"/>
      <c r="BU319" s="238"/>
      <c r="BV319" s="238"/>
      <c r="BW319" s="238"/>
      <c r="BX319" s="238"/>
      <c r="BY319" s="238"/>
      <c r="BZ319" s="238"/>
      <c r="CA319" s="238"/>
      <c r="CB319" s="238"/>
      <c r="CC319" s="238"/>
      <c r="CD319" s="238"/>
      <c r="CE319" s="238"/>
      <c r="CF319" s="238"/>
      <c r="CG319" s="238"/>
      <c r="CH319" s="238"/>
      <c r="CI319" s="238"/>
      <c r="CJ319" s="238"/>
      <c r="CK319" s="238"/>
      <c r="CL319" s="238"/>
      <c r="CM319" s="238"/>
      <c r="CN319" s="238"/>
      <c r="CO319" s="238"/>
      <c r="CP319" s="238"/>
      <c r="CQ319" s="238"/>
      <c r="CR319" s="238"/>
      <c r="CS319" s="238"/>
      <c r="CT319" s="238"/>
      <c r="CU319" s="238"/>
      <c r="CV319" s="238"/>
      <c r="CW319" s="238"/>
      <c r="CX319" s="238"/>
    </row>
    <row r="320" spans="1:102">
      <c r="A320" s="94" t="s">
        <v>1041</v>
      </c>
      <c r="B320" s="98" t="s">
        <v>55</v>
      </c>
      <c r="C320" s="243">
        <f t="shared" ref="C320:I320" si="93">C26+C42+C53</f>
        <v>0</v>
      </c>
      <c r="D320" s="243">
        <f t="shared" si="93"/>
        <v>0</v>
      </c>
      <c r="E320" s="243">
        <f t="shared" si="93"/>
        <v>0</v>
      </c>
      <c r="F320" s="243">
        <f t="shared" si="93"/>
        <v>0</v>
      </c>
      <c r="G320" s="243">
        <f t="shared" si="93"/>
        <v>0</v>
      </c>
      <c r="H320" s="243">
        <f t="shared" si="93"/>
        <v>0</v>
      </c>
      <c r="I320" s="243">
        <f t="shared" si="93"/>
        <v>0</v>
      </c>
      <c r="J320" s="238"/>
      <c r="K320" s="238"/>
      <c r="L320" s="238"/>
      <c r="M320" s="238"/>
      <c r="N320" s="238"/>
      <c r="O320" s="238"/>
      <c r="P320" s="238"/>
      <c r="Q320" s="238"/>
      <c r="R320" s="238"/>
      <c r="S320" s="238"/>
      <c r="T320" s="238"/>
      <c r="U320" s="238"/>
      <c r="V320" s="238"/>
      <c r="W320" s="238"/>
      <c r="X320" s="238"/>
      <c r="Y320" s="238"/>
      <c r="Z320" s="238"/>
      <c r="AA320" s="238"/>
      <c r="AB320" s="238"/>
      <c r="AC320" s="238"/>
      <c r="AD320" s="238"/>
      <c r="AE320" s="238"/>
      <c r="AF320" s="238"/>
      <c r="AG320" s="238"/>
      <c r="AH320" s="238"/>
      <c r="AI320" s="238"/>
      <c r="AJ320" s="238"/>
      <c r="AK320" s="238"/>
      <c r="AL320" s="238"/>
      <c r="AM320" s="238"/>
      <c r="AN320" s="238"/>
      <c r="AO320" s="238"/>
      <c r="AP320" s="238"/>
      <c r="AQ320" s="238"/>
      <c r="AR320" s="238"/>
      <c r="AS320" s="238"/>
      <c r="AT320" s="238"/>
      <c r="AU320" s="238"/>
      <c r="AV320" s="238"/>
      <c r="AW320" s="238"/>
      <c r="AX320" s="238"/>
      <c r="AY320" s="238"/>
      <c r="AZ320" s="238"/>
      <c r="BA320" s="238"/>
      <c r="BB320" s="238"/>
      <c r="BC320" s="238"/>
      <c r="BD320" s="238"/>
      <c r="BE320" s="238"/>
      <c r="BF320" s="238"/>
      <c r="BG320" s="238"/>
      <c r="BH320" s="238"/>
      <c r="BI320" s="238"/>
      <c r="BJ320" s="238"/>
      <c r="BK320" s="238"/>
      <c r="BL320" s="238"/>
      <c r="BM320" s="238"/>
      <c r="BN320" s="238"/>
      <c r="BO320" s="238"/>
      <c r="BP320" s="238"/>
      <c r="BQ320" s="238"/>
      <c r="BR320" s="238"/>
      <c r="BS320" s="238"/>
      <c r="BT320" s="238"/>
      <c r="BU320" s="238"/>
      <c r="BV320" s="238"/>
      <c r="BW320" s="238"/>
      <c r="BX320" s="238"/>
      <c r="BY320" s="238"/>
      <c r="BZ320" s="238"/>
      <c r="CA320" s="238"/>
      <c r="CB320" s="238"/>
      <c r="CC320" s="238"/>
      <c r="CD320" s="238"/>
      <c r="CE320" s="238"/>
      <c r="CF320" s="238"/>
      <c r="CG320" s="238"/>
      <c r="CH320" s="238"/>
      <c r="CI320" s="238"/>
      <c r="CJ320" s="238"/>
      <c r="CK320" s="238"/>
      <c r="CL320" s="238"/>
      <c r="CM320" s="238"/>
      <c r="CN320" s="238"/>
      <c r="CO320" s="238"/>
      <c r="CP320" s="238"/>
      <c r="CQ320" s="238"/>
      <c r="CR320" s="238"/>
      <c r="CS320" s="238"/>
      <c r="CT320" s="238"/>
      <c r="CU320" s="238"/>
      <c r="CV320" s="238"/>
      <c r="CW320" s="238"/>
      <c r="CX320" s="238"/>
    </row>
    <row r="321" spans="1:102">
      <c r="A321" s="94" t="s">
        <v>1040</v>
      </c>
      <c r="B321" s="98" t="s">
        <v>97</v>
      </c>
      <c r="C321" s="243">
        <f t="shared" ref="C321:I321" si="94">C11-C12+C14+C28+C29-C30+C34-C36-C38-C42+C46-C48-C49-C53-C54+C57-C58-C61</f>
        <v>0</v>
      </c>
      <c r="D321" s="243">
        <f t="shared" si="94"/>
        <v>0</v>
      </c>
      <c r="E321" s="243">
        <f t="shared" si="94"/>
        <v>0</v>
      </c>
      <c r="F321" s="243">
        <f t="shared" si="94"/>
        <v>0</v>
      </c>
      <c r="G321" s="243">
        <f t="shared" si="94"/>
        <v>0</v>
      </c>
      <c r="H321" s="243">
        <f t="shared" si="94"/>
        <v>0</v>
      </c>
      <c r="I321" s="243">
        <f t="shared" si="94"/>
        <v>0</v>
      </c>
      <c r="J321" s="238"/>
      <c r="K321" s="238"/>
      <c r="L321" s="238"/>
      <c r="M321" s="238"/>
      <c r="N321" s="238"/>
      <c r="O321" s="238"/>
      <c r="P321" s="238"/>
      <c r="Q321" s="238"/>
      <c r="R321" s="238"/>
      <c r="S321" s="238"/>
      <c r="T321" s="238"/>
      <c r="U321" s="238"/>
      <c r="V321" s="238"/>
      <c r="W321" s="238"/>
      <c r="X321" s="238"/>
      <c r="Y321" s="238"/>
      <c r="Z321" s="238"/>
      <c r="AA321" s="238"/>
      <c r="AB321" s="238"/>
      <c r="AC321" s="238"/>
      <c r="AD321" s="238"/>
      <c r="AE321" s="238"/>
      <c r="AF321" s="238"/>
      <c r="AG321" s="238"/>
      <c r="AH321" s="238"/>
      <c r="AI321" s="238"/>
      <c r="AJ321" s="238"/>
      <c r="AK321" s="238"/>
      <c r="AL321" s="238"/>
      <c r="AM321" s="238"/>
      <c r="AN321" s="238"/>
      <c r="AO321" s="238"/>
      <c r="AP321" s="238"/>
      <c r="AQ321" s="238"/>
      <c r="AR321" s="238"/>
      <c r="AS321" s="238"/>
      <c r="AT321" s="238"/>
      <c r="AU321" s="238"/>
      <c r="AV321" s="238"/>
      <c r="AW321" s="238"/>
      <c r="AX321" s="238"/>
      <c r="AY321" s="238"/>
      <c r="AZ321" s="238"/>
      <c r="BA321" s="238"/>
      <c r="BB321" s="238"/>
      <c r="BC321" s="238"/>
      <c r="BD321" s="238"/>
      <c r="BE321" s="238"/>
      <c r="BF321" s="238"/>
      <c r="BG321" s="238"/>
      <c r="BH321" s="238"/>
      <c r="BI321" s="238"/>
      <c r="BJ321" s="238"/>
      <c r="BK321" s="238"/>
      <c r="BL321" s="238"/>
      <c r="BM321" s="238"/>
      <c r="BN321" s="238"/>
      <c r="BO321" s="238"/>
      <c r="BP321" s="238"/>
      <c r="BQ321" s="238"/>
      <c r="BR321" s="238"/>
      <c r="BS321" s="238"/>
      <c r="BT321" s="238"/>
      <c r="BU321" s="238"/>
      <c r="BV321" s="238"/>
      <c r="BW321" s="238"/>
      <c r="BX321" s="238"/>
      <c r="BY321" s="238"/>
      <c r="BZ321" s="238"/>
      <c r="CA321" s="238"/>
      <c r="CB321" s="238"/>
      <c r="CC321" s="238"/>
      <c r="CD321" s="238"/>
      <c r="CE321" s="238"/>
      <c r="CF321" s="238"/>
      <c r="CG321" s="238"/>
      <c r="CH321" s="238"/>
      <c r="CI321" s="238"/>
      <c r="CJ321" s="238"/>
      <c r="CK321" s="238"/>
      <c r="CL321" s="238"/>
      <c r="CM321" s="238"/>
      <c r="CN321" s="238"/>
      <c r="CO321" s="238"/>
      <c r="CP321" s="238"/>
      <c r="CQ321" s="238"/>
      <c r="CR321" s="238"/>
      <c r="CS321" s="238"/>
      <c r="CT321" s="238"/>
      <c r="CU321" s="238"/>
      <c r="CV321" s="238"/>
      <c r="CW321" s="238"/>
      <c r="CX321" s="238"/>
    </row>
    <row r="322" spans="1:102">
      <c r="A322" s="94" t="s">
        <v>544</v>
      </c>
      <c r="B322" s="98" t="s">
        <v>1039</v>
      </c>
      <c r="C322" s="243">
        <f t="shared" ref="C322:I322" si="95">C37</f>
        <v>0</v>
      </c>
      <c r="D322" s="243">
        <f t="shared" si="95"/>
        <v>0</v>
      </c>
      <c r="E322" s="243">
        <f t="shared" si="95"/>
        <v>0</v>
      </c>
      <c r="F322" s="243">
        <f t="shared" si="95"/>
        <v>0</v>
      </c>
      <c r="G322" s="243">
        <f t="shared" si="95"/>
        <v>0</v>
      </c>
      <c r="H322" s="243">
        <f t="shared" si="95"/>
        <v>0</v>
      </c>
      <c r="I322" s="243">
        <f t="shared" si="95"/>
        <v>0</v>
      </c>
      <c r="J322" s="238"/>
      <c r="K322" s="238"/>
      <c r="L322" s="238"/>
      <c r="M322" s="238"/>
      <c r="N322" s="238"/>
      <c r="O322" s="238"/>
      <c r="P322" s="238"/>
      <c r="Q322" s="238"/>
      <c r="R322" s="238"/>
      <c r="S322" s="238"/>
      <c r="T322" s="238"/>
      <c r="U322" s="238"/>
      <c r="V322" s="238"/>
      <c r="W322" s="238"/>
      <c r="X322" s="238"/>
      <c r="Y322" s="238"/>
      <c r="Z322" s="238"/>
      <c r="AA322" s="238"/>
      <c r="AB322" s="238"/>
      <c r="AC322" s="238"/>
      <c r="AD322" s="238"/>
      <c r="AE322" s="238"/>
      <c r="AF322" s="238"/>
      <c r="AG322" s="238"/>
      <c r="AH322" s="238"/>
      <c r="AI322" s="238"/>
      <c r="AJ322" s="238"/>
      <c r="AK322" s="238"/>
      <c r="AL322" s="238"/>
      <c r="AM322" s="238"/>
      <c r="AN322" s="238"/>
      <c r="AO322" s="238"/>
      <c r="AP322" s="238"/>
      <c r="AQ322" s="238"/>
      <c r="AR322" s="238"/>
      <c r="AS322" s="238"/>
      <c r="AT322" s="238"/>
      <c r="AU322" s="238"/>
      <c r="AV322" s="238"/>
      <c r="AW322" s="238"/>
      <c r="AX322" s="238"/>
      <c r="AY322" s="238"/>
      <c r="AZ322" s="238"/>
      <c r="BA322" s="238"/>
      <c r="BB322" s="238"/>
      <c r="BC322" s="238"/>
      <c r="BD322" s="238"/>
      <c r="BE322" s="238"/>
      <c r="BF322" s="238"/>
      <c r="BG322" s="238"/>
      <c r="BH322" s="238"/>
      <c r="BI322" s="238"/>
      <c r="BJ322" s="238"/>
      <c r="BK322" s="238"/>
      <c r="BL322" s="238"/>
      <c r="BM322" s="238"/>
      <c r="BN322" s="238"/>
      <c r="BO322" s="238"/>
      <c r="BP322" s="238"/>
      <c r="BQ322" s="238"/>
      <c r="BR322" s="238"/>
      <c r="BS322" s="238"/>
      <c r="BT322" s="238"/>
      <c r="BU322" s="238"/>
      <c r="BV322" s="238"/>
      <c r="BW322" s="238"/>
      <c r="BX322" s="238"/>
      <c r="BY322" s="238"/>
      <c r="BZ322" s="238"/>
      <c r="CA322" s="238"/>
      <c r="CB322" s="238"/>
      <c r="CC322" s="238"/>
      <c r="CD322" s="238"/>
      <c r="CE322" s="238"/>
      <c r="CF322" s="238"/>
      <c r="CG322" s="238"/>
      <c r="CH322" s="238"/>
      <c r="CI322" s="238"/>
      <c r="CJ322" s="238"/>
      <c r="CK322" s="238"/>
      <c r="CL322" s="238"/>
      <c r="CM322" s="238"/>
      <c r="CN322" s="238"/>
      <c r="CO322" s="238"/>
      <c r="CP322" s="238"/>
      <c r="CQ322" s="238"/>
      <c r="CR322" s="238"/>
      <c r="CS322" s="238"/>
      <c r="CT322" s="238"/>
      <c r="CU322" s="238"/>
      <c r="CV322" s="238"/>
      <c r="CW322" s="238"/>
      <c r="CX322" s="238"/>
    </row>
    <row r="323" spans="1:102">
      <c r="A323" s="58"/>
      <c r="B323" s="97" t="s">
        <v>607</v>
      </c>
      <c r="C323" s="99">
        <f t="shared" ref="C323:I323" si="96">SUM(C324:C335)</f>
        <v>0</v>
      </c>
      <c r="D323" s="99">
        <f t="shared" si="96"/>
        <v>0</v>
      </c>
      <c r="E323" s="99">
        <f t="shared" si="96"/>
        <v>0</v>
      </c>
      <c r="F323" s="99">
        <f t="shared" si="96"/>
        <v>0</v>
      </c>
      <c r="G323" s="99">
        <f t="shared" si="96"/>
        <v>0</v>
      </c>
      <c r="H323" s="99">
        <f t="shared" ref="H323" si="97">SUM(H324:H335)</f>
        <v>0</v>
      </c>
      <c r="I323" s="99">
        <f t="shared" si="96"/>
        <v>0</v>
      </c>
      <c r="J323" s="238"/>
      <c r="K323" s="238"/>
      <c r="L323" s="238"/>
      <c r="M323" s="238"/>
      <c r="N323" s="238"/>
      <c r="O323" s="238"/>
      <c r="P323" s="238"/>
      <c r="Q323" s="238"/>
      <c r="R323" s="238"/>
      <c r="S323" s="238"/>
      <c r="T323" s="238"/>
      <c r="U323" s="238"/>
      <c r="V323" s="238"/>
      <c r="W323" s="238"/>
      <c r="X323" s="238"/>
      <c r="Y323" s="238"/>
      <c r="Z323" s="238"/>
      <c r="AA323" s="238"/>
      <c r="AB323" s="238"/>
      <c r="AC323" s="238"/>
      <c r="AD323" s="238"/>
      <c r="AE323" s="238"/>
      <c r="AF323" s="238"/>
      <c r="AG323" s="238"/>
      <c r="AH323" s="238"/>
      <c r="AI323" s="238"/>
      <c r="AJ323" s="238"/>
      <c r="AK323" s="238"/>
      <c r="AL323" s="238"/>
      <c r="AM323" s="238"/>
      <c r="AN323" s="238"/>
      <c r="AO323" s="238"/>
      <c r="AP323" s="238"/>
      <c r="AQ323" s="238"/>
      <c r="AR323" s="238"/>
      <c r="AS323" s="238"/>
      <c r="AT323" s="238"/>
      <c r="AU323" s="238"/>
      <c r="AV323" s="238"/>
      <c r="AW323" s="238"/>
      <c r="AX323" s="238"/>
      <c r="AY323" s="238"/>
      <c r="AZ323" s="238"/>
      <c r="BA323" s="238"/>
      <c r="BB323" s="238"/>
      <c r="BC323" s="238"/>
      <c r="BD323" s="238"/>
      <c r="BE323" s="238"/>
      <c r="BF323" s="238"/>
      <c r="BG323" s="238"/>
      <c r="BH323" s="238"/>
      <c r="BI323" s="238"/>
      <c r="BJ323" s="238"/>
      <c r="BK323" s="238"/>
      <c r="BL323" s="238"/>
      <c r="BM323" s="238"/>
      <c r="BN323" s="238"/>
      <c r="BO323" s="238"/>
      <c r="BP323" s="238"/>
      <c r="BQ323" s="238"/>
      <c r="BR323" s="238"/>
      <c r="BS323" s="238"/>
      <c r="BT323" s="238"/>
      <c r="BU323" s="238"/>
      <c r="BV323" s="238"/>
      <c r="BW323" s="238"/>
      <c r="BX323" s="238"/>
      <c r="BY323" s="238"/>
      <c r="BZ323" s="238"/>
      <c r="CA323" s="238"/>
      <c r="CB323" s="238"/>
      <c r="CC323" s="238"/>
      <c r="CD323" s="238"/>
      <c r="CE323" s="238"/>
      <c r="CF323" s="238"/>
      <c r="CG323" s="238"/>
      <c r="CH323" s="238"/>
      <c r="CI323" s="238"/>
      <c r="CJ323" s="238"/>
      <c r="CK323" s="238"/>
      <c r="CL323" s="238"/>
      <c r="CM323" s="238"/>
      <c r="CN323" s="238"/>
      <c r="CO323" s="238"/>
      <c r="CP323" s="238"/>
      <c r="CQ323" s="238"/>
      <c r="CR323" s="238"/>
      <c r="CS323" s="238"/>
      <c r="CT323" s="238"/>
      <c r="CU323" s="238"/>
      <c r="CV323" s="238"/>
      <c r="CW323" s="238"/>
      <c r="CX323" s="238"/>
    </row>
    <row r="324" spans="1:102">
      <c r="A324" s="94" t="s">
        <v>1038</v>
      </c>
      <c r="B324" s="98" t="s">
        <v>507</v>
      </c>
      <c r="C324" s="243">
        <f t="shared" ref="C324:I324" si="98">C96</f>
        <v>0</v>
      </c>
      <c r="D324" s="243">
        <f t="shared" si="98"/>
        <v>0</v>
      </c>
      <c r="E324" s="243">
        <f t="shared" si="98"/>
        <v>0</v>
      </c>
      <c r="F324" s="243">
        <f t="shared" si="98"/>
        <v>0</v>
      </c>
      <c r="G324" s="243">
        <f t="shared" si="98"/>
        <v>0</v>
      </c>
      <c r="H324" s="243">
        <f t="shared" si="98"/>
        <v>0</v>
      </c>
      <c r="I324" s="243">
        <f t="shared" si="98"/>
        <v>0</v>
      </c>
      <c r="J324" s="238"/>
      <c r="K324" s="238"/>
      <c r="L324" s="238"/>
      <c r="M324" s="238"/>
      <c r="N324" s="238"/>
      <c r="O324" s="238"/>
      <c r="P324" s="238"/>
      <c r="Q324" s="238"/>
      <c r="R324" s="238"/>
      <c r="S324" s="238"/>
      <c r="T324" s="238"/>
      <c r="U324" s="238"/>
      <c r="V324" s="238"/>
      <c r="W324" s="238"/>
      <c r="X324" s="238"/>
      <c r="Y324" s="238"/>
      <c r="Z324" s="238"/>
      <c r="AA324" s="238"/>
      <c r="AB324" s="238"/>
      <c r="AC324" s="238"/>
      <c r="AD324" s="238"/>
      <c r="AE324" s="238"/>
      <c r="AF324" s="238"/>
      <c r="AG324" s="238"/>
      <c r="AH324" s="238"/>
      <c r="AI324" s="238"/>
      <c r="AJ324" s="238"/>
      <c r="AK324" s="238"/>
      <c r="AL324" s="238"/>
      <c r="AM324" s="238"/>
      <c r="AN324" s="238"/>
      <c r="AO324" s="238"/>
      <c r="AP324" s="238"/>
      <c r="AQ324" s="238"/>
      <c r="AR324" s="238"/>
      <c r="AS324" s="238"/>
      <c r="AT324" s="238"/>
      <c r="AU324" s="238"/>
      <c r="AV324" s="238"/>
      <c r="AW324" s="238"/>
      <c r="AX324" s="238"/>
      <c r="AY324" s="238"/>
      <c r="AZ324" s="238"/>
      <c r="BA324" s="238"/>
      <c r="BB324" s="238"/>
      <c r="BC324" s="238"/>
      <c r="BD324" s="238"/>
      <c r="BE324" s="238"/>
      <c r="BF324" s="238"/>
      <c r="BG324" s="238"/>
      <c r="BH324" s="238"/>
      <c r="BI324" s="238"/>
      <c r="BJ324" s="238"/>
      <c r="BK324" s="238"/>
      <c r="BL324" s="238"/>
      <c r="BM324" s="238"/>
      <c r="BN324" s="238"/>
      <c r="BO324" s="238"/>
      <c r="BP324" s="238"/>
      <c r="BQ324" s="238"/>
      <c r="BR324" s="238"/>
      <c r="BS324" s="238"/>
      <c r="BT324" s="238"/>
      <c r="BU324" s="238"/>
      <c r="BV324" s="238"/>
      <c r="BW324" s="238"/>
      <c r="BX324" s="238"/>
      <c r="BY324" s="238"/>
      <c r="BZ324" s="238"/>
      <c r="CA324" s="238"/>
      <c r="CB324" s="238"/>
      <c r="CC324" s="238"/>
      <c r="CD324" s="238"/>
      <c r="CE324" s="238"/>
      <c r="CF324" s="238"/>
      <c r="CG324" s="238"/>
      <c r="CH324" s="238"/>
      <c r="CI324" s="238"/>
      <c r="CJ324" s="238"/>
      <c r="CK324" s="238"/>
      <c r="CL324" s="238"/>
      <c r="CM324" s="238"/>
      <c r="CN324" s="238"/>
      <c r="CO324" s="238"/>
      <c r="CP324" s="238"/>
      <c r="CQ324" s="238"/>
      <c r="CR324" s="238"/>
      <c r="CS324" s="238"/>
      <c r="CT324" s="238"/>
      <c r="CU324" s="238"/>
      <c r="CV324" s="238"/>
      <c r="CW324" s="238"/>
      <c r="CX324" s="238"/>
    </row>
    <row r="325" spans="1:102">
      <c r="A325" s="94" t="s">
        <v>561</v>
      </c>
      <c r="B325" s="98" t="s">
        <v>562</v>
      </c>
      <c r="C325" s="243">
        <f t="shared" ref="C325:I325" si="99">C95</f>
        <v>0</v>
      </c>
      <c r="D325" s="243">
        <f t="shared" si="99"/>
        <v>0</v>
      </c>
      <c r="E325" s="243">
        <f t="shared" si="99"/>
        <v>0</v>
      </c>
      <c r="F325" s="243">
        <f t="shared" si="99"/>
        <v>0</v>
      </c>
      <c r="G325" s="243">
        <f t="shared" si="99"/>
        <v>0</v>
      </c>
      <c r="H325" s="243">
        <f t="shared" si="99"/>
        <v>0</v>
      </c>
      <c r="I325" s="243">
        <f t="shared" si="99"/>
        <v>0</v>
      </c>
      <c r="J325" s="238"/>
      <c r="K325" s="238"/>
      <c r="L325" s="238"/>
      <c r="M325" s="238"/>
      <c r="N325" s="238"/>
      <c r="O325" s="238"/>
      <c r="P325" s="238"/>
      <c r="Q325" s="238"/>
      <c r="R325" s="238"/>
      <c r="S325" s="238"/>
      <c r="T325" s="238"/>
      <c r="U325" s="238"/>
      <c r="V325" s="238"/>
      <c r="W325" s="238"/>
      <c r="X325" s="238"/>
      <c r="Y325" s="238"/>
      <c r="Z325" s="238"/>
      <c r="AA325" s="238"/>
      <c r="AB325" s="238"/>
      <c r="AC325" s="238"/>
      <c r="AD325" s="238"/>
      <c r="AE325" s="238"/>
      <c r="AF325" s="238"/>
      <c r="AG325" s="238"/>
      <c r="AH325" s="238"/>
      <c r="AI325" s="238"/>
      <c r="AJ325" s="238"/>
      <c r="AK325" s="238"/>
      <c r="AL325" s="238"/>
      <c r="AM325" s="238"/>
      <c r="AN325" s="238"/>
      <c r="AO325" s="238"/>
      <c r="AP325" s="238"/>
      <c r="AQ325" s="238"/>
      <c r="AR325" s="238"/>
      <c r="AS325" s="238"/>
      <c r="AT325" s="238"/>
      <c r="AU325" s="238"/>
      <c r="AV325" s="238"/>
      <c r="AW325" s="238"/>
      <c r="AX325" s="238"/>
      <c r="AY325" s="238"/>
      <c r="AZ325" s="238"/>
      <c r="BA325" s="238"/>
      <c r="BB325" s="238"/>
      <c r="BC325" s="238"/>
      <c r="BD325" s="238"/>
      <c r="BE325" s="238"/>
      <c r="BF325" s="238"/>
      <c r="BG325" s="238"/>
      <c r="BH325" s="238"/>
      <c r="BI325" s="238"/>
      <c r="BJ325" s="238"/>
      <c r="BK325" s="238"/>
      <c r="BL325" s="238"/>
      <c r="BM325" s="238"/>
      <c r="BN325" s="238"/>
      <c r="BO325" s="238"/>
      <c r="BP325" s="238"/>
      <c r="BQ325" s="238"/>
      <c r="BR325" s="238"/>
      <c r="BS325" s="238"/>
      <c r="BT325" s="238"/>
      <c r="BU325" s="238"/>
      <c r="BV325" s="238"/>
      <c r="BW325" s="238"/>
      <c r="BX325" s="238"/>
      <c r="BY325" s="238"/>
      <c r="BZ325" s="238"/>
      <c r="CA325" s="238"/>
      <c r="CB325" s="238"/>
      <c r="CC325" s="238"/>
      <c r="CD325" s="238"/>
      <c r="CE325" s="238"/>
      <c r="CF325" s="238"/>
      <c r="CG325" s="238"/>
      <c r="CH325" s="238"/>
      <c r="CI325" s="238"/>
      <c r="CJ325" s="238"/>
      <c r="CK325" s="238"/>
      <c r="CL325" s="238"/>
      <c r="CM325" s="238"/>
      <c r="CN325" s="238"/>
      <c r="CO325" s="238"/>
      <c r="CP325" s="238"/>
      <c r="CQ325" s="238"/>
      <c r="CR325" s="238"/>
      <c r="CS325" s="238"/>
      <c r="CT325" s="238"/>
      <c r="CU325" s="238"/>
      <c r="CV325" s="238"/>
      <c r="CW325" s="238"/>
      <c r="CX325" s="238"/>
    </row>
    <row r="326" spans="1:102">
      <c r="A326" s="94" t="s">
        <v>564</v>
      </c>
      <c r="B326" s="98" t="s">
        <v>509</v>
      </c>
      <c r="C326" s="243">
        <f t="shared" ref="C326:I326" si="100">C98</f>
        <v>0</v>
      </c>
      <c r="D326" s="243">
        <f t="shared" si="100"/>
        <v>0</v>
      </c>
      <c r="E326" s="243">
        <f t="shared" si="100"/>
        <v>0</v>
      </c>
      <c r="F326" s="243">
        <f t="shared" si="100"/>
        <v>0</v>
      </c>
      <c r="G326" s="243">
        <f t="shared" si="100"/>
        <v>0</v>
      </c>
      <c r="H326" s="243">
        <f t="shared" si="100"/>
        <v>0</v>
      </c>
      <c r="I326" s="243">
        <f t="shared" si="100"/>
        <v>0</v>
      </c>
      <c r="J326" s="238"/>
      <c r="K326" s="238"/>
      <c r="L326" s="238"/>
      <c r="M326" s="238"/>
      <c r="N326" s="238"/>
      <c r="O326" s="238"/>
      <c r="P326" s="238"/>
      <c r="Q326" s="238"/>
      <c r="R326" s="238"/>
      <c r="S326" s="238"/>
      <c r="T326" s="238"/>
      <c r="U326" s="238"/>
      <c r="V326" s="238"/>
      <c r="W326" s="238"/>
      <c r="X326" s="238"/>
      <c r="Y326" s="238"/>
      <c r="Z326" s="238"/>
      <c r="AA326" s="238"/>
      <c r="AB326" s="238"/>
      <c r="AC326" s="238"/>
      <c r="AD326" s="238"/>
      <c r="AE326" s="238"/>
      <c r="AF326" s="238"/>
      <c r="AG326" s="238"/>
      <c r="AH326" s="238"/>
      <c r="AI326" s="238"/>
      <c r="AJ326" s="238"/>
      <c r="AK326" s="238"/>
      <c r="AL326" s="238"/>
      <c r="AM326" s="238"/>
      <c r="AN326" s="238"/>
      <c r="AO326" s="238"/>
      <c r="AP326" s="238"/>
      <c r="AQ326" s="238"/>
      <c r="AR326" s="238"/>
      <c r="AS326" s="238"/>
      <c r="AT326" s="238"/>
      <c r="AU326" s="238"/>
      <c r="AV326" s="238"/>
      <c r="AW326" s="238"/>
      <c r="AX326" s="238"/>
      <c r="AY326" s="238"/>
      <c r="AZ326" s="238"/>
      <c r="BA326" s="238"/>
      <c r="BB326" s="238"/>
      <c r="BC326" s="238"/>
      <c r="BD326" s="238"/>
      <c r="BE326" s="238"/>
      <c r="BF326" s="238"/>
      <c r="BG326" s="238"/>
      <c r="BH326" s="238"/>
      <c r="BI326" s="238"/>
      <c r="BJ326" s="238"/>
      <c r="BK326" s="238"/>
      <c r="BL326" s="238"/>
      <c r="BM326" s="238"/>
      <c r="BN326" s="238"/>
      <c r="BO326" s="238"/>
      <c r="BP326" s="238"/>
      <c r="BQ326" s="238"/>
      <c r="BR326" s="238"/>
      <c r="BS326" s="238"/>
      <c r="BT326" s="238"/>
      <c r="BU326" s="238"/>
      <c r="BV326" s="238"/>
      <c r="BW326" s="238"/>
      <c r="BX326" s="238"/>
      <c r="BY326" s="238"/>
      <c r="BZ326" s="238"/>
      <c r="CA326" s="238"/>
      <c r="CB326" s="238"/>
      <c r="CC326" s="238"/>
      <c r="CD326" s="238"/>
      <c r="CE326" s="238"/>
      <c r="CF326" s="238"/>
      <c r="CG326" s="238"/>
      <c r="CH326" s="238"/>
      <c r="CI326" s="238"/>
      <c r="CJ326" s="238"/>
      <c r="CK326" s="238"/>
      <c r="CL326" s="238"/>
      <c r="CM326" s="238"/>
      <c r="CN326" s="238"/>
      <c r="CO326" s="238"/>
      <c r="CP326" s="238"/>
      <c r="CQ326" s="238"/>
      <c r="CR326" s="238"/>
      <c r="CS326" s="238"/>
      <c r="CT326" s="238"/>
      <c r="CU326" s="238"/>
      <c r="CV326" s="238"/>
      <c r="CW326" s="238"/>
      <c r="CX326" s="238"/>
    </row>
    <row r="327" spans="1:102">
      <c r="A327" s="94" t="s">
        <v>563</v>
      </c>
      <c r="B327" s="98" t="s">
        <v>1037</v>
      </c>
      <c r="C327" s="243">
        <f t="shared" ref="C327:I327" si="101">C97</f>
        <v>0</v>
      </c>
      <c r="D327" s="243">
        <f t="shared" si="101"/>
        <v>0</v>
      </c>
      <c r="E327" s="243">
        <f t="shared" si="101"/>
        <v>0</v>
      </c>
      <c r="F327" s="243">
        <f t="shared" si="101"/>
        <v>0</v>
      </c>
      <c r="G327" s="243">
        <f t="shared" si="101"/>
        <v>0</v>
      </c>
      <c r="H327" s="243">
        <f t="shared" si="101"/>
        <v>0</v>
      </c>
      <c r="I327" s="243">
        <f t="shared" si="101"/>
        <v>0</v>
      </c>
      <c r="J327" s="238"/>
      <c r="K327" s="238"/>
      <c r="L327" s="238"/>
      <c r="M327" s="238"/>
      <c r="N327" s="238"/>
      <c r="O327" s="238"/>
      <c r="P327" s="238"/>
      <c r="Q327" s="238"/>
      <c r="R327" s="238"/>
      <c r="S327" s="238"/>
      <c r="T327" s="238"/>
      <c r="U327" s="238"/>
      <c r="V327" s="238"/>
      <c r="W327" s="238"/>
      <c r="X327" s="238"/>
      <c r="Y327" s="238"/>
      <c r="Z327" s="238"/>
      <c r="AA327" s="238"/>
      <c r="AB327" s="238"/>
      <c r="AC327" s="238"/>
      <c r="AD327" s="238"/>
      <c r="AE327" s="238"/>
      <c r="AF327" s="238"/>
      <c r="AG327" s="238"/>
      <c r="AH327" s="238"/>
      <c r="AI327" s="238"/>
      <c r="AJ327" s="238"/>
      <c r="AK327" s="238"/>
      <c r="AL327" s="238"/>
      <c r="AM327" s="238"/>
      <c r="AN327" s="238"/>
      <c r="AO327" s="238"/>
      <c r="AP327" s="238"/>
      <c r="AQ327" s="238"/>
      <c r="AR327" s="238"/>
      <c r="AS327" s="238"/>
      <c r="AT327" s="238"/>
      <c r="AU327" s="238"/>
      <c r="AV327" s="238"/>
      <c r="AW327" s="238"/>
      <c r="AX327" s="238"/>
      <c r="AY327" s="238"/>
      <c r="AZ327" s="238"/>
      <c r="BA327" s="238"/>
      <c r="BB327" s="238"/>
      <c r="BC327" s="238"/>
      <c r="BD327" s="238"/>
      <c r="BE327" s="238"/>
      <c r="BF327" s="238"/>
      <c r="BG327" s="238"/>
      <c r="BH327" s="238"/>
      <c r="BI327" s="238"/>
      <c r="BJ327" s="238"/>
      <c r="BK327" s="238"/>
      <c r="BL327" s="238"/>
      <c r="BM327" s="238"/>
      <c r="BN327" s="238"/>
      <c r="BO327" s="238"/>
      <c r="BP327" s="238"/>
      <c r="BQ327" s="238"/>
      <c r="BR327" s="238"/>
      <c r="BS327" s="238"/>
      <c r="BT327" s="238"/>
      <c r="BU327" s="238"/>
      <c r="BV327" s="238"/>
      <c r="BW327" s="238"/>
      <c r="BX327" s="238"/>
      <c r="BY327" s="238"/>
      <c r="BZ327" s="238"/>
      <c r="CA327" s="238"/>
      <c r="CB327" s="238"/>
      <c r="CC327" s="238"/>
      <c r="CD327" s="238"/>
      <c r="CE327" s="238"/>
      <c r="CF327" s="238"/>
      <c r="CG327" s="238"/>
      <c r="CH327" s="238"/>
      <c r="CI327" s="238"/>
      <c r="CJ327" s="238"/>
      <c r="CK327" s="238"/>
      <c r="CL327" s="238"/>
      <c r="CM327" s="238"/>
      <c r="CN327" s="238"/>
      <c r="CO327" s="238"/>
      <c r="CP327" s="238"/>
      <c r="CQ327" s="238"/>
      <c r="CR327" s="238"/>
      <c r="CS327" s="238"/>
      <c r="CT327" s="238"/>
      <c r="CU327" s="238"/>
      <c r="CV327" s="238"/>
      <c r="CW327" s="238"/>
      <c r="CX327" s="238"/>
    </row>
    <row r="328" spans="1:102">
      <c r="A328" s="94" t="s">
        <v>1036</v>
      </c>
      <c r="B328" s="98" t="s">
        <v>1035</v>
      </c>
      <c r="C328" s="243">
        <f t="shared" ref="C328:I328" si="102">C101</f>
        <v>0</v>
      </c>
      <c r="D328" s="243">
        <f t="shared" si="102"/>
        <v>0</v>
      </c>
      <c r="E328" s="243">
        <f t="shared" si="102"/>
        <v>0</v>
      </c>
      <c r="F328" s="243">
        <f t="shared" si="102"/>
        <v>0</v>
      </c>
      <c r="G328" s="243">
        <f t="shared" si="102"/>
        <v>0</v>
      </c>
      <c r="H328" s="243">
        <f t="shared" si="102"/>
        <v>0</v>
      </c>
      <c r="I328" s="243">
        <f t="shared" si="102"/>
        <v>0</v>
      </c>
      <c r="J328" s="238"/>
      <c r="K328" s="238"/>
      <c r="L328" s="238"/>
      <c r="M328" s="238"/>
      <c r="N328" s="238"/>
      <c r="O328" s="238"/>
      <c r="P328" s="238"/>
      <c r="Q328" s="238"/>
      <c r="R328" s="238"/>
      <c r="S328" s="238"/>
      <c r="T328" s="238"/>
      <c r="U328" s="238"/>
      <c r="V328" s="238"/>
      <c r="W328" s="238"/>
      <c r="X328" s="238"/>
      <c r="Y328" s="238"/>
      <c r="Z328" s="238"/>
      <c r="AA328" s="238"/>
      <c r="AB328" s="238"/>
      <c r="AC328" s="238"/>
      <c r="AD328" s="238"/>
      <c r="AE328" s="238"/>
      <c r="AF328" s="238"/>
      <c r="AG328" s="238"/>
      <c r="AH328" s="238"/>
      <c r="AI328" s="238"/>
      <c r="AJ328" s="238"/>
      <c r="AK328" s="238"/>
      <c r="AL328" s="238"/>
      <c r="AM328" s="238"/>
      <c r="AN328" s="238"/>
      <c r="AO328" s="238"/>
      <c r="AP328" s="238"/>
      <c r="AQ328" s="238"/>
      <c r="AR328" s="238"/>
      <c r="AS328" s="238"/>
      <c r="AT328" s="238"/>
      <c r="AU328" s="238"/>
      <c r="AV328" s="238"/>
      <c r="AW328" s="238"/>
      <c r="AX328" s="238"/>
      <c r="AY328" s="238"/>
      <c r="AZ328" s="238"/>
      <c r="BA328" s="238"/>
      <c r="BB328" s="238"/>
      <c r="BC328" s="238"/>
      <c r="BD328" s="238"/>
      <c r="BE328" s="238"/>
      <c r="BF328" s="238"/>
      <c r="BG328" s="238"/>
      <c r="BH328" s="238"/>
      <c r="BI328" s="238"/>
      <c r="BJ328" s="238"/>
      <c r="BK328" s="238"/>
      <c r="BL328" s="238"/>
      <c r="BM328" s="238"/>
      <c r="BN328" s="238"/>
      <c r="BO328" s="238"/>
      <c r="BP328" s="238"/>
      <c r="BQ328" s="238"/>
      <c r="BR328" s="238"/>
      <c r="BS328" s="238"/>
      <c r="BT328" s="238"/>
      <c r="BU328" s="238"/>
      <c r="BV328" s="238"/>
      <c r="BW328" s="238"/>
      <c r="BX328" s="238"/>
      <c r="BY328" s="238"/>
      <c r="BZ328" s="238"/>
      <c r="CA328" s="238"/>
      <c r="CB328" s="238"/>
      <c r="CC328" s="238"/>
      <c r="CD328" s="238"/>
      <c r="CE328" s="238"/>
      <c r="CF328" s="238"/>
      <c r="CG328" s="238"/>
      <c r="CH328" s="238"/>
      <c r="CI328" s="238"/>
      <c r="CJ328" s="238"/>
      <c r="CK328" s="238"/>
      <c r="CL328" s="238"/>
      <c r="CM328" s="238"/>
      <c r="CN328" s="238"/>
      <c r="CO328" s="238"/>
      <c r="CP328" s="238"/>
      <c r="CQ328" s="238"/>
      <c r="CR328" s="238"/>
      <c r="CS328" s="238"/>
      <c r="CT328" s="238"/>
      <c r="CU328" s="238"/>
      <c r="CV328" s="238"/>
      <c r="CW328" s="238"/>
      <c r="CX328" s="238"/>
    </row>
    <row r="329" spans="1:102">
      <c r="A329" s="94" t="s">
        <v>1034</v>
      </c>
      <c r="B329" s="98" t="s">
        <v>1033</v>
      </c>
      <c r="C329" s="243">
        <f t="shared" ref="C329:I329" si="103">C100</f>
        <v>0</v>
      </c>
      <c r="D329" s="243">
        <f t="shared" si="103"/>
        <v>0</v>
      </c>
      <c r="E329" s="243">
        <f t="shared" si="103"/>
        <v>0</v>
      </c>
      <c r="F329" s="243">
        <f t="shared" si="103"/>
        <v>0</v>
      </c>
      <c r="G329" s="243">
        <f t="shared" si="103"/>
        <v>0</v>
      </c>
      <c r="H329" s="243">
        <f t="shared" si="103"/>
        <v>0</v>
      </c>
      <c r="I329" s="243">
        <f t="shared" si="103"/>
        <v>0</v>
      </c>
      <c r="J329" s="238"/>
      <c r="K329" s="238"/>
      <c r="L329" s="238"/>
      <c r="M329" s="238"/>
      <c r="N329" s="238"/>
      <c r="O329" s="238"/>
      <c r="P329" s="238"/>
      <c r="Q329" s="238"/>
      <c r="R329" s="238"/>
      <c r="S329" s="238"/>
      <c r="T329" s="238"/>
      <c r="U329" s="238"/>
      <c r="V329" s="238"/>
      <c r="W329" s="238"/>
      <c r="X329" s="238"/>
      <c r="Y329" s="238"/>
      <c r="Z329" s="238"/>
      <c r="AA329" s="238"/>
      <c r="AB329" s="238"/>
      <c r="AC329" s="238"/>
      <c r="AD329" s="238"/>
      <c r="AE329" s="238"/>
      <c r="AF329" s="238"/>
      <c r="AG329" s="238"/>
      <c r="AH329" s="238"/>
      <c r="AI329" s="238"/>
      <c r="AJ329" s="238"/>
      <c r="AK329" s="238"/>
      <c r="AL329" s="238"/>
      <c r="AM329" s="238"/>
      <c r="AN329" s="238"/>
      <c r="AO329" s="238"/>
      <c r="AP329" s="238"/>
      <c r="AQ329" s="238"/>
      <c r="AR329" s="238"/>
      <c r="AS329" s="238"/>
      <c r="AT329" s="238"/>
      <c r="AU329" s="238"/>
      <c r="AV329" s="238"/>
      <c r="AW329" s="238"/>
      <c r="AX329" s="238"/>
      <c r="AY329" s="238"/>
      <c r="AZ329" s="238"/>
      <c r="BA329" s="238"/>
      <c r="BB329" s="238"/>
      <c r="BC329" s="238"/>
      <c r="BD329" s="238"/>
      <c r="BE329" s="238"/>
      <c r="BF329" s="238"/>
      <c r="BG329" s="238"/>
      <c r="BH329" s="238"/>
      <c r="BI329" s="238"/>
      <c r="BJ329" s="238"/>
      <c r="BK329" s="238"/>
      <c r="BL329" s="238"/>
      <c r="BM329" s="238"/>
      <c r="BN329" s="238"/>
      <c r="BO329" s="238"/>
      <c r="BP329" s="238"/>
      <c r="BQ329" s="238"/>
      <c r="BR329" s="238"/>
      <c r="BS329" s="238"/>
      <c r="BT329" s="238"/>
      <c r="BU329" s="238"/>
      <c r="BV329" s="238"/>
      <c r="BW329" s="238"/>
      <c r="BX329" s="238"/>
      <c r="BY329" s="238"/>
      <c r="BZ329" s="238"/>
      <c r="CA329" s="238"/>
      <c r="CB329" s="238"/>
      <c r="CC329" s="238"/>
      <c r="CD329" s="238"/>
      <c r="CE329" s="238"/>
      <c r="CF329" s="238"/>
      <c r="CG329" s="238"/>
      <c r="CH329" s="238"/>
      <c r="CI329" s="238"/>
      <c r="CJ329" s="238"/>
      <c r="CK329" s="238"/>
      <c r="CL329" s="238"/>
      <c r="CM329" s="238"/>
      <c r="CN329" s="238"/>
      <c r="CO329" s="238"/>
      <c r="CP329" s="238"/>
      <c r="CQ329" s="238"/>
      <c r="CR329" s="238"/>
      <c r="CS329" s="238"/>
      <c r="CT329" s="238"/>
      <c r="CU329" s="238"/>
      <c r="CV329" s="238"/>
      <c r="CW329" s="238"/>
      <c r="CX329" s="238"/>
    </row>
    <row r="330" spans="1:102">
      <c r="A330" s="94" t="s">
        <v>1032</v>
      </c>
      <c r="B330" s="98" t="s">
        <v>1031</v>
      </c>
      <c r="C330" s="244">
        <f t="shared" ref="C330:I330" si="104">C93-C95-C96-C97-C98-C100-C101</f>
        <v>0</v>
      </c>
      <c r="D330" s="244">
        <f t="shared" si="104"/>
        <v>0</v>
      </c>
      <c r="E330" s="244">
        <f t="shared" si="104"/>
        <v>0</v>
      </c>
      <c r="F330" s="244">
        <f t="shared" si="104"/>
        <v>0</v>
      </c>
      <c r="G330" s="244">
        <f t="shared" si="104"/>
        <v>0</v>
      </c>
      <c r="H330" s="244">
        <f t="shared" si="104"/>
        <v>0</v>
      </c>
      <c r="I330" s="244">
        <f t="shared" si="104"/>
        <v>0</v>
      </c>
      <c r="J330" s="238"/>
      <c r="K330" s="238"/>
      <c r="L330" s="238"/>
      <c r="M330" s="238"/>
      <c r="N330" s="238"/>
      <c r="O330" s="238"/>
      <c r="P330" s="238"/>
      <c r="Q330" s="238"/>
      <c r="R330" s="238"/>
      <c r="S330" s="238"/>
      <c r="T330" s="238"/>
      <c r="U330" s="238"/>
      <c r="V330" s="238"/>
      <c r="W330" s="238"/>
      <c r="X330" s="238"/>
      <c r="Y330" s="238"/>
      <c r="Z330" s="238"/>
      <c r="AA330" s="238"/>
      <c r="AB330" s="238"/>
      <c r="AC330" s="238"/>
      <c r="AD330" s="238"/>
      <c r="AE330" s="238"/>
      <c r="AF330" s="238"/>
      <c r="AG330" s="238"/>
      <c r="AH330" s="238"/>
      <c r="AI330" s="238"/>
      <c r="AJ330" s="238"/>
      <c r="AK330" s="238"/>
      <c r="AL330" s="238"/>
      <c r="AM330" s="238"/>
      <c r="AN330" s="238"/>
      <c r="AO330" s="238"/>
      <c r="AP330" s="238"/>
      <c r="AQ330" s="238"/>
      <c r="AR330" s="238"/>
      <c r="AS330" s="238"/>
      <c r="AT330" s="238"/>
      <c r="AU330" s="238"/>
      <c r="AV330" s="238"/>
      <c r="AW330" s="238"/>
      <c r="AX330" s="238"/>
      <c r="AY330" s="238"/>
      <c r="AZ330" s="238"/>
      <c r="BA330" s="238"/>
      <c r="BB330" s="238"/>
      <c r="BC330" s="238"/>
      <c r="BD330" s="238"/>
      <c r="BE330" s="238"/>
      <c r="BF330" s="238"/>
      <c r="BG330" s="238"/>
      <c r="BH330" s="238"/>
      <c r="BI330" s="238"/>
      <c r="BJ330" s="238"/>
      <c r="BK330" s="238"/>
      <c r="BL330" s="238"/>
      <c r="BM330" s="238"/>
      <c r="BN330" s="238"/>
      <c r="BO330" s="238"/>
      <c r="BP330" s="238"/>
      <c r="BQ330" s="238"/>
      <c r="BR330" s="238"/>
      <c r="BS330" s="238"/>
      <c r="BT330" s="238"/>
      <c r="BU330" s="238"/>
      <c r="BV330" s="238"/>
      <c r="BW330" s="238"/>
      <c r="BX330" s="238"/>
      <c r="BY330" s="238"/>
      <c r="BZ330" s="238"/>
      <c r="CA330" s="238"/>
      <c r="CB330" s="238"/>
      <c r="CC330" s="238"/>
      <c r="CD330" s="238"/>
      <c r="CE330" s="238"/>
      <c r="CF330" s="238"/>
      <c r="CG330" s="238"/>
      <c r="CH330" s="238"/>
      <c r="CI330" s="238"/>
      <c r="CJ330" s="238"/>
      <c r="CK330" s="238"/>
      <c r="CL330" s="238"/>
      <c r="CM330" s="238"/>
      <c r="CN330" s="238"/>
      <c r="CO330" s="238"/>
      <c r="CP330" s="238"/>
      <c r="CQ330" s="238"/>
      <c r="CR330" s="238"/>
      <c r="CS330" s="238"/>
      <c r="CT330" s="238"/>
      <c r="CU330" s="238"/>
      <c r="CV330" s="238"/>
      <c r="CW330" s="238"/>
      <c r="CX330" s="238"/>
    </row>
    <row r="331" spans="1:102">
      <c r="A331" s="94" t="s">
        <v>1030</v>
      </c>
      <c r="B331" s="98" t="s">
        <v>560</v>
      </c>
      <c r="C331" s="244">
        <f t="shared" ref="C331:I331" si="105">C89-C93</f>
        <v>0</v>
      </c>
      <c r="D331" s="244">
        <f t="shared" si="105"/>
        <v>0</v>
      </c>
      <c r="E331" s="244">
        <f t="shared" si="105"/>
        <v>0</v>
      </c>
      <c r="F331" s="244">
        <f t="shared" si="105"/>
        <v>0</v>
      </c>
      <c r="G331" s="244">
        <f t="shared" si="105"/>
        <v>0</v>
      </c>
      <c r="H331" s="244">
        <f t="shared" si="105"/>
        <v>0</v>
      </c>
      <c r="I331" s="244">
        <f t="shared" si="105"/>
        <v>0</v>
      </c>
      <c r="J331" s="238"/>
      <c r="K331" s="238"/>
      <c r="L331" s="238"/>
      <c r="M331" s="238"/>
      <c r="N331" s="238"/>
      <c r="O331" s="238"/>
      <c r="P331" s="238"/>
      <c r="Q331" s="238"/>
      <c r="R331" s="238"/>
      <c r="S331" s="238"/>
      <c r="T331" s="238"/>
      <c r="U331" s="238"/>
      <c r="V331" s="238"/>
      <c r="W331" s="238"/>
      <c r="X331" s="238"/>
      <c r="Y331" s="238"/>
      <c r="Z331" s="238"/>
      <c r="AA331" s="238"/>
      <c r="AB331" s="238"/>
      <c r="AC331" s="238"/>
      <c r="AD331" s="238"/>
      <c r="AE331" s="238"/>
      <c r="AF331" s="238"/>
      <c r="AG331" s="238"/>
      <c r="AH331" s="238"/>
      <c r="AI331" s="238"/>
      <c r="AJ331" s="238"/>
      <c r="AK331" s="238"/>
      <c r="AL331" s="238"/>
      <c r="AM331" s="238"/>
      <c r="AN331" s="238"/>
      <c r="AO331" s="238"/>
      <c r="AP331" s="238"/>
      <c r="AQ331" s="238"/>
      <c r="AR331" s="238"/>
      <c r="AS331" s="238"/>
      <c r="AT331" s="238"/>
      <c r="AU331" s="238"/>
      <c r="AV331" s="238"/>
      <c r="AW331" s="238"/>
      <c r="AX331" s="238"/>
      <c r="AY331" s="238"/>
      <c r="AZ331" s="238"/>
      <c r="BA331" s="238"/>
      <c r="BB331" s="238"/>
      <c r="BC331" s="238"/>
      <c r="BD331" s="238"/>
      <c r="BE331" s="238"/>
      <c r="BF331" s="238"/>
      <c r="BG331" s="238"/>
      <c r="BH331" s="238"/>
      <c r="BI331" s="238"/>
      <c r="BJ331" s="238"/>
      <c r="BK331" s="238"/>
      <c r="BL331" s="238"/>
      <c r="BM331" s="238"/>
      <c r="BN331" s="238"/>
      <c r="BO331" s="238"/>
      <c r="BP331" s="238"/>
      <c r="BQ331" s="238"/>
      <c r="BR331" s="238"/>
      <c r="BS331" s="238"/>
      <c r="BT331" s="238"/>
      <c r="BU331" s="238"/>
      <c r="BV331" s="238"/>
      <c r="BW331" s="238"/>
      <c r="BX331" s="238"/>
      <c r="BY331" s="238"/>
      <c r="BZ331" s="238"/>
      <c r="CA331" s="238"/>
      <c r="CB331" s="238"/>
      <c r="CC331" s="238"/>
      <c r="CD331" s="238"/>
      <c r="CE331" s="238"/>
      <c r="CF331" s="238"/>
      <c r="CG331" s="238"/>
      <c r="CH331" s="238"/>
      <c r="CI331" s="238"/>
      <c r="CJ331" s="238"/>
      <c r="CK331" s="238"/>
      <c r="CL331" s="238"/>
      <c r="CM331" s="238"/>
      <c r="CN331" s="238"/>
      <c r="CO331" s="238"/>
      <c r="CP331" s="238"/>
      <c r="CQ331" s="238"/>
      <c r="CR331" s="238"/>
      <c r="CS331" s="238"/>
      <c r="CT331" s="238"/>
      <c r="CU331" s="238"/>
      <c r="CV331" s="238"/>
      <c r="CW331" s="238"/>
      <c r="CX331" s="238"/>
    </row>
    <row r="332" spans="1:102">
      <c r="A332" s="94" t="s">
        <v>572</v>
      </c>
      <c r="B332" s="98" t="s">
        <v>573</v>
      </c>
      <c r="C332" s="244">
        <f t="shared" ref="C332:I332" si="106">C69+C72</f>
        <v>0</v>
      </c>
      <c r="D332" s="244">
        <f t="shared" si="106"/>
        <v>0</v>
      </c>
      <c r="E332" s="244">
        <f t="shared" si="106"/>
        <v>0</v>
      </c>
      <c r="F332" s="244">
        <f t="shared" si="106"/>
        <v>0</v>
      </c>
      <c r="G332" s="244">
        <f t="shared" si="106"/>
        <v>0</v>
      </c>
      <c r="H332" s="244">
        <f t="shared" si="106"/>
        <v>0</v>
      </c>
      <c r="I332" s="244">
        <f t="shared" si="106"/>
        <v>0</v>
      </c>
      <c r="J332" s="238"/>
      <c r="K332" s="238"/>
      <c r="L332" s="238"/>
      <c r="M332" s="238"/>
      <c r="N332" s="238"/>
      <c r="O332" s="238"/>
      <c r="P332" s="238"/>
      <c r="Q332" s="238"/>
      <c r="R332" s="238"/>
      <c r="S332" s="238"/>
      <c r="T332" s="238"/>
      <c r="U332" s="238"/>
      <c r="V332" s="238"/>
      <c r="W332" s="238"/>
      <c r="X332" s="238"/>
      <c r="Y332" s="238"/>
      <c r="Z332" s="238"/>
      <c r="AA332" s="238"/>
      <c r="AB332" s="238"/>
      <c r="AC332" s="238"/>
      <c r="AD332" s="238"/>
      <c r="AE332" s="238"/>
      <c r="AF332" s="238"/>
      <c r="AG332" s="238"/>
      <c r="AH332" s="238"/>
      <c r="AI332" s="238"/>
      <c r="AJ332" s="238"/>
      <c r="AK332" s="238"/>
      <c r="AL332" s="238"/>
      <c r="AM332" s="238"/>
      <c r="AN332" s="238"/>
      <c r="AO332" s="238"/>
      <c r="AP332" s="238"/>
      <c r="AQ332" s="238"/>
      <c r="AR332" s="238"/>
      <c r="AS332" s="238"/>
      <c r="AT332" s="238"/>
      <c r="AU332" s="238"/>
      <c r="AV332" s="238"/>
      <c r="AW332" s="238"/>
      <c r="AX332" s="238"/>
      <c r="AY332" s="238"/>
      <c r="AZ332" s="238"/>
      <c r="BA332" s="238"/>
      <c r="BB332" s="238"/>
      <c r="BC332" s="238"/>
      <c r="BD332" s="238"/>
      <c r="BE332" s="238"/>
      <c r="BF332" s="238"/>
      <c r="BG332" s="238"/>
      <c r="BH332" s="238"/>
      <c r="BI332" s="238"/>
      <c r="BJ332" s="238"/>
      <c r="BK332" s="238"/>
      <c r="BL332" s="238"/>
      <c r="BM332" s="238"/>
      <c r="BN332" s="238"/>
      <c r="BO332" s="238"/>
      <c r="BP332" s="238"/>
      <c r="BQ332" s="238"/>
      <c r="BR332" s="238"/>
      <c r="BS332" s="238"/>
      <c r="BT332" s="238"/>
      <c r="BU332" s="238"/>
      <c r="BV332" s="238"/>
      <c r="BW332" s="238"/>
      <c r="BX332" s="238"/>
      <c r="BY332" s="238"/>
      <c r="BZ332" s="238"/>
      <c r="CA332" s="238"/>
      <c r="CB332" s="238"/>
      <c r="CC332" s="238"/>
      <c r="CD332" s="238"/>
      <c r="CE332" s="238"/>
      <c r="CF332" s="238"/>
      <c r="CG332" s="238"/>
      <c r="CH332" s="238"/>
      <c r="CI332" s="238"/>
      <c r="CJ332" s="238"/>
      <c r="CK332" s="238"/>
      <c r="CL332" s="238"/>
      <c r="CM332" s="238"/>
      <c r="CN332" s="238"/>
      <c r="CO332" s="238"/>
      <c r="CP332" s="238"/>
      <c r="CQ332" s="238"/>
      <c r="CR332" s="238"/>
      <c r="CS332" s="238"/>
      <c r="CT332" s="238"/>
      <c r="CU332" s="238"/>
      <c r="CV332" s="238"/>
      <c r="CW332" s="238"/>
      <c r="CX332" s="238"/>
    </row>
    <row r="333" spans="1:102">
      <c r="A333" s="94" t="s">
        <v>565</v>
      </c>
      <c r="B333" s="98" t="s">
        <v>566</v>
      </c>
      <c r="C333" s="244">
        <f t="shared" ref="C333:I333" si="107">C103</f>
        <v>0</v>
      </c>
      <c r="D333" s="244">
        <f t="shared" si="107"/>
        <v>0</v>
      </c>
      <c r="E333" s="244">
        <f t="shared" si="107"/>
        <v>0</v>
      </c>
      <c r="F333" s="244">
        <f t="shared" si="107"/>
        <v>0</v>
      </c>
      <c r="G333" s="244">
        <f t="shared" si="107"/>
        <v>0</v>
      </c>
      <c r="H333" s="244">
        <f t="shared" si="107"/>
        <v>0</v>
      </c>
      <c r="I333" s="244">
        <f t="shared" si="107"/>
        <v>0</v>
      </c>
      <c r="J333" s="238"/>
      <c r="K333" s="238"/>
      <c r="L333" s="238"/>
      <c r="M333" s="238"/>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238"/>
      <c r="AL333" s="238"/>
      <c r="AM333" s="238"/>
      <c r="AN333" s="238"/>
      <c r="AO333" s="238"/>
      <c r="AP333" s="238"/>
      <c r="AQ333" s="238"/>
      <c r="AR333" s="238"/>
      <c r="AS333" s="238"/>
      <c r="AT333" s="238"/>
      <c r="AU333" s="238"/>
      <c r="AV333" s="238"/>
      <c r="AW333" s="238"/>
      <c r="AX333" s="238"/>
      <c r="AY333" s="238"/>
      <c r="AZ333" s="238"/>
      <c r="BA333" s="238"/>
      <c r="BB333" s="238"/>
      <c r="BC333" s="238"/>
      <c r="BD333" s="238"/>
      <c r="BE333" s="238"/>
      <c r="BF333" s="238"/>
      <c r="BG333" s="238"/>
      <c r="BH333" s="238"/>
      <c r="BI333" s="238"/>
      <c r="BJ333" s="238"/>
      <c r="BK333" s="238"/>
      <c r="BL333" s="238"/>
      <c r="BM333" s="238"/>
      <c r="BN333" s="238"/>
      <c r="BO333" s="238"/>
      <c r="BP333" s="238"/>
      <c r="BQ333" s="238"/>
      <c r="BR333" s="238"/>
      <c r="BS333" s="238"/>
      <c r="BT333" s="238"/>
      <c r="BU333" s="238"/>
      <c r="BV333" s="238"/>
      <c r="BW333" s="238"/>
      <c r="BX333" s="238"/>
      <c r="BY333" s="238"/>
      <c r="BZ333" s="238"/>
      <c r="CA333" s="238"/>
      <c r="CB333" s="238"/>
      <c r="CC333" s="238"/>
      <c r="CD333" s="238"/>
      <c r="CE333" s="238"/>
      <c r="CF333" s="238"/>
      <c r="CG333" s="238"/>
      <c r="CH333" s="238"/>
      <c r="CI333" s="238"/>
      <c r="CJ333" s="238"/>
      <c r="CK333" s="238"/>
      <c r="CL333" s="238"/>
      <c r="CM333" s="238"/>
      <c r="CN333" s="238"/>
      <c r="CO333" s="238"/>
      <c r="CP333" s="238"/>
      <c r="CQ333" s="238"/>
      <c r="CR333" s="238"/>
      <c r="CS333" s="238"/>
      <c r="CT333" s="238"/>
      <c r="CU333" s="238"/>
      <c r="CV333" s="238"/>
      <c r="CW333" s="238"/>
      <c r="CX333" s="238"/>
    </row>
    <row r="334" spans="1:102">
      <c r="A334" s="94" t="s">
        <v>1029</v>
      </c>
      <c r="B334" s="98" t="s">
        <v>99</v>
      </c>
      <c r="C334" s="244">
        <f>C68-C69-C72+C88+C102-C103+C106+C107-C109-C110-C111+C112+C113-C123</f>
        <v>0</v>
      </c>
      <c r="D334" s="244">
        <f>D68-D69-D72+D88+D102-D103+D106+D107-D109-D110-D111+D112+D113-D123+D128</f>
        <v>0</v>
      </c>
      <c r="E334" s="244">
        <f>E68-E69-E72+E88+E102-E103+E106+E107-E109-E110-E111+E112+E113-E123+E128</f>
        <v>0</v>
      </c>
      <c r="F334" s="244">
        <f>F68-F69-F72+F88+F102-F103+F106+F107-F109-F110-F111+F112+F113-F123</f>
        <v>0</v>
      </c>
      <c r="G334" s="244">
        <f>G68-G69-G72+G88+G102-G103+G106+G107-G109-G110-G111+G112+G113-G123</f>
        <v>0</v>
      </c>
      <c r="H334" s="244">
        <f>H68-H69-H72+H88+H102-H103+H106+H107-H109-H110-H111+H112+H113-H123</f>
        <v>0</v>
      </c>
      <c r="I334" s="244">
        <f>I68-I69-I72+I88+I102-I103+I106+I107-I109-I110-I111+I112+I113-I123+I128</f>
        <v>0</v>
      </c>
      <c r="J334" s="238"/>
      <c r="K334" s="238"/>
      <c r="L334" s="238"/>
      <c r="M334" s="238"/>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238"/>
      <c r="AL334" s="238"/>
      <c r="AM334" s="238"/>
      <c r="AN334" s="238"/>
      <c r="AO334" s="238"/>
      <c r="AP334" s="238"/>
      <c r="AQ334" s="238"/>
      <c r="AR334" s="238"/>
      <c r="AS334" s="238"/>
      <c r="AT334" s="238"/>
      <c r="AU334" s="238"/>
      <c r="AV334" s="238"/>
      <c r="AW334" s="238"/>
      <c r="AX334" s="238"/>
      <c r="AY334" s="238"/>
      <c r="AZ334" s="238"/>
      <c r="BA334" s="238"/>
      <c r="BB334" s="238"/>
      <c r="BC334" s="238"/>
      <c r="BD334" s="238"/>
      <c r="BE334" s="238"/>
      <c r="BF334" s="238"/>
      <c r="BG334" s="238"/>
      <c r="BH334" s="238"/>
      <c r="BI334" s="238"/>
      <c r="BJ334" s="238"/>
      <c r="BK334" s="238"/>
      <c r="BL334" s="238"/>
      <c r="BM334" s="238"/>
      <c r="BN334" s="238"/>
      <c r="BO334" s="238"/>
      <c r="BP334" s="238"/>
      <c r="BQ334" s="238"/>
      <c r="BR334" s="238"/>
      <c r="BS334" s="238"/>
      <c r="BT334" s="238"/>
      <c r="BU334" s="238"/>
      <c r="BV334" s="238"/>
      <c r="BW334" s="238"/>
      <c r="BX334" s="238"/>
      <c r="BY334" s="238"/>
      <c r="BZ334" s="238"/>
      <c r="CA334" s="238"/>
      <c r="CB334" s="238"/>
      <c r="CC334" s="238"/>
      <c r="CD334" s="238"/>
      <c r="CE334" s="238"/>
      <c r="CF334" s="238"/>
      <c r="CG334" s="238"/>
      <c r="CH334" s="238"/>
      <c r="CI334" s="238"/>
      <c r="CJ334" s="238"/>
      <c r="CK334" s="238"/>
      <c r="CL334" s="238"/>
      <c r="CM334" s="238"/>
      <c r="CN334" s="238"/>
      <c r="CO334" s="238"/>
      <c r="CP334" s="238"/>
      <c r="CQ334" s="238"/>
      <c r="CR334" s="238"/>
      <c r="CS334" s="238"/>
      <c r="CT334" s="238"/>
      <c r="CU334" s="238"/>
      <c r="CV334" s="238"/>
      <c r="CW334" s="238"/>
      <c r="CX334" s="238"/>
    </row>
    <row r="335" spans="1:102">
      <c r="A335" s="94" t="s">
        <v>597</v>
      </c>
      <c r="B335" s="98" t="s">
        <v>55</v>
      </c>
      <c r="C335" s="244">
        <f t="shared" ref="C335:I335" si="108">C109</f>
        <v>0</v>
      </c>
      <c r="D335" s="244">
        <f t="shared" si="108"/>
        <v>0</v>
      </c>
      <c r="E335" s="244">
        <f t="shared" si="108"/>
        <v>0</v>
      </c>
      <c r="F335" s="244">
        <f t="shared" si="108"/>
        <v>0</v>
      </c>
      <c r="G335" s="244">
        <f t="shared" si="108"/>
        <v>0</v>
      </c>
      <c r="H335" s="244">
        <f t="shared" si="108"/>
        <v>0</v>
      </c>
      <c r="I335" s="244">
        <f t="shared" si="108"/>
        <v>0</v>
      </c>
      <c r="J335" s="238"/>
      <c r="K335" s="238"/>
      <c r="L335" s="238"/>
      <c r="M335" s="238"/>
      <c r="N335" s="238"/>
      <c r="O335" s="238"/>
      <c r="P335" s="238"/>
      <c r="Q335" s="238"/>
      <c r="R335" s="238"/>
      <c r="S335" s="238"/>
      <c r="T335" s="238"/>
      <c r="U335" s="238"/>
      <c r="V335" s="238"/>
      <c r="W335" s="238"/>
      <c r="X335" s="238"/>
      <c r="Y335" s="238"/>
      <c r="Z335" s="238"/>
      <c r="AA335" s="238"/>
      <c r="AB335" s="238"/>
      <c r="AC335" s="238"/>
      <c r="AD335" s="238"/>
      <c r="AE335" s="238"/>
      <c r="AF335" s="238"/>
      <c r="AG335" s="238"/>
      <c r="AH335" s="238"/>
      <c r="AI335" s="238"/>
      <c r="AJ335" s="238"/>
      <c r="AK335" s="238"/>
      <c r="AL335" s="238"/>
      <c r="AM335" s="238"/>
      <c r="AN335" s="238"/>
      <c r="AO335" s="238"/>
      <c r="AP335" s="238"/>
      <c r="AQ335" s="238"/>
      <c r="AR335" s="238"/>
      <c r="AS335" s="238"/>
      <c r="AT335" s="238"/>
      <c r="AU335" s="238"/>
      <c r="AV335" s="238"/>
      <c r="AW335" s="238"/>
      <c r="AX335" s="238"/>
      <c r="AY335" s="238"/>
      <c r="AZ335" s="238"/>
      <c r="BA335" s="238"/>
      <c r="BB335" s="238"/>
      <c r="BC335" s="238"/>
      <c r="BD335" s="238"/>
      <c r="BE335" s="238"/>
      <c r="BF335" s="238"/>
      <c r="BG335" s="238"/>
      <c r="BH335" s="238"/>
      <c r="BI335" s="238"/>
      <c r="BJ335" s="238"/>
      <c r="BK335" s="238"/>
      <c r="BL335" s="238"/>
      <c r="BM335" s="238"/>
      <c r="BN335" s="238"/>
      <c r="BO335" s="238"/>
      <c r="BP335" s="238"/>
      <c r="BQ335" s="238"/>
      <c r="BR335" s="238"/>
      <c r="BS335" s="238"/>
      <c r="BT335" s="238"/>
      <c r="BU335" s="238"/>
      <c r="BV335" s="238"/>
      <c r="BW335" s="238"/>
      <c r="BX335" s="238"/>
      <c r="BY335" s="238"/>
      <c r="BZ335" s="238"/>
      <c r="CA335" s="238"/>
      <c r="CB335" s="238"/>
      <c r="CC335" s="238"/>
      <c r="CD335" s="238"/>
      <c r="CE335" s="238"/>
      <c r="CF335" s="238"/>
      <c r="CG335" s="238"/>
      <c r="CH335" s="238"/>
      <c r="CI335" s="238"/>
      <c r="CJ335" s="238"/>
      <c r="CK335" s="238"/>
      <c r="CL335" s="238"/>
      <c r="CM335" s="238"/>
      <c r="CN335" s="238"/>
      <c r="CO335" s="238"/>
      <c r="CP335" s="238"/>
      <c r="CQ335" s="238"/>
      <c r="CR335" s="238"/>
      <c r="CS335" s="238"/>
      <c r="CT335" s="238"/>
      <c r="CU335" s="238"/>
      <c r="CV335" s="238"/>
      <c r="CW335" s="238"/>
      <c r="CX335" s="238"/>
    </row>
    <row r="336" spans="1:102" ht="13.5" thickBot="1">
      <c r="B336" s="685" t="s">
        <v>351</v>
      </c>
      <c r="C336" s="1294">
        <f t="shared" ref="C336:I336" si="109">C315-C323</f>
        <v>0</v>
      </c>
      <c r="D336" s="1294">
        <f t="shared" si="109"/>
        <v>0</v>
      </c>
      <c r="E336" s="1294">
        <f t="shared" si="109"/>
        <v>0</v>
      </c>
      <c r="F336" s="1294">
        <f t="shared" si="109"/>
        <v>0</v>
      </c>
      <c r="G336" s="1294">
        <f t="shared" si="109"/>
        <v>0</v>
      </c>
      <c r="H336" s="1294">
        <f t="shared" si="109"/>
        <v>0</v>
      </c>
      <c r="I336" s="1294">
        <f t="shared" si="109"/>
        <v>0</v>
      </c>
      <c r="J336" s="238"/>
      <c r="K336" s="238"/>
      <c r="L336" s="238"/>
      <c r="M336" s="238"/>
      <c r="N336" s="238"/>
      <c r="O336" s="238"/>
      <c r="P336" s="238"/>
      <c r="Q336" s="238"/>
      <c r="R336" s="238"/>
      <c r="S336" s="238"/>
      <c r="T336" s="238"/>
      <c r="U336" s="238"/>
      <c r="V336" s="238"/>
      <c r="W336" s="238"/>
      <c r="X336" s="238"/>
      <c r="Y336" s="238"/>
      <c r="Z336" s="238"/>
      <c r="AA336" s="238"/>
      <c r="AB336" s="238"/>
      <c r="AC336" s="238"/>
      <c r="AD336" s="238"/>
      <c r="AE336" s="238"/>
      <c r="AF336" s="238"/>
      <c r="AG336" s="238"/>
      <c r="AH336" s="238"/>
      <c r="AI336" s="238"/>
      <c r="AJ336" s="238"/>
      <c r="AK336" s="238"/>
      <c r="AL336" s="238"/>
      <c r="AM336" s="238"/>
      <c r="AN336" s="238"/>
      <c r="AO336" s="238"/>
      <c r="AP336" s="238"/>
      <c r="AQ336" s="238"/>
      <c r="AR336" s="238"/>
      <c r="AS336" s="238"/>
      <c r="AT336" s="238"/>
      <c r="AU336" s="238"/>
      <c r="AV336" s="238"/>
      <c r="AW336" s="238"/>
      <c r="AX336" s="238"/>
      <c r="AY336" s="238"/>
      <c r="AZ336" s="238"/>
      <c r="BA336" s="238"/>
      <c r="BB336" s="238"/>
      <c r="BC336" s="238"/>
      <c r="BD336" s="238"/>
      <c r="BE336" s="238"/>
      <c r="BF336" s="238"/>
      <c r="BG336" s="238"/>
      <c r="BH336" s="238"/>
      <c r="BI336" s="238"/>
      <c r="BJ336" s="238"/>
      <c r="BK336" s="238"/>
      <c r="BL336" s="238"/>
      <c r="BM336" s="238"/>
      <c r="BN336" s="238"/>
      <c r="BO336" s="238"/>
      <c r="BP336" s="238"/>
      <c r="BQ336" s="238"/>
      <c r="BR336" s="238"/>
      <c r="BS336" s="238"/>
      <c r="BT336" s="238"/>
      <c r="BU336" s="238"/>
      <c r="BV336" s="238"/>
      <c r="BW336" s="238"/>
      <c r="BX336" s="238"/>
      <c r="BY336" s="238"/>
      <c r="BZ336" s="238"/>
      <c r="CA336" s="238"/>
      <c r="CB336" s="238"/>
      <c r="CC336" s="238"/>
      <c r="CD336" s="238"/>
      <c r="CE336" s="238"/>
      <c r="CF336" s="238"/>
      <c r="CG336" s="238"/>
      <c r="CH336" s="238"/>
      <c r="CI336" s="238"/>
      <c r="CJ336" s="238"/>
      <c r="CK336" s="238"/>
      <c r="CL336" s="238"/>
      <c r="CM336" s="238"/>
      <c r="CN336" s="238"/>
      <c r="CO336" s="238"/>
      <c r="CP336" s="238"/>
      <c r="CQ336" s="238"/>
      <c r="CR336" s="238"/>
      <c r="CS336" s="238"/>
      <c r="CT336" s="238"/>
      <c r="CU336" s="238"/>
      <c r="CV336" s="238"/>
      <c r="CW336" s="238"/>
      <c r="CX336" s="238"/>
    </row>
    <row r="337" spans="2:102" ht="14.25" thickTop="1" thickBot="1">
      <c r="B337" s="902" t="s">
        <v>601</v>
      </c>
      <c r="C337" s="243">
        <f>C141</f>
        <v>0</v>
      </c>
      <c r="D337" s="243">
        <f>D141</f>
        <v>0</v>
      </c>
      <c r="E337" s="241"/>
      <c r="F337" s="243">
        <f>F141</f>
        <v>0</v>
      </c>
      <c r="G337" s="243">
        <f>G141</f>
        <v>0</v>
      </c>
      <c r="H337" s="688"/>
      <c r="I337" s="243">
        <f>I141</f>
        <v>0</v>
      </c>
      <c r="J337" s="238"/>
      <c r="K337" s="238"/>
      <c r="L337" s="238"/>
      <c r="M337" s="238"/>
      <c r="N337" s="238"/>
      <c r="O337" s="238"/>
      <c r="P337" s="238"/>
      <c r="Q337" s="238"/>
      <c r="R337" s="238"/>
      <c r="S337" s="238"/>
      <c r="T337" s="238"/>
      <c r="U337" s="238"/>
      <c r="V337" s="238"/>
      <c r="W337" s="238"/>
      <c r="X337" s="238"/>
      <c r="Y337" s="238"/>
      <c r="Z337" s="238"/>
      <c r="AA337" s="238"/>
      <c r="AB337" s="238"/>
      <c r="AC337" s="238"/>
      <c r="AD337" s="238"/>
      <c r="AE337" s="238"/>
      <c r="AF337" s="238"/>
      <c r="AG337" s="238"/>
      <c r="AH337" s="238"/>
      <c r="AI337" s="238"/>
      <c r="AJ337" s="238"/>
      <c r="AK337" s="238"/>
      <c r="AL337" s="238"/>
      <c r="AM337" s="238"/>
      <c r="AN337" s="238"/>
      <c r="AO337" s="238"/>
      <c r="AP337" s="238"/>
      <c r="AQ337" s="238"/>
      <c r="AR337" s="238"/>
      <c r="AS337" s="238"/>
      <c r="AT337" s="238"/>
      <c r="AU337" s="238"/>
      <c r="AV337" s="238"/>
      <c r="AW337" s="238"/>
      <c r="AX337" s="238"/>
      <c r="AY337" s="238"/>
      <c r="AZ337" s="238"/>
      <c r="BA337" s="238"/>
      <c r="BB337" s="238"/>
      <c r="BC337" s="238"/>
      <c r="BD337" s="238"/>
      <c r="BE337" s="238"/>
      <c r="BF337" s="238"/>
      <c r="BG337" s="238"/>
      <c r="BH337" s="238"/>
      <c r="BI337" s="238"/>
      <c r="BJ337" s="238"/>
      <c r="BK337" s="238"/>
      <c r="BL337" s="238"/>
      <c r="BM337" s="238"/>
      <c r="BN337" s="238"/>
      <c r="BO337" s="238"/>
      <c r="BP337" s="238"/>
      <c r="BQ337" s="238"/>
      <c r="BR337" s="238"/>
      <c r="BS337" s="238"/>
      <c r="BT337" s="238"/>
      <c r="BU337" s="238"/>
      <c r="BV337" s="238"/>
      <c r="BW337" s="238"/>
      <c r="BX337" s="238"/>
      <c r="BY337" s="238"/>
      <c r="BZ337" s="238"/>
      <c r="CA337" s="238"/>
      <c r="CB337" s="238"/>
      <c r="CC337" s="238"/>
      <c r="CD337" s="238"/>
      <c r="CE337" s="238"/>
      <c r="CF337" s="238"/>
      <c r="CG337" s="238"/>
      <c r="CH337" s="238"/>
      <c r="CI337" s="238"/>
      <c r="CJ337" s="238"/>
      <c r="CK337" s="238"/>
      <c r="CL337" s="238"/>
      <c r="CM337" s="238"/>
      <c r="CN337" s="238"/>
      <c r="CO337" s="238"/>
      <c r="CP337" s="238"/>
      <c r="CQ337" s="238"/>
      <c r="CR337" s="238"/>
      <c r="CS337" s="238"/>
      <c r="CT337" s="238"/>
      <c r="CU337" s="238"/>
      <c r="CV337" s="238"/>
      <c r="CW337" s="238"/>
      <c r="CX337" s="238"/>
    </row>
    <row r="338" spans="2:102" ht="14.25" thickTop="1" thickBot="1">
      <c r="B338" s="902" t="s">
        <v>602</v>
      </c>
      <c r="C338" s="242">
        <f>C143</f>
        <v>0</v>
      </c>
      <c r="D338" s="242">
        <f>D143</f>
        <v>0</v>
      </c>
      <c r="E338" s="241"/>
      <c r="F338" s="242">
        <f>F143</f>
        <v>0</v>
      </c>
      <c r="G338" s="242">
        <f>G143</f>
        <v>0</v>
      </c>
      <c r="H338" s="689"/>
      <c r="I338" s="242">
        <f>I143</f>
        <v>0</v>
      </c>
      <c r="J338" s="238"/>
      <c r="K338" s="238"/>
      <c r="L338" s="238"/>
      <c r="M338" s="238"/>
      <c r="N338" s="238"/>
      <c r="O338" s="238"/>
      <c r="P338" s="238"/>
      <c r="Q338" s="238"/>
      <c r="R338" s="238"/>
      <c r="S338" s="238"/>
      <c r="T338" s="238"/>
      <c r="U338" s="238"/>
      <c r="V338" s="238"/>
      <c r="W338" s="238"/>
      <c r="X338" s="238"/>
      <c r="Y338" s="238"/>
      <c r="Z338" s="238"/>
      <c r="AA338" s="238"/>
      <c r="AB338" s="238"/>
      <c r="AC338" s="238"/>
      <c r="AD338" s="238"/>
      <c r="AE338" s="238"/>
      <c r="AF338" s="238"/>
      <c r="AG338" s="238"/>
      <c r="AH338" s="238"/>
      <c r="AI338" s="238"/>
      <c r="AJ338" s="238"/>
      <c r="AK338" s="238"/>
      <c r="AL338" s="238"/>
      <c r="AM338" s="238"/>
      <c r="AN338" s="238"/>
      <c r="AO338" s="238"/>
      <c r="AP338" s="238"/>
      <c r="AQ338" s="238"/>
      <c r="AR338" s="238"/>
      <c r="AS338" s="238"/>
      <c r="AT338" s="238"/>
      <c r="AU338" s="238"/>
      <c r="AV338" s="238"/>
      <c r="AW338" s="238"/>
      <c r="AX338" s="238"/>
      <c r="AY338" s="238"/>
      <c r="AZ338" s="238"/>
      <c r="BA338" s="238"/>
      <c r="BB338" s="238"/>
      <c r="BC338" s="238"/>
      <c r="BD338" s="238"/>
      <c r="BE338" s="238"/>
      <c r="BF338" s="238"/>
      <c r="BG338" s="238"/>
      <c r="BH338" s="238"/>
      <c r="BI338" s="238"/>
      <c r="BJ338" s="238"/>
      <c r="BK338" s="238"/>
      <c r="BL338" s="238"/>
      <c r="BM338" s="238"/>
      <c r="BN338" s="238"/>
      <c r="BO338" s="238"/>
      <c r="BP338" s="238"/>
      <c r="BQ338" s="238"/>
      <c r="BR338" s="238"/>
      <c r="BS338" s="238"/>
      <c r="BT338" s="238"/>
      <c r="BU338" s="238"/>
      <c r="BV338" s="238"/>
      <c r="BW338" s="238"/>
      <c r="BX338" s="238"/>
      <c r="BY338" s="238"/>
      <c r="BZ338" s="238"/>
      <c r="CA338" s="238"/>
      <c r="CB338" s="238"/>
      <c r="CC338" s="238"/>
      <c r="CD338" s="238"/>
      <c r="CE338" s="238"/>
      <c r="CF338" s="238"/>
      <c r="CG338" s="238"/>
      <c r="CH338" s="238"/>
      <c r="CI338" s="238"/>
      <c r="CJ338" s="238"/>
      <c r="CK338" s="238"/>
      <c r="CL338" s="238"/>
      <c r="CM338" s="238"/>
      <c r="CN338" s="238"/>
      <c r="CO338" s="238"/>
      <c r="CP338" s="238"/>
      <c r="CQ338" s="238"/>
      <c r="CR338" s="238"/>
      <c r="CS338" s="238"/>
      <c r="CT338" s="238"/>
      <c r="CU338" s="238"/>
      <c r="CV338" s="238"/>
      <c r="CW338" s="238"/>
      <c r="CX338" s="238"/>
    </row>
    <row r="339" spans="2:102" ht="14.25" thickTop="1" thickBot="1">
      <c r="B339" s="685" t="s">
        <v>339</v>
      </c>
      <c r="C339" s="1294">
        <f>C336+C338+C337</f>
        <v>0</v>
      </c>
      <c r="D339" s="1294">
        <f>D336+D338+D337</f>
        <v>0</v>
      </c>
      <c r="E339" s="241"/>
      <c r="F339" s="1294">
        <f>F336+F338+F337</f>
        <v>0</v>
      </c>
      <c r="G339" s="1294">
        <f>G336+G338+G337</f>
        <v>0</v>
      </c>
      <c r="H339" s="1295"/>
      <c r="I339" s="1294">
        <f>I336+I338+I337</f>
        <v>0</v>
      </c>
      <c r="J339" s="238"/>
      <c r="K339" s="238"/>
      <c r="L339" s="238"/>
      <c r="M339" s="238"/>
      <c r="N339" s="238"/>
      <c r="O339" s="238"/>
      <c r="P339" s="238"/>
      <c r="Q339" s="238"/>
      <c r="R339" s="238"/>
      <c r="S339" s="238"/>
      <c r="T339" s="238"/>
      <c r="U339" s="238"/>
      <c r="V339" s="238"/>
      <c r="W339" s="238"/>
      <c r="X339" s="238"/>
      <c r="Y339" s="238"/>
      <c r="Z339" s="238"/>
      <c r="AA339" s="238"/>
      <c r="AB339" s="238"/>
      <c r="AC339" s="238"/>
      <c r="AD339" s="238"/>
      <c r="AE339" s="238"/>
      <c r="AF339" s="238"/>
      <c r="AG339" s="238"/>
      <c r="AH339" s="238"/>
      <c r="AI339" s="238"/>
      <c r="AJ339" s="238"/>
      <c r="AK339" s="238"/>
      <c r="AL339" s="238"/>
      <c r="AM339" s="238"/>
      <c r="AN339" s="238"/>
      <c r="AO339" s="238"/>
      <c r="AP339" s="238"/>
      <c r="AQ339" s="238"/>
      <c r="AR339" s="238"/>
      <c r="AS339" s="238"/>
      <c r="AT339" s="238"/>
      <c r="AU339" s="238"/>
      <c r="AV339" s="238"/>
      <c r="AW339" s="238"/>
      <c r="AX339" s="238"/>
      <c r="AY339" s="238"/>
      <c r="AZ339" s="238"/>
      <c r="BA339" s="238"/>
      <c r="BB339" s="238"/>
      <c r="BC339" s="238"/>
      <c r="BD339" s="238"/>
      <c r="BE339" s="238"/>
      <c r="BF339" s="238"/>
      <c r="BG339" s="238"/>
      <c r="BH339" s="238"/>
      <c r="BI339" s="238"/>
      <c r="BJ339" s="238"/>
      <c r="BK339" s="238"/>
      <c r="BL339" s="238"/>
      <c r="BM339" s="238"/>
      <c r="BN339" s="238"/>
      <c r="BO339" s="238"/>
      <c r="BP339" s="238"/>
      <c r="BQ339" s="238"/>
      <c r="BR339" s="238"/>
      <c r="BS339" s="238"/>
      <c r="BT339" s="238"/>
      <c r="BU339" s="238"/>
      <c r="BV339" s="238"/>
      <c r="BW339" s="238"/>
      <c r="BX339" s="238"/>
      <c r="BY339" s="238"/>
      <c r="BZ339" s="238"/>
      <c r="CA339" s="238"/>
      <c r="CB339" s="238"/>
      <c r="CC339" s="238"/>
      <c r="CD339" s="238"/>
      <c r="CE339" s="238"/>
      <c r="CF339" s="238"/>
      <c r="CG339" s="238"/>
      <c r="CH339" s="238"/>
      <c r="CI339" s="238"/>
      <c r="CJ339" s="238"/>
      <c r="CK339" s="238"/>
      <c r="CL339" s="238"/>
      <c r="CM339" s="238"/>
      <c r="CN339" s="238"/>
      <c r="CO339" s="238"/>
      <c r="CP339" s="238"/>
      <c r="CQ339" s="238"/>
      <c r="CR339" s="238"/>
      <c r="CS339" s="238"/>
      <c r="CT339" s="238"/>
      <c r="CU339" s="238"/>
      <c r="CV339" s="238"/>
      <c r="CW339" s="238"/>
      <c r="CX339" s="238"/>
    </row>
  </sheetData>
  <mergeCells count="3">
    <mergeCell ref="A1:I1"/>
    <mergeCell ref="A136:B136"/>
    <mergeCell ref="A202:I202"/>
  </mergeCells>
  <pageMargins left="0.55000000000000004" right="0.28000000000000003" top="0.26" bottom="0.2" header="0.25" footer="0.21"/>
  <pageSetup paperSize="9" scale="49" orientation="landscape" r:id="rId1"/>
  <rowBreaks count="4" manualBreakCount="4">
    <brk id="60" max="7" man="1"/>
    <brk id="141" max="7" man="1"/>
    <brk id="206" max="7" man="1"/>
    <brk id="250" max="7" man="1"/>
  </rowBreaks>
</worksheet>
</file>

<file path=xl/worksheets/sheet15.xml><?xml version="1.0" encoding="utf-8"?>
<worksheet xmlns="http://schemas.openxmlformats.org/spreadsheetml/2006/main" xmlns:r="http://schemas.openxmlformats.org/officeDocument/2006/relationships">
  <dimension ref="A1:CX281"/>
  <sheetViews>
    <sheetView view="pageBreakPreview" topLeftCell="B1" zoomScale="80" zoomScaleNormal="100" zoomScaleSheetLayoutView="80" workbookViewId="0">
      <selection activeCell="C10" sqref="C10"/>
    </sheetView>
  </sheetViews>
  <sheetFormatPr defaultColWidth="9.140625" defaultRowHeight="12.75"/>
  <cols>
    <col min="1" max="1" width="18.85546875" style="58" hidden="1" customWidth="1"/>
    <col min="2" max="2" width="29.28515625" style="58" customWidth="1"/>
    <col min="3" max="3" width="91.42578125" style="58" customWidth="1"/>
    <col min="4" max="4" width="24.140625" style="58" customWidth="1"/>
    <col min="5" max="5" width="20.28515625" style="58" customWidth="1"/>
    <col min="6" max="6" width="22.7109375" style="58" customWidth="1"/>
    <col min="7" max="7" width="21.42578125" style="58" customWidth="1"/>
    <col min="8" max="9" width="23" style="58" customWidth="1"/>
    <col min="10" max="10" width="20.85546875" style="58" customWidth="1"/>
    <col min="11" max="11" width="20" style="58" customWidth="1"/>
    <col min="12" max="16384" width="9.140625" style="58"/>
  </cols>
  <sheetData>
    <row r="1" spans="1:11" ht="33" customHeight="1">
      <c r="B1" s="1536" t="s">
        <v>1417</v>
      </c>
      <c r="C1" s="1537"/>
      <c r="D1" s="1537"/>
      <c r="E1" s="1537"/>
      <c r="F1" s="1537"/>
      <c r="G1" s="1537"/>
      <c r="H1" s="1537"/>
      <c r="I1" s="1537"/>
      <c r="J1" s="1537"/>
    </row>
    <row r="2" spans="1:11">
      <c r="B2" s="101"/>
      <c r="C2" s="101"/>
      <c r="D2" s="101"/>
      <c r="E2" s="101"/>
      <c r="F2" s="101"/>
      <c r="G2" s="101"/>
      <c r="H2" s="101"/>
      <c r="I2" s="101"/>
      <c r="J2" s="101"/>
    </row>
    <row r="3" spans="1:11">
      <c r="B3" s="101" t="s">
        <v>282</v>
      </c>
      <c r="C3" s="904"/>
      <c r="D3" s="101"/>
      <c r="E3" s="101"/>
      <c r="F3" s="101"/>
      <c r="G3" s="101"/>
      <c r="H3" s="101"/>
      <c r="I3" s="101"/>
      <c r="J3" s="101"/>
    </row>
    <row r="4" spans="1:11">
      <c r="B4" s="101" t="s">
        <v>283</v>
      </c>
      <c r="C4" s="904"/>
      <c r="D4" s="101"/>
      <c r="E4" s="101"/>
      <c r="F4" s="101"/>
      <c r="G4" s="101"/>
      <c r="H4" s="101"/>
      <c r="I4" s="101"/>
      <c r="J4" s="101"/>
    </row>
    <row r="5" spans="1:11">
      <c r="B5" s="101" t="s">
        <v>284</v>
      </c>
      <c r="C5" s="904"/>
      <c r="D5" s="101"/>
      <c r="E5" s="101"/>
      <c r="F5" s="101"/>
      <c r="G5" s="101"/>
      <c r="H5" s="101"/>
      <c r="I5" s="101"/>
      <c r="J5" s="101"/>
    </row>
    <row r="6" spans="1:11">
      <c r="B6" s="101" t="s">
        <v>285</v>
      </c>
      <c r="C6" s="904"/>
      <c r="D6" s="101"/>
      <c r="E6" s="101"/>
      <c r="F6" s="101"/>
      <c r="G6" s="101"/>
      <c r="H6" s="101"/>
      <c r="I6" s="101"/>
      <c r="J6" s="101"/>
    </row>
    <row r="7" spans="1:11">
      <c r="B7" s="101" t="s">
        <v>286</v>
      </c>
      <c r="C7" s="904"/>
      <c r="D7" s="101"/>
      <c r="E7" s="101"/>
      <c r="F7" s="101"/>
      <c r="G7" s="101"/>
      <c r="H7" s="101"/>
      <c r="I7" s="101"/>
      <c r="J7" s="101"/>
    </row>
    <row r="8" spans="1:11">
      <c r="B8" s="101"/>
      <c r="C8" s="101"/>
      <c r="D8" s="101"/>
      <c r="E8" s="101"/>
      <c r="F8" s="101"/>
      <c r="G8" s="101"/>
      <c r="H8" s="101"/>
      <c r="I8" s="101"/>
      <c r="J8" s="101"/>
    </row>
    <row r="9" spans="1:11" ht="19.5" thickBot="1">
      <c r="B9" s="102" t="s">
        <v>95</v>
      </c>
      <c r="J9" s="103" t="s">
        <v>287</v>
      </c>
    </row>
    <row r="10" spans="1:11" ht="104.25" customHeight="1" thickTop="1" thickBot="1">
      <c r="B10" s="104" t="s">
        <v>288</v>
      </c>
      <c r="C10" s="105" t="s">
        <v>289</v>
      </c>
      <c r="D10" s="63" t="s">
        <v>1191</v>
      </c>
      <c r="E10" s="63" t="s">
        <v>1192</v>
      </c>
      <c r="F10" s="63" t="s">
        <v>1213</v>
      </c>
      <c r="G10" s="319" t="s">
        <v>1209</v>
      </c>
      <c r="H10" s="319" t="s">
        <v>1195</v>
      </c>
      <c r="I10" s="959" t="s">
        <v>1196</v>
      </c>
      <c r="J10" s="64" t="s">
        <v>1197</v>
      </c>
    </row>
    <row r="11" spans="1:11" ht="15" thickTop="1">
      <c r="A11" s="58" t="s">
        <v>616</v>
      </c>
      <c r="B11" s="108">
        <v>0</v>
      </c>
      <c r="C11" s="109" t="s">
        <v>290</v>
      </c>
      <c r="D11" s="404"/>
      <c r="E11" s="404"/>
      <c r="F11" s="404"/>
      <c r="G11" s="404"/>
      <c r="H11" s="404"/>
      <c r="I11" s="404"/>
      <c r="J11" s="404"/>
      <c r="K11" s="179"/>
    </row>
    <row r="12" spans="1:11" ht="14.25">
      <c r="A12" s="58" t="s">
        <v>617</v>
      </c>
      <c r="B12" s="1296">
        <v>100</v>
      </c>
      <c r="C12" s="1297" t="s">
        <v>911</v>
      </c>
      <c r="D12" s="1298"/>
      <c r="E12" s="1298"/>
      <c r="F12" s="1298"/>
      <c r="G12" s="1298"/>
      <c r="H12" s="1298"/>
      <c r="I12" s="1298"/>
      <c r="J12" s="1298"/>
      <c r="K12" s="179"/>
    </row>
    <row r="13" spans="1:11" ht="14.25">
      <c r="A13" s="58" t="s">
        <v>618</v>
      </c>
      <c r="B13" s="1299">
        <v>112</v>
      </c>
      <c r="C13" s="1300" t="s">
        <v>619</v>
      </c>
      <c r="D13" s="1298"/>
      <c r="E13" s="1298"/>
      <c r="F13" s="1298"/>
      <c r="G13" s="1298"/>
      <c r="H13" s="1298"/>
      <c r="I13" s="1298"/>
      <c r="J13" s="1298"/>
      <c r="K13" s="179"/>
    </row>
    <row r="14" spans="1:11" ht="14.25">
      <c r="A14" s="58" t="s">
        <v>620</v>
      </c>
      <c r="B14" s="1299">
        <v>115</v>
      </c>
      <c r="C14" s="1300" t="s">
        <v>621</v>
      </c>
      <c r="D14" s="1298"/>
      <c r="E14" s="1298"/>
      <c r="F14" s="1298"/>
      <c r="G14" s="1298"/>
      <c r="H14" s="1298"/>
      <c r="I14" s="1298"/>
      <c r="J14" s="1298"/>
      <c r="K14" s="179"/>
    </row>
    <row r="15" spans="1:11" ht="14.25">
      <c r="A15" s="58" t="s">
        <v>622</v>
      </c>
      <c r="B15" s="1299">
        <v>116</v>
      </c>
      <c r="C15" s="1300" t="s">
        <v>623</v>
      </c>
      <c r="D15" s="1298"/>
      <c r="E15" s="1298"/>
      <c r="F15" s="1298"/>
      <c r="G15" s="1298"/>
      <c r="H15" s="1298"/>
      <c r="I15" s="1298"/>
      <c r="J15" s="1298"/>
      <c r="K15" s="179"/>
    </row>
    <row r="16" spans="1:11" ht="14.25">
      <c r="A16" s="58" t="s">
        <v>624</v>
      </c>
      <c r="B16" s="1299">
        <v>117</v>
      </c>
      <c r="C16" s="1300" t="s">
        <v>625</v>
      </c>
      <c r="D16" s="1298"/>
      <c r="E16" s="1298"/>
      <c r="F16" s="1298"/>
      <c r="G16" s="1298"/>
      <c r="H16" s="1298"/>
      <c r="I16" s="1298"/>
      <c r="J16" s="1298"/>
      <c r="K16" s="179"/>
    </row>
    <row r="17" spans="1:11" ht="26.25" thickBot="1">
      <c r="A17" s="58" t="s">
        <v>626</v>
      </c>
      <c r="B17" s="1299">
        <v>118</v>
      </c>
      <c r="C17" s="1300" t="s">
        <v>627</v>
      </c>
      <c r="D17" s="1298"/>
      <c r="E17" s="1298"/>
      <c r="F17" s="1298"/>
      <c r="G17" s="1298"/>
      <c r="H17" s="1298"/>
      <c r="I17" s="1298"/>
      <c r="J17" s="1298"/>
      <c r="K17" s="179"/>
    </row>
    <row r="18" spans="1:11" ht="15" thickTop="1">
      <c r="A18" s="58" t="s">
        <v>628</v>
      </c>
      <c r="B18" s="108">
        <v>1000</v>
      </c>
      <c r="C18" s="109" t="s">
        <v>1119</v>
      </c>
      <c r="D18" s="404"/>
      <c r="E18" s="404"/>
      <c r="F18" s="404"/>
      <c r="G18" s="404"/>
      <c r="H18" s="404"/>
      <c r="I18" s="404"/>
      <c r="J18" s="404"/>
      <c r="K18" s="179"/>
    </row>
    <row r="19" spans="1:11" ht="15.75" thickBot="1">
      <c r="A19" s="58" t="s">
        <v>629</v>
      </c>
      <c r="B19" s="1301">
        <v>1100</v>
      </c>
      <c r="C19" s="1302" t="s">
        <v>292</v>
      </c>
      <c r="D19" s="1303"/>
      <c r="E19" s="1303"/>
      <c r="F19" s="1303"/>
      <c r="G19" s="1303"/>
      <c r="H19" s="1303"/>
      <c r="I19" s="1303"/>
      <c r="J19" s="1303"/>
      <c r="K19" s="179"/>
    </row>
    <row r="20" spans="1:11" ht="16.5" thickTop="1" thickBot="1">
      <c r="A20" s="58" t="s">
        <v>630</v>
      </c>
      <c r="B20" s="110">
        <v>1200</v>
      </c>
      <c r="C20" s="1304" t="s">
        <v>631</v>
      </c>
      <c r="D20" s="1303"/>
      <c r="E20" s="1303"/>
      <c r="F20" s="1303"/>
      <c r="G20" s="1303"/>
      <c r="H20" s="1303"/>
      <c r="I20" s="1303"/>
      <c r="J20" s="1303"/>
      <c r="K20" s="179"/>
    </row>
    <row r="21" spans="1:11" ht="15" thickTop="1">
      <c r="A21" s="58" t="s">
        <v>632</v>
      </c>
      <c r="B21" s="108">
        <v>2000</v>
      </c>
      <c r="C21" s="109" t="s">
        <v>878</v>
      </c>
      <c r="D21" s="404"/>
      <c r="E21" s="404"/>
      <c r="F21" s="404"/>
      <c r="G21" s="404"/>
      <c r="H21" s="404"/>
      <c r="I21" s="404"/>
      <c r="J21" s="404"/>
      <c r="K21" s="179"/>
    </row>
    <row r="22" spans="1:11" ht="15">
      <c r="A22" s="58" t="s">
        <v>633</v>
      </c>
      <c r="B22" s="1299" t="s">
        <v>294</v>
      </c>
      <c r="C22" s="1305" t="s">
        <v>295</v>
      </c>
      <c r="D22" s="1306"/>
      <c r="E22" s="1306"/>
      <c r="F22" s="1306"/>
      <c r="G22" s="1306"/>
      <c r="H22" s="1306"/>
      <c r="I22" s="1306"/>
      <c r="J22" s="1306"/>
      <c r="K22" s="179"/>
    </row>
    <row r="23" spans="1:11" ht="15.75" thickBot="1">
      <c r="A23" s="58" t="s">
        <v>634</v>
      </c>
      <c r="B23" s="1307" t="s">
        <v>296</v>
      </c>
      <c r="C23" s="1308" t="s">
        <v>297</v>
      </c>
      <c r="D23" s="1309"/>
      <c r="E23" s="1309"/>
      <c r="F23" s="1309"/>
      <c r="G23" s="1309"/>
      <c r="H23" s="1309"/>
      <c r="I23" s="1309"/>
      <c r="J23" s="1309"/>
      <c r="K23" s="179"/>
    </row>
    <row r="24" spans="1:11" ht="15" thickTop="1">
      <c r="A24" s="58" t="s">
        <v>635</v>
      </c>
      <c r="B24" s="108">
        <v>3000</v>
      </c>
      <c r="C24" s="109" t="s">
        <v>298</v>
      </c>
      <c r="D24" s="404"/>
      <c r="E24" s="404"/>
      <c r="F24" s="404"/>
      <c r="G24" s="404"/>
      <c r="H24" s="404"/>
      <c r="I24" s="404"/>
      <c r="J24" s="404"/>
      <c r="K24" s="179"/>
    </row>
    <row r="25" spans="1:11" ht="15">
      <c r="A25" s="58" t="s">
        <v>636</v>
      </c>
      <c r="B25" s="1299" t="s">
        <v>637</v>
      </c>
      <c r="C25" s="1300" t="s">
        <v>638</v>
      </c>
      <c r="D25" s="1306"/>
      <c r="E25" s="1306"/>
      <c r="F25" s="1306"/>
      <c r="G25" s="1306"/>
      <c r="H25" s="1306"/>
      <c r="I25" s="1306"/>
      <c r="J25" s="1306"/>
      <c r="K25" s="179"/>
    </row>
    <row r="26" spans="1:11" ht="15">
      <c r="A26" s="58" t="s">
        <v>639</v>
      </c>
      <c r="B26" s="1299" t="s">
        <v>640</v>
      </c>
      <c r="C26" s="1300" t="s">
        <v>641</v>
      </c>
      <c r="D26" s="1306"/>
      <c r="E26" s="1306"/>
      <c r="F26" s="1306"/>
      <c r="G26" s="1306"/>
      <c r="H26" s="1306"/>
      <c r="I26" s="1306"/>
      <c r="J26" s="1306"/>
      <c r="K26" s="179"/>
    </row>
    <row r="27" spans="1:11" ht="15">
      <c r="A27" s="58" t="s">
        <v>642</v>
      </c>
      <c r="B27" s="1299" t="s">
        <v>643</v>
      </c>
      <c r="C27" s="1300" t="s">
        <v>644</v>
      </c>
      <c r="D27" s="1306"/>
      <c r="E27" s="1306"/>
      <c r="F27" s="1306"/>
      <c r="G27" s="1306"/>
      <c r="H27" s="1306"/>
      <c r="I27" s="1306"/>
      <c r="J27" s="1306"/>
      <c r="K27" s="179"/>
    </row>
    <row r="28" spans="1:11" ht="15">
      <c r="A28" s="58" t="s">
        <v>645</v>
      </c>
      <c r="B28" s="1299" t="s">
        <v>646</v>
      </c>
      <c r="C28" s="1300" t="s">
        <v>647</v>
      </c>
      <c r="D28" s="1306"/>
      <c r="E28" s="1306"/>
      <c r="F28" s="1306"/>
      <c r="G28" s="1306"/>
      <c r="H28" s="1306"/>
      <c r="I28" s="1306"/>
      <c r="J28" s="1306"/>
      <c r="K28" s="179"/>
    </row>
    <row r="29" spans="1:11" ht="15">
      <c r="A29" s="58" t="s">
        <v>648</v>
      </c>
      <c r="B29" s="1299">
        <v>3140</v>
      </c>
      <c r="C29" s="1300" t="s">
        <v>649</v>
      </c>
      <c r="D29" s="1306"/>
      <c r="E29" s="1306"/>
      <c r="F29" s="1306"/>
      <c r="G29" s="1306"/>
      <c r="H29" s="1306"/>
      <c r="I29" s="1306"/>
      <c r="J29" s="1306"/>
      <c r="K29" s="179"/>
    </row>
    <row r="30" spans="1:11" ht="15">
      <c r="A30" s="58" t="s">
        <v>650</v>
      </c>
      <c r="B30" s="1299">
        <v>3143</v>
      </c>
      <c r="C30" s="1300" t="s">
        <v>644</v>
      </c>
      <c r="D30" s="1306"/>
      <c r="E30" s="1306"/>
      <c r="F30" s="1306"/>
      <c r="G30" s="1306"/>
      <c r="H30" s="1306"/>
      <c r="I30" s="1306"/>
      <c r="J30" s="1306"/>
      <c r="K30" s="179"/>
    </row>
    <row r="31" spans="1:11" ht="15">
      <c r="A31" s="58" t="s">
        <v>651</v>
      </c>
      <c r="B31" s="1299">
        <v>3144</v>
      </c>
      <c r="C31" s="1300" t="s">
        <v>652</v>
      </c>
      <c r="D31" s="1306"/>
      <c r="E31" s="1306"/>
      <c r="F31" s="1306"/>
      <c r="G31" s="1306"/>
      <c r="H31" s="1306"/>
      <c r="I31" s="1306"/>
      <c r="J31" s="1306"/>
      <c r="K31" s="179"/>
    </row>
    <row r="32" spans="1:11" ht="15">
      <c r="A32" s="58" t="s">
        <v>653</v>
      </c>
      <c r="B32" s="1299">
        <v>3149</v>
      </c>
      <c r="C32" s="1300" t="s">
        <v>654</v>
      </c>
      <c r="D32" s="1306"/>
      <c r="E32" s="1306"/>
      <c r="F32" s="1306"/>
      <c r="G32" s="1306"/>
      <c r="H32" s="1306"/>
      <c r="I32" s="1306"/>
      <c r="J32" s="1306"/>
      <c r="K32" s="179"/>
    </row>
    <row r="33" spans="1:11" ht="15">
      <c r="A33" s="58" t="s">
        <v>655</v>
      </c>
      <c r="B33" s="1299">
        <v>3350</v>
      </c>
      <c r="C33" s="1300" t="s">
        <v>299</v>
      </c>
      <c r="D33" s="1306"/>
      <c r="E33" s="1306"/>
      <c r="F33" s="1306"/>
      <c r="G33" s="1306"/>
      <c r="H33" s="1306"/>
      <c r="I33" s="1306"/>
      <c r="J33" s="1306"/>
      <c r="K33" s="179"/>
    </row>
    <row r="34" spans="1:11" ht="15">
      <c r="A34" s="58" t="s">
        <v>656</v>
      </c>
      <c r="B34" s="1299"/>
      <c r="C34" s="1310" t="s">
        <v>300</v>
      </c>
      <c r="D34" s="1306"/>
      <c r="E34" s="1306"/>
      <c r="F34" s="1306"/>
      <c r="G34" s="1306"/>
      <c r="H34" s="1306"/>
      <c r="I34" s="1306"/>
      <c r="J34" s="1306"/>
      <c r="K34" s="179"/>
    </row>
    <row r="35" spans="1:11" ht="15">
      <c r="A35" s="58" t="s">
        <v>657</v>
      </c>
      <c r="B35" s="1299"/>
      <c r="C35" s="1310" t="s">
        <v>301</v>
      </c>
      <c r="D35" s="1306"/>
      <c r="E35" s="1306"/>
      <c r="F35" s="1306"/>
      <c r="G35" s="1306"/>
      <c r="H35" s="1306"/>
      <c r="I35" s="1306"/>
      <c r="J35" s="1306"/>
      <c r="K35" s="179"/>
    </row>
    <row r="36" spans="1:11" ht="15">
      <c r="A36" s="58" t="s">
        <v>658</v>
      </c>
      <c r="B36" s="1299"/>
      <c r="C36" s="1310" t="s">
        <v>302</v>
      </c>
      <c r="D36" s="1306"/>
      <c r="E36" s="1306"/>
      <c r="F36" s="1306"/>
      <c r="G36" s="1306"/>
      <c r="H36" s="1306"/>
      <c r="I36" s="1306"/>
      <c r="J36" s="1306"/>
      <c r="K36" s="179"/>
    </row>
    <row r="37" spans="1:11" ht="15">
      <c r="A37" s="58" t="s">
        <v>659</v>
      </c>
      <c r="B37" s="1296">
        <v>3400</v>
      </c>
      <c r="C37" s="1297" t="s">
        <v>660</v>
      </c>
      <c r="D37" s="1306"/>
      <c r="E37" s="1306"/>
      <c r="F37" s="1306"/>
      <c r="G37" s="1306"/>
      <c r="H37" s="1306"/>
      <c r="I37" s="1306"/>
      <c r="J37" s="1306"/>
      <c r="K37" s="179"/>
    </row>
    <row r="38" spans="1:11" ht="15">
      <c r="A38" s="58" t="s">
        <v>661</v>
      </c>
      <c r="B38" s="1299">
        <v>3510</v>
      </c>
      <c r="C38" s="1300" t="s">
        <v>303</v>
      </c>
      <c r="D38" s="1306"/>
      <c r="E38" s="1306"/>
      <c r="F38" s="1306"/>
      <c r="G38" s="1306"/>
      <c r="H38" s="1306"/>
      <c r="I38" s="1306"/>
      <c r="J38" s="1306"/>
      <c r="K38" s="179"/>
    </row>
    <row r="39" spans="1:11" ht="15">
      <c r="A39" s="58" t="s">
        <v>662</v>
      </c>
      <c r="B39" s="1299">
        <v>3520</v>
      </c>
      <c r="C39" s="1300" t="s">
        <v>493</v>
      </c>
      <c r="D39" s="1306"/>
      <c r="E39" s="1306"/>
      <c r="F39" s="1306"/>
      <c r="G39" s="1306"/>
      <c r="H39" s="1306"/>
      <c r="I39" s="1306"/>
      <c r="J39" s="1306"/>
      <c r="K39" s="179"/>
    </row>
    <row r="40" spans="1:11" ht="15.75" thickBot="1">
      <c r="A40" s="58" t="s">
        <v>663</v>
      </c>
      <c r="B40" s="1301">
        <v>3900</v>
      </c>
      <c r="C40" s="1302" t="s">
        <v>664</v>
      </c>
      <c r="D40" s="1309"/>
      <c r="E40" s="1309"/>
      <c r="F40" s="1309"/>
      <c r="G40" s="1309"/>
      <c r="H40" s="1309"/>
      <c r="I40" s="1309"/>
      <c r="J40" s="1309"/>
      <c r="K40" s="179"/>
    </row>
    <row r="41" spans="1:11" ht="15.75" thickTop="1" thickBot="1">
      <c r="A41" s="58" t="s">
        <v>665</v>
      </c>
      <c r="B41" s="111">
        <v>4000</v>
      </c>
      <c r="C41" s="1311" t="s">
        <v>915</v>
      </c>
      <c r="D41" s="404"/>
      <c r="E41" s="404"/>
      <c r="F41" s="404"/>
      <c r="G41" s="404"/>
      <c r="H41" s="404"/>
      <c r="I41" s="404"/>
      <c r="J41" s="404"/>
      <c r="K41" s="179"/>
    </row>
    <row r="42" spans="1:11" ht="15" thickTop="1">
      <c r="A42" s="58" t="s">
        <v>666</v>
      </c>
      <c r="B42" s="108">
        <v>5000</v>
      </c>
      <c r="C42" s="109" t="s">
        <v>917</v>
      </c>
      <c r="D42" s="404"/>
      <c r="E42" s="404"/>
      <c r="F42" s="404"/>
      <c r="G42" s="404"/>
      <c r="H42" s="404"/>
      <c r="I42" s="404"/>
      <c r="J42" s="404"/>
      <c r="K42" s="179"/>
    </row>
    <row r="43" spans="1:11" ht="15">
      <c r="A43" s="58" t="s">
        <v>667</v>
      </c>
      <c r="B43" s="110">
        <v>5100</v>
      </c>
      <c r="C43" s="1304" t="s">
        <v>668</v>
      </c>
      <c r="D43" s="1312"/>
      <c r="E43" s="1312"/>
      <c r="F43" s="1312"/>
      <c r="G43" s="1312"/>
      <c r="H43" s="1312"/>
      <c r="I43" s="1312"/>
      <c r="J43" s="1312"/>
      <c r="K43" s="179"/>
    </row>
    <row r="44" spans="1:11" ht="15">
      <c r="A44" s="58" t="s">
        <v>669</v>
      </c>
      <c r="B44" s="110">
        <v>5200</v>
      </c>
      <c r="C44" s="1304" t="s">
        <v>670</v>
      </c>
      <c r="D44" s="1312"/>
      <c r="E44" s="1312"/>
      <c r="F44" s="1312"/>
      <c r="G44" s="1312"/>
      <c r="H44" s="1312"/>
      <c r="I44" s="1312"/>
      <c r="J44" s="1312"/>
      <c r="K44" s="179"/>
    </row>
    <row r="45" spans="1:11" ht="15">
      <c r="A45" s="58" t="s">
        <v>671</v>
      </c>
      <c r="B45" s="110">
        <v>5400</v>
      </c>
      <c r="C45" s="1304" t="s">
        <v>672</v>
      </c>
      <c r="D45" s="1312"/>
      <c r="E45" s="1312"/>
      <c r="F45" s="1312"/>
      <c r="G45" s="1312"/>
      <c r="H45" s="1312"/>
      <c r="I45" s="1312"/>
      <c r="J45" s="1312"/>
      <c r="K45" s="179"/>
    </row>
    <row r="46" spans="1:11" ht="15">
      <c r="A46" s="58" t="s">
        <v>673</v>
      </c>
      <c r="B46" s="110">
        <v>5500</v>
      </c>
      <c r="C46" s="1304" t="s">
        <v>674</v>
      </c>
      <c r="D46" s="1312"/>
      <c r="E46" s="1312"/>
      <c r="F46" s="1312"/>
      <c r="G46" s="1312"/>
      <c r="H46" s="1312"/>
      <c r="I46" s="1312"/>
      <c r="J46" s="1312"/>
      <c r="K46" s="179"/>
    </row>
    <row r="47" spans="1:11" ht="15">
      <c r="A47" s="58" t="s">
        <v>675</v>
      </c>
      <c r="B47" s="110">
        <v>5600</v>
      </c>
      <c r="C47" s="1304" t="s">
        <v>676</v>
      </c>
      <c r="D47" s="1312"/>
      <c r="E47" s="1312"/>
      <c r="F47" s="1312"/>
      <c r="G47" s="1312"/>
      <c r="H47" s="1312"/>
      <c r="I47" s="1312"/>
      <c r="J47" s="1312"/>
      <c r="K47" s="179"/>
    </row>
    <row r="48" spans="1:11" ht="15.75" thickBot="1">
      <c r="B48" s="405">
        <v>5693</v>
      </c>
      <c r="C48" s="1313" t="s">
        <v>1076</v>
      </c>
      <c r="D48" s="1312"/>
      <c r="E48" s="1312"/>
      <c r="F48" s="1312"/>
      <c r="G48" s="1312"/>
      <c r="H48" s="1312"/>
      <c r="I48" s="1312"/>
      <c r="J48" s="1312"/>
      <c r="K48" s="179"/>
    </row>
    <row r="49" spans="1:11" ht="15" thickTop="1">
      <c r="A49" s="58" t="s">
        <v>677</v>
      </c>
      <c r="B49" s="108">
        <v>6000</v>
      </c>
      <c r="C49" s="109" t="s">
        <v>914</v>
      </c>
      <c r="D49" s="404"/>
      <c r="E49" s="404"/>
      <c r="F49" s="404"/>
      <c r="G49" s="404"/>
      <c r="H49" s="404"/>
      <c r="I49" s="404"/>
      <c r="J49" s="404"/>
      <c r="K49" s="179"/>
    </row>
    <row r="50" spans="1:11" ht="15">
      <c r="A50" s="58" t="s">
        <v>678</v>
      </c>
      <c r="B50" s="1296">
        <v>6100</v>
      </c>
      <c r="C50" s="1297" t="s">
        <v>912</v>
      </c>
      <c r="D50" s="1306"/>
      <c r="E50" s="1306"/>
      <c r="F50" s="1306"/>
      <c r="G50" s="1306"/>
      <c r="H50" s="1306"/>
      <c r="I50" s="1306"/>
      <c r="J50" s="1306"/>
      <c r="K50" s="179"/>
    </row>
    <row r="51" spans="1:11" ht="15">
      <c r="A51" s="58" t="s">
        <v>679</v>
      </c>
      <c r="B51" s="1299">
        <v>6110</v>
      </c>
      <c r="C51" s="1300" t="s">
        <v>911</v>
      </c>
      <c r="D51" s="1306"/>
      <c r="E51" s="1306"/>
      <c r="F51" s="1306"/>
      <c r="G51" s="1306"/>
      <c r="H51" s="1306"/>
      <c r="I51" s="1306"/>
      <c r="J51" s="1306"/>
      <c r="K51" s="179"/>
    </row>
    <row r="52" spans="1:11" ht="25.5">
      <c r="A52" s="58" t="s">
        <v>680</v>
      </c>
      <c r="B52" s="1299">
        <v>6118</v>
      </c>
      <c r="C52" s="1300" t="s">
        <v>306</v>
      </c>
      <c r="D52" s="1306"/>
      <c r="E52" s="1306"/>
      <c r="F52" s="1306"/>
      <c r="G52" s="1306"/>
      <c r="H52" s="1306"/>
      <c r="I52" s="1306"/>
      <c r="J52" s="1306"/>
      <c r="K52" s="179"/>
    </row>
    <row r="53" spans="1:11" ht="15">
      <c r="A53" s="58" t="s">
        <v>681</v>
      </c>
      <c r="B53" s="1314">
        <v>6435</v>
      </c>
      <c r="C53" s="1315" t="s">
        <v>910</v>
      </c>
      <c r="D53" s="1306"/>
      <c r="E53" s="1306"/>
      <c r="F53" s="1306"/>
      <c r="G53" s="1306"/>
      <c r="H53" s="1306"/>
      <c r="I53" s="1306"/>
      <c r="J53" s="1306"/>
      <c r="K53" s="179"/>
    </row>
    <row r="54" spans="1:11" ht="15">
      <c r="A54" s="58" t="s">
        <v>682</v>
      </c>
      <c r="B54" s="1316"/>
      <c r="C54" s="1310" t="s">
        <v>300</v>
      </c>
      <c r="D54" s="1317"/>
      <c r="E54" s="1317"/>
      <c r="F54" s="1317"/>
      <c r="G54" s="1317"/>
      <c r="H54" s="1317"/>
      <c r="I54" s="1317"/>
      <c r="J54" s="1317"/>
      <c r="K54" s="179"/>
    </row>
    <row r="55" spans="1:11" ht="15">
      <c r="A55" s="58" t="s">
        <v>683</v>
      </c>
      <c r="B55" s="1316"/>
      <c r="C55" s="1310" t="s">
        <v>301</v>
      </c>
      <c r="D55" s="1317"/>
      <c r="E55" s="1317"/>
      <c r="F55" s="1317"/>
      <c r="G55" s="1317"/>
      <c r="H55" s="1317"/>
      <c r="I55" s="1317"/>
      <c r="J55" s="1317"/>
      <c r="K55" s="179"/>
    </row>
    <row r="56" spans="1:11" ht="15">
      <c r="A56" s="58" t="s">
        <v>684</v>
      </c>
      <c r="B56" s="1316"/>
      <c r="C56" s="1310" t="s">
        <v>302</v>
      </c>
      <c r="D56" s="1317"/>
      <c r="E56" s="1317"/>
      <c r="F56" s="1317"/>
      <c r="G56" s="1317"/>
      <c r="H56" s="1317"/>
      <c r="I56" s="1317"/>
      <c r="J56" s="1317"/>
      <c r="K56" s="179"/>
    </row>
    <row r="57" spans="1:11" ht="15.75" thickBot="1">
      <c r="A57" s="58" t="s">
        <v>685</v>
      </c>
      <c r="B57" s="1318">
        <v>6451</v>
      </c>
      <c r="C57" s="1319" t="s">
        <v>303</v>
      </c>
      <c r="D57" s="1309"/>
      <c r="E57" s="1309"/>
      <c r="F57" s="1309"/>
      <c r="G57" s="1309"/>
      <c r="H57" s="1309"/>
      <c r="I57" s="1309"/>
      <c r="J57" s="1309"/>
      <c r="K57" s="179"/>
    </row>
    <row r="58" spans="1:11" ht="15" thickTop="1">
      <c r="A58" s="58" t="s">
        <v>686</v>
      </c>
      <c r="B58" s="108">
        <v>7000</v>
      </c>
      <c r="C58" s="109" t="s">
        <v>913</v>
      </c>
      <c r="D58" s="404"/>
      <c r="E58" s="404"/>
      <c r="F58" s="404"/>
      <c r="G58" s="404"/>
      <c r="H58" s="404"/>
      <c r="I58" s="404"/>
      <c r="J58" s="404"/>
      <c r="K58" s="179"/>
    </row>
    <row r="59" spans="1:11" ht="15">
      <c r="A59" s="58" t="s">
        <v>687</v>
      </c>
      <c r="B59" s="1296">
        <v>7100</v>
      </c>
      <c r="C59" s="1297" t="s">
        <v>307</v>
      </c>
      <c r="D59" s="1306"/>
      <c r="E59" s="1306"/>
      <c r="F59" s="1306"/>
      <c r="G59" s="1306"/>
      <c r="H59" s="1306"/>
      <c r="I59" s="1306"/>
      <c r="J59" s="1306"/>
      <c r="K59" s="179"/>
    </row>
    <row r="60" spans="1:11" ht="15.75" thickBot="1">
      <c r="A60" s="58" t="s">
        <v>688</v>
      </c>
      <c r="B60" s="1301">
        <v>7200</v>
      </c>
      <c r="C60" s="1302" t="s">
        <v>308</v>
      </c>
      <c r="D60" s="1309"/>
      <c r="E60" s="1309"/>
      <c r="F60" s="1309"/>
      <c r="G60" s="1309"/>
      <c r="H60" s="1309"/>
      <c r="I60" s="1309"/>
      <c r="J60" s="1309"/>
      <c r="K60" s="179"/>
    </row>
    <row r="61" spans="1:11" ht="15" thickTop="1">
      <c r="A61" s="58" t="s">
        <v>689</v>
      </c>
      <c r="B61" s="905">
        <v>8000</v>
      </c>
      <c r="C61" s="906" t="s">
        <v>1077</v>
      </c>
      <c r="D61" s="404"/>
      <c r="E61" s="404"/>
      <c r="F61" s="404"/>
      <c r="G61" s="404"/>
      <c r="H61" s="404"/>
      <c r="I61" s="404"/>
      <c r="J61" s="404"/>
      <c r="K61" s="179"/>
    </row>
    <row r="62" spans="1:11" ht="15">
      <c r="A62" s="58" t="s">
        <v>690</v>
      </c>
      <c r="B62" s="1296">
        <v>8100</v>
      </c>
      <c r="C62" s="1297" t="s">
        <v>912</v>
      </c>
      <c r="D62" s="1306"/>
      <c r="E62" s="1306"/>
      <c r="F62" s="1306"/>
      <c r="G62" s="1306"/>
      <c r="H62" s="1306"/>
      <c r="I62" s="1306"/>
      <c r="J62" s="1306"/>
      <c r="K62" s="179"/>
    </row>
    <row r="63" spans="1:11" ht="15">
      <c r="A63" s="58" t="s">
        <v>691</v>
      </c>
      <c r="B63" s="1299">
        <v>8110</v>
      </c>
      <c r="C63" s="1300" t="s">
        <v>911</v>
      </c>
      <c r="D63" s="1306"/>
      <c r="E63" s="1306"/>
      <c r="F63" s="1306"/>
      <c r="G63" s="1306"/>
      <c r="H63" s="1306"/>
      <c r="I63" s="1306"/>
      <c r="J63" s="1306"/>
      <c r="K63" s="179"/>
    </row>
    <row r="64" spans="1:11" ht="15">
      <c r="A64" s="58" t="s">
        <v>692</v>
      </c>
      <c r="B64" s="1296">
        <v>8400</v>
      </c>
      <c r="C64" s="1297" t="s">
        <v>693</v>
      </c>
      <c r="D64" s="1306"/>
      <c r="E64" s="1306"/>
      <c r="F64" s="1306"/>
      <c r="G64" s="1306"/>
      <c r="H64" s="1306"/>
      <c r="I64" s="1306"/>
      <c r="J64" s="1306"/>
      <c r="K64" s="179"/>
    </row>
    <row r="65" spans="1:11" ht="15">
      <c r="A65" s="58" t="s">
        <v>694</v>
      </c>
      <c r="B65" s="1299">
        <v>8410</v>
      </c>
      <c r="C65" s="1300" t="s">
        <v>695</v>
      </c>
      <c r="D65" s="1306"/>
      <c r="E65" s="1306"/>
      <c r="F65" s="1306"/>
      <c r="G65" s="1306"/>
      <c r="H65" s="1306"/>
      <c r="I65" s="1306"/>
      <c r="J65" s="1306"/>
      <c r="K65" s="179"/>
    </row>
    <row r="66" spans="1:11" ht="25.5">
      <c r="B66" s="1299" t="s">
        <v>696</v>
      </c>
      <c r="C66" s="1300" t="s">
        <v>697</v>
      </c>
      <c r="D66" s="1306"/>
      <c r="E66" s="1306"/>
      <c r="F66" s="1306"/>
      <c r="G66" s="1306"/>
      <c r="H66" s="1306"/>
      <c r="I66" s="1306"/>
      <c r="J66" s="1306"/>
      <c r="K66" s="179"/>
    </row>
    <row r="67" spans="1:11" ht="15">
      <c r="A67" s="58" t="s">
        <v>698</v>
      </c>
      <c r="B67" s="1314">
        <v>8435</v>
      </c>
      <c r="C67" s="1315" t="s">
        <v>910</v>
      </c>
      <c r="D67" s="1306"/>
      <c r="E67" s="1306"/>
      <c r="F67" s="1306"/>
      <c r="G67" s="1306"/>
      <c r="H67" s="1306"/>
      <c r="I67" s="1306"/>
      <c r="J67" s="1306"/>
      <c r="K67" s="179"/>
    </row>
    <row r="68" spans="1:11" ht="15">
      <c r="B68" s="1314"/>
      <c r="C68" s="1310" t="s">
        <v>300</v>
      </c>
      <c r="D68" s="1306"/>
      <c r="E68" s="1306"/>
      <c r="F68" s="1306"/>
      <c r="G68" s="1306"/>
      <c r="H68" s="1306"/>
      <c r="I68" s="1306"/>
      <c r="J68" s="1306"/>
      <c r="K68" s="179"/>
    </row>
    <row r="69" spans="1:11" ht="15">
      <c r="B69" s="1314"/>
      <c r="C69" s="1310" t="s">
        <v>301</v>
      </c>
      <c r="D69" s="1306"/>
      <c r="E69" s="1306"/>
      <c r="F69" s="1306"/>
      <c r="G69" s="1306"/>
      <c r="H69" s="1306"/>
      <c r="I69" s="1306"/>
      <c r="J69" s="1306"/>
      <c r="K69" s="179"/>
    </row>
    <row r="70" spans="1:11" ht="15">
      <c r="B70" s="1314"/>
      <c r="C70" s="1310" t="s">
        <v>302</v>
      </c>
      <c r="D70" s="1306"/>
      <c r="E70" s="1306"/>
      <c r="F70" s="1306"/>
      <c r="G70" s="1306"/>
      <c r="H70" s="1306"/>
      <c r="I70" s="1306"/>
      <c r="J70" s="1306"/>
      <c r="K70" s="179"/>
    </row>
    <row r="71" spans="1:11" ht="15">
      <c r="B71" s="1314">
        <v>8451</v>
      </c>
      <c r="C71" s="1315" t="s">
        <v>303</v>
      </c>
      <c r="D71" s="1306"/>
      <c r="E71" s="1306"/>
      <c r="F71" s="1306"/>
      <c r="G71" s="1306"/>
      <c r="H71" s="1306"/>
      <c r="I71" s="1306"/>
      <c r="J71" s="1306"/>
      <c r="K71" s="179"/>
    </row>
    <row r="72" spans="1:11" ht="15">
      <c r="B72" s="1296">
        <v>8669</v>
      </c>
      <c r="C72" s="1297" t="s">
        <v>1078</v>
      </c>
      <c r="D72" s="1306"/>
      <c r="E72" s="1306"/>
      <c r="F72" s="1306"/>
      <c r="G72" s="1306"/>
      <c r="H72" s="1306"/>
      <c r="I72" s="1306"/>
      <c r="J72" s="1306"/>
      <c r="K72" s="179"/>
    </row>
    <row r="73" spans="1:11" ht="15">
      <c r="B73" s="1296">
        <v>8700</v>
      </c>
      <c r="C73" s="1297" t="s">
        <v>699</v>
      </c>
      <c r="D73" s="1306"/>
      <c r="E73" s="1306"/>
      <c r="F73" s="1306"/>
      <c r="G73" s="1306"/>
      <c r="H73" s="1306"/>
      <c r="I73" s="1306"/>
      <c r="J73" s="1306"/>
      <c r="K73" s="179"/>
    </row>
    <row r="74" spans="1:11" ht="15">
      <c r="A74" s="58" t="s">
        <v>700</v>
      </c>
      <c r="B74" s="1299">
        <v>8710</v>
      </c>
      <c r="C74" s="1300" t="s">
        <v>307</v>
      </c>
      <c r="D74" s="1306"/>
      <c r="E74" s="1306"/>
      <c r="F74" s="1306"/>
      <c r="G74" s="1306"/>
      <c r="H74" s="1306"/>
      <c r="I74" s="1306"/>
      <c r="J74" s="1306"/>
      <c r="K74" s="179"/>
    </row>
    <row r="75" spans="1:11" ht="15.75" thickBot="1">
      <c r="A75" s="58" t="s">
        <v>701</v>
      </c>
      <c r="B75" s="1320">
        <v>8720</v>
      </c>
      <c r="C75" s="1321" t="s">
        <v>309</v>
      </c>
      <c r="D75" s="1309"/>
      <c r="E75" s="1309"/>
      <c r="F75" s="1309"/>
      <c r="G75" s="1309"/>
      <c r="H75" s="1309"/>
      <c r="I75" s="1309"/>
      <c r="J75" s="1309"/>
      <c r="K75" s="179"/>
    </row>
    <row r="76" spans="1:11" ht="15" thickTop="1">
      <c r="B76" s="108">
        <v>9000</v>
      </c>
      <c r="C76" s="109" t="s">
        <v>919</v>
      </c>
      <c r="D76" s="404"/>
      <c r="E76" s="404"/>
      <c r="F76" s="404"/>
      <c r="G76" s="404"/>
      <c r="H76" s="404"/>
      <c r="I76" s="404"/>
      <c r="J76" s="404"/>
      <c r="K76" s="179"/>
    </row>
    <row r="77" spans="1:11" ht="15">
      <c r="A77" s="58" t="s">
        <v>702</v>
      </c>
      <c r="B77" s="1296" t="s">
        <v>310</v>
      </c>
      <c r="C77" s="1297" t="s">
        <v>920</v>
      </c>
      <c r="D77" s="1306"/>
      <c r="E77" s="1306"/>
      <c r="F77" s="1306"/>
      <c r="G77" s="1306"/>
      <c r="H77" s="1306"/>
      <c r="I77" s="1306"/>
      <c r="J77" s="1306"/>
      <c r="K77" s="179"/>
    </row>
    <row r="78" spans="1:11" ht="15">
      <c r="A78" s="58" t="s">
        <v>703</v>
      </c>
      <c r="B78" s="1296" t="s">
        <v>311</v>
      </c>
      <c r="C78" s="1297" t="s">
        <v>941</v>
      </c>
      <c r="D78" s="1306"/>
      <c r="E78" s="1306"/>
      <c r="F78" s="1306"/>
      <c r="G78" s="1306"/>
      <c r="H78" s="1306"/>
      <c r="I78" s="1306"/>
      <c r="J78" s="1306"/>
      <c r="K78" s="179"/>
    </row>
    <row r="79" spans="1:11" ht="15">
      <c r="A79" s="58" t="s">
        <v>704</v>
      </c>
      <c r="B79" s="1296" t="s">
        <v>313</v>
      </c>
      <c r="C79" s="1297" t="s">
        <v>314</v>
      </c>
      <c r="D79" s="1306"/>
      <c r="E79" s="1306"/>
      <c r="F79" s="1306"/>
      <c r="G79" s="1306"/>
      <c r="H79" s="1306"/>
      <c r="I79" s="1306"/>
      <c r="J79" s="1306"/>
      <c r="K79" s="179"/>
    </row>
    <row r="80" spans="1:11" ht="15">
      <c r="A80" s="58" t="s">
        <v>705</v>
      </c>
      <c r="B80" s="1296">
        <v>9700</v>
      </c>
      <c r="C80" s="1297" t="s">
        <v>706</v>
      </c>
      <c r="D80" s="1306"/>
      <c r="E80" s="1306"/>
      <c r="F80" s="1306"/>
      <c r="G80" s="1306"/>
      <c r="H80" s="1306"/>
      <c r="I80" s="1306"/>
      <c r="J80" s="1306"/>
      <c r="K80" s="179"/>
    </row>
    <row r="81" spans="1:102" ht="15.75" thickBot="1">
      <c r="A81" s="58" t="s">
        <v>707</v>
      </c>
      <c r="B81" s="1301">
        <v>9900</v>
      </c>
      <c r="C81" s="1302" t="s">
        <v>922</v>
      </c>
      <c r="D81" s="1309"/>
      <c r="E81" s="1309"/>
      <c r="F81" s="1309"/>
      <c r="G81" s="1309"/>
      <c r="H81" s="1309"/>
      <c r="I81" s="1309"/>
      <c r="J81" s="1309"/>
      <c r="K81" s="179"/>
    </row>
    <row r="82" spans="1:102" ht="16.5" thickTop="1" thickBot="1">
      <c r="A82" s="58" t="s">
        <v>708</v>
      </c>
      <c r="B82" s="1322" t="s">
        <v>95</v>
      </c>
      <c r="C82" s="1322" t="s">
        <v>709</v>
      </c>
      <c r="D82" s="1323">
        <f t="shared" ref="D82:J82" si="0">D11+D18+D21+D24+D41+D42+D49+D58+D61+D76</f>
        <v>0</v>
      </c>
      <c r="E82" s="1323">
        <f t="shared" si="0"/>
        <v>0</v>
      </c>
      <c r="F82" s="1323">
        <f t="shared" si="0"/>
        <v>0</v>
      </c>
      <c r="G82" s="1323">
        <f t="shared" si="0"/>
        <v>0</v>
      </c>
      <c r="H82" s="1323">
        <f t="shared" si="0"/>
        <v>0</v>
      </c>
      <c r="I82" s="1323">
        <f t="shared" si="0"/>
        <v>0</v>
      </c>
      <c r="J82" s="1323">
        <f t="shared" si="0"/>
        <v>0</v>
      </c>
      <c r="K82" s="179"/>
    </row>
    <row r="83" spans="1:102" s="238" customFormat="1" ht="16.5" thickTop="1">
      <c r="A83" s="690" t="s">
        <v>1120</v>
      </c>
      <c r="B83" s="678" t="s">
        <v>1158</v>
      </c>
      <c r="C83" s="393"/>
      <c r="D83" s="392"/>
      <c r="E83" s="392"/>
      <c r="F83" s="392"/>
      <c r="G83" s="392"/>
      <c r="H83" s="392"/>
      <c r="I83" s="392"/>
      <c r="J83" s="240"/>
      <c r="K83" s="240"/>
      <c r="L83" s="240"/>
      <c r="M83" s="240"/>
      <c r="N83" s="240"/>
      <c r="O83" s="240"/>
      <c r="P83" s="240"/>
      <c r="Q83" s="240"/>
      <c r="R83" s="240"/>
      <c r="S83" s="240"/>
      <c r="T83" s="240"/>
      <c r="U83" s="240"/>
      <c r="V83" s="240"/>
      <c r="W83" s="240"/>
      <c r="X83" s="240"/>
      <c r="Y83" s="240"/>
      <c r="Z83" s="240"/>
      <c r="AA83" s="240"/>
      <c r="AB83" s="240"/>
      <c r="AC83" s="240"/>
      <c r="AD83" s="240"/>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c r="BE83" s="239"/>
      <c r="BF83" s="239"/>
      <c r="BG83" s="239"/>
      <c r="BH83" s="239"/>
      <c r="BI83" s="239"/>
      <c r="BJ83" s="239"/>
      <c r="BK83" s="239"/>
      <c r="BL83" s="239"/>
      <c r="BM83" s="239"/>
      <c r="BN83" s="239"/>
      <c r="BO83" s="239"/>
      <c r="BP83" s="239"/>
      <c r="BQ83" s="239"/>
      <c r="BR83" s="239"/>
      <c r="BS83" s="239"/>
      <c r="BT83" s="239"/>
      <c r="BU83" s="239"/>
      <c r="BV83" s="239"/>
      <c r="BW83" s="239"/>
      <c r="BX83" s="239"/>
      <c r="BY83" s="239"/>
      <c r="BZ83" s="239"/>
      <c r="CA83" s="239"/>
      <c r="CB83" s="239"/>
      <c r="CC83" s="239"/>
      <c r="CD83" s="239"/>
      <c r="CE83" s="239"/>
      <c r="CF83" s="239"/>
      <c r="CG83" s="239"/>
      <c r="CH83" s="239"/>
      <c r="CI83" s="239"/>
      <c r="CJ83" s="239"/>
      <c r="CK83" s="239"/>
      <c r="CL83" s="239"/>
      <c r="CM83" s="239"/>
      <c r="CN83" s="239"/>
      <c r="CO83" s="239"/>
      <c r="CP83" s="239"/>
      <c r="CQ83" s="239"/>
      <c r="CR83" s="239"/>
      <c r="CS83" s="239"/>
      <c r="CT83" s="239"/>
      <c r="CU83" s="239"/>
      <c r="CV83" s="239"/>
      <c r="CW83" s="239"/>
      <c r="CX83" s="239"/>
    </row>
    <row r="84" spans="1:102" ht="15.75">
      <c r="A84" s="58" t="s">
        <v>710</v>
      </c>
      <c r="B84" s="678" t="s">
        <v>1166</v>
      </c>
      <c r="D84" s="179"/>
      <c r="E84" s="179"/>
      <c r="F84" s="179"/>
      <c r="G84" s="179"/>
      <c r="H84" s="179"/>
      <c r="I84" s="179"/>
      <c r="J84" s="179"/>
      <c r="K84" s="179"/>
    </row>
    <row r="85" spans="1:102" ht="15.75">
      <c r="B85" s="678"/>
      <c r="D85" s="179"/>
      <c r="E85" s="179"/>
      <c r="F85" s="179"/>
      <c r="G85" s="179"/>
      <c r="H85" s="179"/>
      <c r="I85" s="179"/>
      <c r="J85" s="179"/>
      <c r="K85" s="179"/>
    </row>
    <row r="86" spans="1:102" ht="19.5" thickBot="1">
      <c r="A86" s="58" t="s">
        <v>711</v>
      </c>
      <c r="B86" s="102" t="s">
        <v>98</v>
      </c>
      <c r="D86" s="179"/>
      <c r="E86" s="179"/>
      <c r="F86" s="179"/>
      <c r="G86" s="179"/>
      <c r="H86" s="179"/>
      <c r="I86" s="179"/>
      <c r="J86" s="179"/>
      <c r="K86" s="179"/>
    </row>
    <row r="87" spans="1:102" ht="97.5" customHeight="1" thickTop="1" thickBot="1">
      <c r="A87" s="58" t="s">
        <v>712</v>
      </c>
      <c r="B87" s="112"/>
      <c r="C87" s="105" t="s">
        <v>289</v>
      </c>
      <c r="D87" s="63" t="s">
        <v>1191</v>
      </c>
      <c r="E87" s="63" t="s">
        <v>1192</v>
      </c>
      <c r="F87" s="63" t="s">
        <v>1213</v>
      </c>
      <c r="G87" s="319" t="s">
        <v>1209</v>
      </c>
      <c r="H87" s="319" t="s">
        <v>1195</v>
      </c>
      <c r="I87" s="959" t="s">
        <v>1198</v>
      </c>
      <c r="J87" s="64" t="s">
        <v>1197</v>
      </c>
      <c r="K87" s="105" t="s">
        <v>1214</v>
      </c>
    </row>
    <row r="88" spans="1:102" ht="15" thickTop="1">
      <c r="A88" s="58" t="s">
        <v>713</v>
      </c>
      <c r="B88" s="108">
        <v>0</v>
      </c>
      <c r="C88" s="109" t="s">
        <v>923</v>
      </c>
      <c r="D88" s="404"/>
      <c r="E88" s="404"/>
      <c r="F88" s="404"/>
      <c r="G88" s="404"/>
      <c r="H88" s="404"/>
      <c r="I88" s="404"/>
      <c r="J88" s="404"/>
      <c r="K88" s="404"/>
    </row>
    <row r="89" spans="1:102" ht="15">
      <c r="A89" s="58" t="s">
        <v>714</v>
      </c>
      <c r="B89" s="1296" t="s">
        <v>316</v>
      </c>
      <c r="C89" s="1297" t="s">
        <v>924</v>
      </c>
      <c r="D89" s="1306"/>
      <c r="E89" s="1306"/>
      <c r="F89" s="1306"/>
      <c r="G89" s="1306"/>
      <c r="H89" s="1306"/>
      <c r="I89" s="1306"/>
      <c r="J89" s="1306"/>
      <c r="K89" s="1306"/>
    </row>
    <row r="90" spans="1:102" ht="15">
      <c r="B90" s="1299">
        <v>210</v>
      </c>
      <c r="C90" s="1300" t="s">
        <v>715</v>
      </c>
      <c r="D90" s="1306"/>
      <c r="E90" s="1306"/>
      <c r="F90" s="1306"/>
      <c r="G90" s="1306"/>
      <c r="H90" s="1306"/>
      <c r="I90" s="1306"/>
      <c r="J90" s="1306"/>
      <c r="K90" s="1306"/>
    </row>
    <row r="91" spans="1:102" ht="15">
      <c r="B91" s="1299">
        <v>260</v>
      </c>
      <c r="C91" s="1300" t="s">
        <v>716</v>
      </c>
      <c r="D91" s="1306"/>
      <c r="E91" s="1306"/>
      <c r="F91" s="1306"/>
      <c r="G91" s="1306"/>
      <c r="H91" s="1306"/>
      <c r="I91" s="1306"/>
      <c r="J91" s="1306"/>
      <c r="K91" s="1306"/>
    </row>
    <row r="92" spans="1:102" ht="15">
      <c r="A92" s="58" t="s">
        <v>717</v>
      </c>
      <c r="B92" s="1299" t="s">
        <v>718</v>
      </c>
      <c r="C92" s="1300" t="s">
        <v>719</v>
      </c>
      <c r="D92" s="1306"/>
      <c r="E92" s="1306"/>
      <c r="F92" s="1306"/>
      <c r="G92" s="1306"/>
      <c r="H92" s="1306"/>
      <c r="I92" s="1306"/>
      <c r="J92" s="1306"/>
      <c r="K92" s="1306"/>
    </row>
    <row r="93" spans="1:102" ht="15">
      <c r="A93" s="58" t="s">
        <v>720</v>
      </c>
      <c r="B93" s="1299">
        <v>269</v>
      </c>
      <c r="C93" s="1300" t="s">
        <v>721</v>
      </c>
      <c r="D93" s="1306"/>
      <c r="E93" s="1306"/>
      <c r="F93" s="1306"/>
      <c r="G93" s="1306"/>
      <c r="H93" s="1306"/>
      <c r="I93" s="1306"/>
      <c r="J93" s="1306"/>
      <c r="K93" s="1306"/>
    </row>
    <row r="94" spans="1:102" ht="15">
      <c r="A94" s="58" t="s">
        <v>722</v>
      </c>
      <c r="B94" s="1324">
        <v>277</v>
      </c>
      <c r="C94" s="1300" t="s">
        <v>723</v>
      </c>
      <c r="D94" s="1306"/>
      <c r="E94" s="1306"/>
      <c r="F94" s="1306"/>
      <c r="G94" s="1306"/>
      <c r="H94" s="1306"/>
      <c r="I94" s="1306"/>
      <c r="J94" s="1306"/>
      <c r="K94" s="1306"/>
    </row>
    <row r="95" spans="1:102" ht="15">
      <c r="A95" s="58" t="s">
        <v>724</v>
      </c>
      <c r="B95" s="1296">
        <v>400</v>
      </c>
      <c r="C95" s="1297" t="s">
        <v>725</v>
      </c>
      <c r="D95" s="1306"/>
      <c r="E95" s="1306"/>
      <c r="F95" s="1306"/>
      <c r="G95" s="1306"/>
      <c r="H95" s="1306"/>
      <c r="I95" s="1306"/>
      <c r="J95" s="1306"/>
      <c r="K95" s="1306"/>
    </row>
    <row r="96" spans="1:102" ht="15">
      <c r="B96" s="1299">
        <v>410</v>
      </c>
      <c r="C96" s="1300" t="s">
        <v>726</v>
      </c>
      <c r="D96" s="1306"/>
      <c r="E96" s="1306"/>
      <c r="F96" s="1306"/>
      <c r="G96" s="1306"/>
      <c r="H96" s="1306"/>
      <c r="I96" s="1306"/>
      <c r="J96" s="1306"/>
      <c r="K96" s="1306"/>
    </row>
    <row r="97" spans="1:11" ht="15">
      <c r="A97" s="58" t="s">
        <v>727</v>
      </c>
      <c r="B97" s="1299">
        <v>413</v>
      </c>
      <c r="C97" s="1300" t="s">
        <v>728</v>
      </c>
      <c r="D97" s="1306"/>
      <c r="E97" s="1306"/>
      <c r="F97" s="1306"/>
      <c r="G97" s="1306"/>
      <c r="H97" s="1306"/>
      <c r="I97" s="1306"/>
      <c r="J97" s="1306"/>
      <c r="K97" s="1306"/>
    </row>
    <row r="98" spans="1:11" ht="15">
      <c r="B98" s="1299">
        <v>418</v>
      </c>
      <c r="C98" s="1300" t="s">
        <v>729</v>
      </c>
      <c r="D98" s="1306"/>
      <c r="E98" s="1306"/>
      <c r="F98" s="1306"/>
      <c r="G98" s="1306"/>
      <c r="H98" s="1306"/>
      <c r="I98" s="1306"/>
      <c r="J98" s="1306"/>
      <c r="K98" s="1306"/>
    </row>
    <row r="99" spans="1:11" ht="15">
      <c r="A99" s="58" t="s">
        <v>730</v>
      </c>
      <c r="B99" s="1299">
        <v>419</v>
      </c>
      <c r="C99" s="1300" t="s">
        <v>731</v>
      </c>
      <c r="D99" s="1306"/>
      <c r="E99" s="1306"/>
      <c r="F99" s="1306"/>
      <c r="G99" s="1306"/>
      <c r="H99" s="1306"/>
      <c r="I99" s="1306"/>
      <c r="J99" s="1306"/>
      <c r="K99" s="1306"/>
    </row>
    <row r="100" spans="1:11" ht="15">
      <c r="A100" s="58" t="s">
        <v>732</v>
      </c>
      <c r="B100" s="1299">
        <v>560</v>
      </c>
      <c r="C100" s="1300" t="s">
        <v>1079</v>
      </c>
      <c r="D100" s="1306"/>
      <c r="E100" s="1306"/>
      <c r="F100" s="1306"/>
      <c r="G100" s="1306"/>
      <c r="H100" s="1306"/>
      <c r="I100" s="1306"/>
      <c r="J100" s="1306"/>
      <c r="K100" s="1306"/>
    </row>
    <row r="101" spans="1:11" ht="15">
      <c r="B101" s="1296">
        <v>600</v>
      </c>
      <c r="C101" s="1297" t="s">
        <v>733</v>
      </c>
      <c r="D101" s="1306"/>
      <c r="E101" s="1306"/>
      <c r="F101" s="1306"/>
      <c r="G101" s="1306"/>
      <c r="H101" s="1306"/>
      <c r="I101" s="1306"/>
      <c r="J101" s="1306"/>
      <c r="K101" s="1306"/>
    </row>
    <row r="102" spans="1:11" ht="15">
      <c r="A102" s="58" t="s">
        <v>734</v>
      </c>
      <c r="B102" s="1299">
        <v>610</v>
      </c>
      <c r="C102" s="1300" t="s">
        <v>317</v>
      </c>
      <c r="D102" s="1306"/>
      <c r="E102" s="1306"/>
      <c r="F102" s="1306"/>
      <c r="G102" s="1306"/>
      <c r="H102" s="1306"/>
      <c r="I102" s="1306"/>
      <c r="J102" s="1306"/>
      <c r="K102" s="1306"/>
    </row>
    <row r="103" spans="1:11" ht="15">
      <c r="A103" s="58" t="s">
        <v>735</v>
      </c>
      <c r="B103" s="1299">
        <v>620</v>
      </c>
      <c r="C103" s="1300" t="s">
        <v>318</v>
      </c>
      <c r="D103" s="1306"/>
      <c r="E103" s="1306"/>
      <c r="F103" s="1306"/>
      <c r="G103" s="1306"/>
      <c r="H103" s="1306"/>
      <c r="I103" s="1306"/>
      <c r="J103" s="1306"/>
      <c r="K103" s="1306"/>
    </row>
    <row r="104" spans="1:11" ht="15">
      <c r="B104" s="1299">
        <v>670</v>
      </c>
      <c r="C104" s="1300" t="s">
        <v>319</v>
      </c>
      <c r="D104" s="1306"/>
      <c r="E104" s="1306"/>
      <c r="F104" s="1306"/>
      <c r="G104" s="1306"/>
      <c r="H104" s="1306"/>
      <c r="I104" s="1306"/>
      <c r="J104" s="1306"/>
      <c r="K104" s="1306"/>
    </row>
    <row r="105" spans="1:11" ht="15">
      <c r="A105" s="58" t="s">
        <v>736</v>
      </c>
      <c r="B105" s="1299">
        <v>680</v>
      </c>
      <c r="C105" s="1300" t="s">
        <v>320</v>
      </c>
      <c r="D105" s="1306"/>
      <c r="E105" s="1306"/>
      <c r="F105" s="1306"/>
      <c r="G105" s="1306"/>
      <c r="H105" s="1306"/>
      <c r="I105" s="1306"/>
      <c r="J105" s="1306"/>
      <c r="K105" s="1306"/>
    </row>
    <row r="106" spans="1:11" ht="15">
      <c r="A106" s="58" t="s">
        <v>737</v>
      </c>
      <c r="B106" s="1296">
        <v>700</v>
      </c>
      <c r="C106" s="1297" t="s">
        <v>738</v>
      </c>
      <c r="D106" s="1306"/>
      <c r="E106" s="1306"/>
      <c r="F106" s="1306"/>
      <c r="G106" s="1306"/>
      <c r="H106" s="1306"/>
      <c r="I106" s="1306"/>
      <c r="J106" s="1306"/>
      <c r="K106" s="1306"/>
    </row>
    <row r="107" spans="1:11" ht="15">
      <c r="A107" s="58" t="s">
        <v>739</v>
      </c>
      <c r="B107" s="1296">
        <v>800</v>
      </c>
      <c r="C107" s="1297" t="s">
        <v>740</v>
      </c>
      <c r="D107" s="1306"/>
      <c r="E107" s="1306"/>
      <c r="F107" s="1306"/>
      <c r="G107" s="1306"/>
      <c r="H107" s="1306"/>
      <c r="I107" s="1306"/>
      <c r="J107" s="1306"/>
      <c r="K107" s="1306"/>
    </row>
    <row r="108" spans="1:11" ht="15">
      <c r="A108" s="58" t="s">
        <v>741</v>
      </c>
      <c r="B108" s="1299">
        <v>810</v>
      </c>
      <c r="C108" s="1300" t="s">
        <v>742</v>
      </c>
      <c r="D108" s="1306"/>
      <c r="E108" s="1306"/>
      <c r="F108" s="1306"/>
      <c r="G108" s="1306"/>
      <c r="H108" s="1306"/>
      <c r="I108" s="1306"/>
      <c r="J108" s="1306"/>
      <c r="K108" s="1306"/>
    </row>
    <row r="109" spans="1:11" ht="15">
      <c r="A109" s="58" t="s">
        <v>743</v>
      </c>
      <c r="B109" s="1299" t="s">
        <v>744</v>
      </c>
      <c r="C109" s="1300" t="s">
        <v>745</v>
      </c>
      <c r="D109" s="1306"/>
      <c r="E109" s="1306"/>
      <c r="F109" s="1306"/>
      <c r="G109" s="1306"/>
      <c r="H109" s="1306"/>
      <c r="I109" s="1306"/>
      <c r="J109" s="1306"/>
      <c r="K109" s="1306"/>
    </row>
    <row r="110" spans="1:11" ht="15">
      <c r="A110" s="58" t="s">
        <v>746</v>
      </c>
      <c r="B110" s="1299">
        <v>842</v>
      </c>
      <c r="C110" s="1300" t="s">
        <v>747</v>
      </c>
      <c r="D110" s="1306"/>
      <c r="E110" s="1306"/>
      <c r="F110" s="1306"/>
      <c r="G110" s="1306"/>
      <c r="H110" s="1306"/>
      <c r="I110" s="1306"/>
      <c r="J110" s="1306"/>
      <c r="K110" s="1306"/>
    </row>
    <row r="111" spans="1:11" ht="15">
      <c r="B111" s="1299" t="s">
        <v>748</v>
      </c>
      <c r="C111" s="1300" t="s">
        <v>928</v>
      </c>
      <c r="D111" s="1306"/>
      <c r="E111" s="1306"/>
      <c r="F111" s="1306"/>
      <c r="G111" s="1306"/>
      <c r="H111" s="1306"/>
      <c r="I111" s="1306"/>
      <c r="J111" s="1306"/>
      <c r="K111" s="1306"/>
    </row>
    <row r="112" spans="1:11" ht="15">
      <c r="A112" s="58" t="s">
        <v>749</v>
      </c>
      <c r="B112" s="1299" t="s">
        <v>750</v>
      </c>
      <c r="C112" s="1300" t="s">
        <v>751</v>
      </c>
      <c r="D112" s="1306"/>
      <c r="E112" s="1306"/>
      <c r="F112" s="1306"/>
      <c r="G112" s="1306"/>
      <c r="H112" s="1306"/>
      <c r="I112" s="1306"/>
      <c r="J112" s="1306"/>
      <c r="K112" s="1306"/>
    </row>
    <row r="113" spans="1:11" ht="15.75" thickBot="1">
      <c r="A113" s="58" t="s">
        <v>752</v>
      </c>
      <c r="B113" s="1296">
        <v>900</v>
      </c>
      <c r="C113" s="1297" t="s">
        <v>753</v>
      </c>
      <c r="D113" s="1306"/>
      <c r="E113" s="1306"/>
      <c r="F113" s="1306"/>
      <c r="G113" s="1306"/>
      <c r="H113" s="1306"/>
      <c r="I113" s="1306"/>
      <c r="J113" s="1306"/>
      <c r="K113" s="1306"/>
    </row>
    <row r="114" spans="1:11" ht="15" thickTop="1">
      <c r="A114" s="58" t="s">
        <v>754</v>
      </c>
      <c r="B114" s="108">
        <v>1000</v>
      </c>
      <c r="C114" s="109" t="s">
        <v>929</v>
      </c>
      <c r="D114" s="404"/>
      <c r="E114" s="404"/>
      <c r="F114" s="404"/>
      <c r="G114" s="404"/>
      <c r="H114" s="404"/>
      <c r="I114" s="404"/>
      <c r="J114" s="404"/>
      <c r="K114" s="404"/>
    </row>
    <row r="115" spans="1:11" ht="15">
      <c r="A115" s="58" t="s">
        <v>755</v>
      </c>
      <c r="B115" s="1299" t="s">
        <v>756</v>
      </c>
      <c r="C115" s="1300" t="s">
        <v>757</v>
      </c>
      <c r="D115" s="1306"/>
      <c r="E115" s="1306"/>
      <c r="F115" s="1306"/>
      <c r="G115" s="1306"/>
      <c r="H115" s="1306"/>
      <c r="I115" s="1306"/>
      <c r="J115" s="1306"/>
      <c r="K115" s="1306"/>
    </row>
    <row r="116" spans="1:11" ht="15">
      <c r="A116" s="58" t="s">
        <v>758</v>
      </c>
      <c r="B116" s="1299">
        <v>1312</v>
      </c>
      <c r="C116" s="1300" t="s">
        <v>759</v>
      </c>
      <c r="D116" s="1306"/>
      <c r="E116" s="1306"/>
      <c r="F116" s="1306"/>
      <c r="G116" s="1306"/>
      <c r="H116" s="1306"/>
      <c r="I116" s="1306"/>
      <c r="J116" s="1306"/>
      <c r="K116" s="1306"/>
    </row>
    <row r="117" spans="1:11" ht="15">
      <c r="A117" s="58" t="s">
        <v>760</v>
      </c>
      <c r="B117" s="1299">
        <v>1313</v>
      </c>
      <c r="C117" s="1300" t="s">
        <v>761</v>
      </c>
      <c r="D117" s="1306"/>
      <c r="E117" s="1306"/>
      <c r="F117" s="1306"/>
      <c r="G117" s="1306"/>
      <c r="H117" s="1306"/>
      <c r="I117" s="1306"/>
      <c r="J117" s="1306"/>
      <c r="K117" s="1306"/>
    </row>
    <row r="118" spans="1:11" ht="15">
      <c r="B118" s="1299">
        <v>1329</v>
      </c>
      <c r="C118" s="1300" t="s">
        <v>762</v>
      </c>
      <c r="D118" s="1306"/>
      <c r="E118" s="1306"/>
      <c r="F118" s="1306"/>
      <c r="G118" s="1306"/>
      <c r="H118" s="1306"/>
      <c r="I118" s="1306"/>
      <c r="J118" s="1306"/>
      <c r="K118" s="1306"/>
    </row>
    <row r="119" spans="1:11" ht="15.75" thickBot="1">
      <c r="A119" s="58" t="s">
        <v>763</v>
      </c>
      <c r="B119" s="1299">
        <v>1359</v>
      </c>
      <c r="C119" s="1300" t="s">
        <v>764</v>
      </c>
      <c r="D119" s="1306"/>
      <c r="E119" s="1306"/>
      <c r="F119" s="1306"/>
      <c r="G119" s="1306"/>
      <c r="H119" s="1306"/>
      <c r="I119" s="1306"/>
      <c r="J119" s="1306"/>
      <c r="K119" s="1306"/>
    </row>
    <row r="120" spans="1:11" ht="15.75" thickTop="1" thickBot="1">
      <c r="A120" s="58" t="s">
        <v>765</v>
      </c>
      <c r="B120" s="113">
        <v>2000</v>
      </c>
      <c r="C120" s="114" t="s">
        <v>930</v>
      </c>
      <c r="D120" s="404"/>
      <c r="E120" s="404"/>
      <c r="F120" s="404"/>
      <c r="G120" s="404"/>
      <c r="H120" s="404"/>
      <c r="I120" s="404"/>
      <c r="J120" s="404"/>
      <c r="K120" s="404"/>
    </row>
    <row r="121" spans="1:11" ht="15.75" thickTop="1" thickBot="1">
      <c r="A121" s="58" t="s">
        <v>766</v>
      </c>
      <c r="B121" s="113">
        <v>3000</v>
      </c>
      <c r="C121" s="114" t="s">
        <v>931</v>
      </c>
      <c r="D121" s="404"/>
      <c r="E121" s="404"/>
      <c r="F121" s="404"/>
      <c r="G121" s="404"/>
      <c r="H121" s="404"/>
      <c r="I121" s="404"/>
      <c r="J121" s="404"/>
      <c r="K121" s="404"/>
    </row>
    <row r="122" spans="1:11" ht="16.5" thickTop="1" thickBot="1">
      <c r="A122" s="58" t="s">
        <v>767</v>
      </c>
      <c r="B122" s="115">
        <v>3300</v>
      </c>
      <c r="C122" s="1300" t="s">
        <v>510</v>
      </c>
      <c r="D122" s="1306"/>
      <c r="E122" s="1306"/>
      <c r="F122" s="1306"/>
      <c r="G122" s="1306"/>
      <c r="H122" s="1306"/>
      <c r="I122" s="1306"/>
      <c r="J122" s="1306"/>
      <c r="K122" s="1306"/>
    </row>
    <row r="123" spans="1:11" ht="27" thickTop="1" thickBot="1">
      <c r="A123" s="58" t="s">
        <v>768</v>
      </c>
      <c r="B123" s="113">
        <v>4000</v>
      </c>
      <c r="C123" s="114" t="s">
        <v>932</v>
      </c>
      <c r="D123" s="404"/>
      <c r="E123" s="404"/>
      <c r="F123" s="404"/>
      <c r="G123" s="404"/>
      <c r="H123" s="404"/>
      <c r="I123" s="404"/>
      <c r="J123" s="404"/>
      <c r="K123" s="404"/>
    </row>
    <row r="124" spans="1:11" ht="15" thickTop="1">
      <c r="B124" s="108">
        <v>6000</v>
      </c>
      <c r="C124" s="109" t="s">
        <v>933</v>
      </c>
      <c r="D124" s="404"/>
      <c r="E124" s="404"/>
      <c r="F124" s="404"/>
      <c r="G124" s="404"/>
      <c r="H124" s="404"/>
      <c r="I124" s="404"/>
      <c r="J124" s="404"/>
      <c r="K124" s="404"/>
    </row>
    <row r="125" spans="1:11" ht="15">
      <c r="B125" s="1296">
        <v>6100</v>
      </c>
      <c r="C125" s="1297" t="s">
        <v>934</v>
      </c>
      <c r="D125" s="1306"/>
      <c r="E125" s="1306"/>
      <c r="F125" s="1306"/>
      <c r="G125" s="1306"/>
      <c r="H125" s="1306"/>
      <c r="I125" s="1306"/>
      <c r="J125" s="1306"/>
      <c r="K125" s="1306"/>
    </row>
    <row r="126" spans="1:11" ht="23.25" customHeight="1">
      <c r="B126" s="1299">
        <v>6110</v>
      </c>
      <c r="C126" s="1300" t="s">
        <v>55</v>
      </c>
      <c r="D126" s="1306"/>
      <c r="E126" s="1306"/>
      <c r="F126" s="1306"/>
      <c r="G126" s="1306"/>
      <c r="H126" s="1306"/>
      <c r="I126" s="1306"/>
      <c r="J126" s="1306"/>
      <c r="K126" s="1306"/>
    </row>
    <row r="127" spans="1:11" ht="15">
      <c r="B127" s="1299">
        <v>6120</v>
      </c>
      <c r="C127" s="1300" t="s">
        <v>907</v>
      </c>
      <c r="D127" s="1306"/>
      <c r="E127" s="1306"/>
      <c r="F127" s="1306"/>
      <c r="G127" s="1306"/>
      <c r="H127" s="1306"/>
      <c r="I127" s="1306"/>
      <c r="J127" s="1306"/>
      <c r="K127" s="1306"/>
    </row>
    <row r="128" spans="1:11" ht="15.75" thickBot="1">
      <c r="B128" s="1301">
        <v>6200</v>
      </c>
      <c r="C128" s="1300" t="s">
        <v>908</v>
      </c>
      <c r="D128" s="1306"/>
      <c r="E128" s="1306"/>
      <c r="F128" s="1306"/>
      <c r="G128" s="1306"/>
      <c r="H128" s="1306"/>
      <c r="I128" s="1306"/>
      <c r="J128" s="1306"/>
      <c r="K128" s="1306"/>
    </row>
    <row r="129" spans="2:11" ht="18" customHeight="1" thickTop="1" thickBot="1">
      <c r="B129" s="113">
        <v>7000</v>
      </c>
      <c r="C129" s="114" t="s">
        <v>935</v>
      </c>
      <c r="D129" s="404"/>
      <c r="E129" s="404"/>
      <c r="F129" s="404"/>
      <c r="G129" s="404"/>
      <c r="H129" s="404"/>
      <c r="I129" s="404"/>
      <c r="J129" s="404"/>
      <c r="K129" s="404"/>
    </row>
    <row r="130" spans="2:11" ht="15" thickTop="1">
      <c r="B130" s="108">
        <v>9000</v>
      </c>
      <c r="C130" s="109" t="s">
        <v>936</v>
      </c>
      <c r="D130" s="404"/>
      <c r="E130" s="404"/>
      <c r="F130" s="404"/>
      <c r="G130" s="404"/>
      <c r="H130" s="404"/>
      <c r="I130" s="404"/>
      <c r="J130" s="404"/>
      <c r="K130" s="404"/>
    </row>
    <row r="131" spans="2:11" ht="15">
      <c r="B131" s="1296" t="s">
        <v>310</v>
      </c>
      <c r="C131" s="1297" t="s">
        <v>909</v>
      </c>
      <c r="D131" s="1306"/>
      <c r="E131" s="1306"/>
      <c r="F131" s="1306"/>
      <c r="G131" s="1306"/>
      <c r="H131" s="1306"/>
      <c r="I131" s="1306"/>
      <c r="J131" s="1306"/>
      <c r="K131" s="1306"/>
    </row>
    <row r="132" spans="2:11" ht="15">
      <c r="B132" s="1299" t="s">
        <v>322</v>
      </c>
      <c r="C132" s="1300" t="s">
        <v>323</v>
      </c>
      <c r="D132" s="1306"/>
      <c r="E132" s="1306"/>
      <c r="F132" s="1306"/>
      <c r="G132" s="1306"/>
      <c r="H132" s="1306"/>
      <c r="I132" s="1306"/>
      <c r="J132" s="1306"/>
      <c r="K132" s="1306"/>
    </row>
    <row r="133" spans="2:11" ht="15">
      <c r="B133" s="1299" t="s">
        <v>324</v>
      </c>
      <c r="C133" s="1300" t="s">
        <v>937</v>
      </c>
      <c r="D133" s="1306"/>
      <c r="E133" s="1306"/>
      <c r="F133" s="1306"/>
      <c r="G133" s="1306"/>
      <c r="H133" s="1306"/>
      <c r="I133" s="1306"/>
      <c r="J133" s="1306"/>
      <c r="K133" s="1306"/>
    </row>
    <row r="134" spans="2:11" ht="15">
      <c r="B134" s="1296" t="s">
        <v>311</v>
      </c>
      <c r="C134" s="1297" t="s">
        <v>938</v>
      </c>
      <c r="D134" s="1306"/>
      <c r="E134" s="1306"/>
      <c r="F134" s="1306"/>
      <c r="G134" s="1306"/>
      <c r="H134" s="1306"/>
      <c r="I134" s="1306"/>
      <c r="J134" s="1306"/>
      <c r="K134" s="1306"/>
    </row>
    <row r="135" spans="2:11" ht="15">
      <c r="B135" s="1299" t="s">
        <v>326</v>
      </c>
      <c r="C135" s="1300" t="s">
        <v>937</v>
      </c>
      <c r="D135" s="1306"/>
      <c r="E135" s="1306"/>
      <c r="F135" s="1306"/>
      <c r="G135" s="1306"/>
      <c r="H135" s="1306"/>
      <c r="I135" s="1306"/>
      <c r="J135" s="1306"/>
      <c r="K135" s="1306"/>
    </row>
    <row r="136" spans="2:11" ht="15">
      <c r="B136" s="1299" t="s">
        <v>325</v>
      </c>
      <c r="C136" s="1300" t="s">
        <v>323</v>
      </c>
      <c r="D136" s="1306"/>
      <c r="E136" s="1306"/>
      <c r="F136" s="1306"/>
      <c r="G136" s="1306"/>
      <c r="H136" s="1306"/>
      <c r="I136" s="1306"/>
      <c r="J136" s="1306"/>
      <c r="K136" s="1306"/>
    </row>
    <row r="137" spans="2:11" ht="15">
      <c r="B137" s="1296" t="s">
        <v>313</v>
      </c>
      <c r="C137" s="1300" t="s">
        <v>769</v>
      </c>
      <c r="D137" s="1306"/>
      <c r="E137" s="1306"/>
      <c r="F137" s="1306"/>
      <c r="G137" s="1306"/>
      <c r="H137" s="1306"/>
      <c r="I137" s="1306"/>
      <c r="J137" s="1306"/>
      <c r="K137" s="1306"/>
    </row>
    <row r="138" spans="2:11" ht="15">
      <c r="B138" s="1299" t="s">
        <v>770</v>
      </c>
      <c r="C138" s="1300" t="s">
        <v>323</v>
      </c>
      <c r="D138" s="1306"/>
      <c r="E138" s="1306"/>
      <c r="F138" s="1306"/>
      <c r="G138" s="1306"/>
      <c r="H138" s="1306"/>
      <c r="I138" s="1306"/>
      <c r="J138" s="1306"/>
      <c r="K138" s="1306"/>
    </row>
    <row r="139" spans="2:11" ht="15">
      <c r="B139" s="1299" t="s">
        <v>771</v>
      </c>
      <c r="C139" s="1300" t="s">
        <v>937</v>
      </c>
      <c r="D139" s="1306"/>
      <c r="E139" s="1306"/>
      <c r="F139" s="1306"/>
      <c r="G139" s="1306"/>
      <c r="H139" s="1306"/>
      <c r="I139" s="1306"/>
      <c r="J139" s="1306"/>
      <c r="K139" s="1306"/>
    </row>
    <row r="140" spans="2:11" ht="15">
      <c r="B140" s="1296">
        <v>9700</v>
      </c>
      <c r="C140" s="1297" t="s">
        <v>772</v>
      </c>
      <c r="D140" s="1306"/>
      <c r="E140" s="1306"/>
      <c r="F140" s="1306"/>
      <c r="G140" s="1306"/>
      <c r="H140" s="1306"/>
      <c r="I140" s="1306"/>
      <c r="J140" s="1306"/>
      <c r="K140" s="1306"/>
    </row>
    <row r="141" spans="2:11" ht="15">
      <c r="B141" s="1299" t="s">
        <v>773</v>
      </c>
      <c r="C141" s="1300" t="s">
        <v>323</v>
      </c>
      <c r="D141" s="1306"/>
      <c r="E141" s="1306"/>
      <c r="F141" s="1306"/>
      <c r="G141" s="1306"/>
      <c r="H141" s="1306"/>
      <c r="I141" s="1306"/>
      <c r="J141" s="1306"/>
      <c r="K141" s="1306"/>
    </row>
    <row r="142" spans="2:11" ht="15">
      <c r="B142" s="1296">
        <v>9800</v>
      </c>
      <c r="C142" s="1300" t="s">
        <v>772</v>
      </c>
      <c r="D142" s="1306"/>
      <c r="E142" s="1306"/>
      <c r="F142" s="1306"/>
      <c r="G142" s="1306"/>
      <c r="H142" s="1306"/>
      <c r="I142" s="1306"/>
      <c r="J142" s="1306"/>
      <c r="K142" s="1306"/>
    </row>
    <row r="143" spans="2:11" ht="15">
      <c r="B143" s="1299" t="s">
        <v>774</v>
      </c>
      <c r="C143" s="1300" t="s">
        <v>937</v>
      </c>
      <c r="D143" s="1306"/>
      <c r="E143" s="1306"/>
      <c r="F143" s="1306"/>
      <c r="G143" s="1306"/>
      <c r="H143" s="1306"/>
      <c r="I143" s="1306"/>
      <c r="J143" s="1306"/>
      <c r="K143" s="1306"/>
    </row>
    <row r="144" spans="2:11" ht="15">
      <c r="B144" s="1299">
        <v>9850</v>
      </c>
      <c r="C144" s="1300" t="s">
        <v>939</v>
      </c>
      <c r="D144" s="1306"/>
      <c r="E144" s="1306"/>
      <c r="F144" s="1306"/>
      <c r="G144" s="1306"/>
      <c r="H144" s="1306"/>
      <c r="I144" s="1306"/>
      <c r="J144" s="1306"/>
      <c r="K144" s="1306"/>
    </row>
    <row r="145" spans="1:11" ht="15">
      <c r="B145" s="1320"/>
      <c r="C145" s="1310" t="s">
        <v>331</v>
      </c>
      <c r="D145" s="1306"/>
      <c r="E145" s="1306"/>
      <c r="F145" s="1306"/>
      <c r="G145" s="1306"/>
      <c r="H145" s="1306"/>
      <c r="I145" s="1306"/>
      <c r="J145" s="1306"/>
      <c r="K145" s="1306"/>
    </row>
    <row r="146" spans="1:11" ht="15">
      <c r="B146" s="1320"/>
      <c r="C146" s="1310" t="s">
        <v>332</v>
      </c>
      <c r="D146" s="1306"/>
      <c r="E146" s="1306"/>
      <c r="F146" s="1306"/>
      <c r="G146" s="1306"/>
      <c r="H146" s="1306"/>
      <c r="I146" s="1306"/>
      <c r="J146" s="1306"/>
      <c r="K146" s="1306"/>
    </row>
    <row r="147" spans="1:11" ht="15">
      <c r="B147" s="1320"/>
      <c r="C147" s="1310" t="s">
        <v>333</v>
      </c>
      <c r="D147" s="1306"/>
      <c r="E147" s="1306"/>
      <c r="F147" s="1306"/>
      <c r="G147" s="1306"/>
      <c r="H147" s="1306"/>
      <c r="I147" s="1306"/>
      <c r="J147" s="1306"/>
      <c r="K147" s="1306"/>
    </row>
    <row r="148" spans="1:11" ht="15.75" thickBot="1">
      <c r="B148" s="1301">
        <v>9900</v>
      </c>
      <c r="C148" s="1302" t="s">
        <v>940</v>
      </c>
      <c r="D148" s="1306"/>
      <c r="E148" s="1306"/>
      <c r="F148" s="1306"/>
      <c r="G148" s="1306"/>
      <c r="H148" s="1306"/>
      <c r="I148" s="1306"/>
      <c r="J148" s="1306"/>
      <c r="K148" s="1306"/>
    </row>
    <row r="149" spans="1:11" ht="32.450000000000003" customHeight="1" thickTop="1" thickBot="1">
      <c r="B149" s="1325"/>
      <c r="C149" s="1326" t="s">
        <v>1080</v>
      </c>
      <c r="D149" s="1327"/>
      <c r="E149" s="404"/>
      <c r="F149" s="404"/>
      <c r="G149" s="1328"/>
      <c r="H149" s="1327"/>
      <c r="I149" s="691"/>
      <c r="J149" s="404"/>
      <c r="K149" s="404"/>
    </row>
    <row r="150" spans="1:11" ht="16.5" thickTop="1" thickBot="1">
      <c r="B150" s="1322" t="s">
        <v>98</v>
      </c>
      <c r="C150" s="1322" t="s">
        <v>775</v>
      </c>
      <c r="D150" s="1323">
        <f>D88+D114+D120+D121+D123+D124+D129+D130</f>
        <v>0</v>
      </c>
      <c r="E150" s="1323">
        <f t="shared" ref="E150:K150" si="1">E88+E114+E120+E121+E123+E124+E129+E130+E149</f>
        <v>0</v>
      </c>
      <c r="F150" s="1323">
        <f t="shared" si="1"/>
        <v>0</v>
      </c>
      <c r="G150" s="1323">
        <f>G88+G114+G120+G121+G123+G124+G129+G130</f>
        <v>0</v>
      </c>
      <c r="H150" s="1323">
        <f>H88+H114+H120+H121+H123+H124+H129+H130</f>
        <v>0</v>
      </c>
      <c r="I150" s="1323">
        <f>I88+I114+I120+I121+I123+I124+I129+I130</f>
        <v>0</v>
      </c>
      <c r="J150" s="1323">
        <f t="shared" si="1"/>
        <v>0</v>
      </c>
      <c r="K150" s="1323">
        <f t="shared" si="1"/>
        <v>0</v>
      </c>
    </row>
    <row r="151" spans="1:11" ht="15" thickTop="1">
      <c r="B151" s="116"/>
      <c r="C151" s="907"/>
      <c r="D151" s="908"/>
      <c r="E151" s="908"/>
      <c r="F151" s="908"/>
      <c r="G151" s="908"/>
      <c r="H151" s="908"/>
      <c r="I151" s="908"/>
      <c r="J151" s="908"/>
      <c r="K151" s="908"/>
    </row>
    <row r="152" spans="1:11" ht="15.75" thickBot="1">
      <c r="B152" s="1322"/>
      <c r="C152" s="1322" t="s">
        <v>335</v>
      </c>
      <c r="D152" s="1323">
        <f>D82-D150</f>
        <v>0</v>
      </c>
      <c r="E152" s="1323">
        <f t="shared" ref="E152:J152" si="2">E82-E150</f>
        <v>0</v>
      </c>
      <c r="F152" s="1323">
        <f t="shared" si="2"/>
        <v>0</v>
      </c>
      <c r="G152" s="1323">
        <f t="shared" si="2"/>
        <v>0</v>
      </c>
      <c r="H152" s="1323">
        <f t="shared" si="2"/>
        <v>0</v>
      </c>
      <c r="I152" s="1328"/>
      <c r="J152" s="1323">
        <f t="shared" si="2"/>
        <v>0</v>
      </c>
      <c r="K152" s="1328"/>
    </row>
    <row r="153" spans="1:11" ht="16.5" thickTop="1" thickBot="1">
      <c r="B153" s="1322"/>
      <c r="C153" s="1236" t="s">
        <v>1167</v>
      </c>
      <c r="D153" s="1323">
        <f>(D82-(D80+D67+D73+D58+D53+D33))-(D150-(D144+D127+D128))</f>
        <v>0</v>
      </c>
      <c r="E153" s="1323">
        <f t="shared" ref="E153:J153" si="3">(E82-(E80+E67+E73+E58+E53+E33))-(E150-(E144+E127+E128))</f>
        <v>0</v>
      </c>
      <c r="F153" s="1323">
        <f t="shared" si="3"/>
        <v>0</v>
      </c>
      <c r="G153" s="1323">
        <f t="shared" si="3"/>
        <v>0</v>
      </c>
      <c r="H153" s="1323">
        <f t="shared" si="3"/>
        <v>0</v>
      </c>
      <c r="I153" s="1328"/>
      <c r="J153" s="1323">
        <f t="shared" si="3"/>
        <v>0</v>
      </c>
      <c r="K153" s="1328"/>
    </row>
    <row r="154" spans="1:11" ht="17.25" customHeight="1" thickTop="1">
      <c r="B154" s="678" t="s">
        <v>1154</v>
      </c>
      <c r="C154" s="381"/>
      <c r="D154" s="118"/>
      <c r="E154" s="118"/>
      <c r="F154" s="118"/>
      <c r="G154" s="118"/>
      <c r="H154" s="118"/>
      <c r="I154" s="118"/>
      <c r="J154" s="118"/>
    </row>
    <row r="155" spans="1:11" ht="17.25" customHeight="1">
      <c r="B155" s="678" t="s">
        <v>1169</v>
      </c>
      <c r="C155" s="381"/>
      <c r="D155" s="118"/>
      <c r="E155" s="118"/>
      <c r="F155" s="118"/>
      <c r="G155" s="118"/>
      <c r="H155" s="118"/>
      <c r="I155" s="118"/>
      <c r="J155" s="118"/>
    </row>
    <row r="156" spans="1:11" ht="21.75" customHeight="1">
      <c r="B156" s="366" t="s">
        <v>1168</v>
      </c>
      <c r="C156" s="381"/>
      <c r="D156" s="118"/>
      <c r="E156" s="118"/>
      <c r="F156" s="118"/>
      <c r="G156" s="118"/>
      <c r="H156" s="118"/>
      <c r="I156" s="118"/>
      <c r="J156" s="118"/>
    </row>
    <row r="157" spans="1:11" ht="22.5" customHeight="1" thickBot="1">
      <c r="B157" s="119" t="s">
        <v>338</v>
      </c>
      <c r="D157" s="120"/>
      <c r="E157" s="120"/>
      <c r="F157" s="120"/>
      <c r="G157" s="120"/>
      <c r="H157" s="120"/>
      <c r="I157" s="120"/>
      <c r="J157" s="120"/>
    </row>
    <row r="158" spans="1:11" ht="36.75" customHeight="1" thickTop="1" thickBot="1">
      <c r="B158" s="1538" t="s">
        <v>1020</v>
      </c>
      <c r="C158" s="1539"/>
      <c r="D158" s="121"/>
      <c r="E158" s="121"/>
      <c r="F158" s="121"/>
      <c r="G158" s="121"/>
      <c r="H158" s="122"/>
      <c r="I158" s="122"/>
      <c r="J158" s="1329"/>
    </row>
    <row r="159" spans="1:11" ht="14.25" thickTop="1" thickBot="1">
      <c r="A159" s="58" t="s">
        <v>776</v>
      </c>
    </row>
    <row r="160" spans="1:11" ht="35.25" customHeight="1" thickTop="1">
      <c r="A160" s="58" t="s">
        <v>777</v>
      </c>
      <c r="B160" s="123" t="s">
        <v>130</v>
      </c>
      <c r="C160" s="124"/>
      <c r="D160" s="372">
        <v>2020</v>
      </c>
      <c r="E160" s="369" t="s">
        <v>1210</v>
      </c>
      <c r="F160" s="371"/>
      <c r="G160" s="370" t="s">
        <v>1215</v>
      </c>
      <c r="H160" s="369" t="s">
        <v>1199</v>
      </c>
      <c r="I160" s="1329"/>
      <c r="J160" s="125" t="s">
        <v>1200</v>
      </c>
    </row>
    <row r="161" spans="1:10" ht="14.25">
      <c r="A161" s="58" t="s">
        <v>778</v>
      </c>
      <c r="B161" s="1330" t="s">
        <v>131</v>
      </c>
      <c r="C161" s="1331"/>
      <c r="D161" s="1332"/>
      <c r="E161" s="1333"/>
      <c r="F161" s="1334"/>
      <c r="G161" s="1335"/>
      <c r="H161" s="1335"/>
      <c r="I161" s="1329"/>
      <c r="J161" s="1336"/>
    </row>
    <row r="162" spans="1:10" ht="14.25">
      <c r="B162" s="1330" t="s">
        <v>132</v>
      </c>
      <c r="C162" s="1331"/>
      <c r="D162" s="1332"/>
      <c r="E162" s="1333"/>
      <c r="F162" s="1334"/>
      <c r="G162" s="1335"/>
      <c r="H162" s="1335"/>
      <c r="I162" s="1329"/>
      <c r="J162" s="1336"/>
    </row>
    <row r="163" spans="1:10" ht="15" thickBot="1">
      <c r="B163" s="1337" t="s">
        <v>514</v>
      </c>
      <c r="C163" s="1338"/>
      <c r="D163" s="1339">
        <f>D161-D162</f>
        <v>0</v>
      </c>
      <c r="E163" s="1339">
        <f>E161-E162</f>
        <v>0</v>
      </c>
      <c r="F163" s="1340"/>
      <c r="G163" s="1341">
        <f t="shared" ref="G163" si="4">G161-G162</f>
        <v>0</v>
      </c>
      <c r="H163" s="1341">
        <f>H161-H162</f>
        <v>0</v>
      </c>
      <c r="I163" s="1329"/>
      <c r="J163" s="1342">
        <f>J161-J162</f>
        <v>0</v>
      </c>
    </row>
    <row r="164" spans="1:10" ht="15.75" thickTop="1" thickBot="1">
      <c r="B164" s="126" t="s">
        <v>134</v>
      </c>
      <c r="C164" s="117"/>
      <c r="D164" s="406"/>
      <c r="E164" s="406"/>
      <c r="F164" s="406"/>
      <c r="G164" s="406"/>
      <c r="H164" s="406"/>
      <c r="I164" s="406"/>
      <c r="J164" s="406"/>
    </row>
    <row r="165" spans="1:10" ht="15.75" thickTop="1" thickBot="1">
      <c r="A165" s="58" t="s">
        <v>779</v>
      </c>
      <c r="B165" s="127" t="s">
        <v>135</v>
      </c>
      <c r="C165" s="128"/>
      <c r="D165" s="407"/>
      <c r="E165" s="408"/>
      <c r="F165" s="1343"/>
      <c r="G165" s="408"/>
      <c r="H165" s="407"/>
      <c r="I165" s="692"/>
      <c r="J165" s="409"/>
    </row>
    <row r="166" spans="1:10" ht="16.5" thickTop="1" thickBot="1">
      <c r="A166" s="58" t="s">
        <v>780</v>
      </c>
      <c r="B166" s="83" t="s">
        <v>515</v>
      </c>
      <c r="C166" s="129"/>
      <c r="D166" s="402">
        <f>D153+D163+D165</f>
        <v>0</v>
      </c>
      <c r="E166" s="402">
        <f>E153+E163+E165</f>
        <v>0</v>
      </c>
      <c r="F166" s="1340"/>
      <c r="G166" s="402">
        <f>G153+G163+G165</f>
        <v>0</v>
      </c>
      <c r="H166" s="402">
        <f>H153+H163+H165</f>
        <v>0</v>
      </c>
      <c r="I166" s="1329"/>
      <c r="J166" s="402">
        <f>J153+J163+J165</f>
        <v>0</v>
      </c>
    </row>
    <row r="167" spans="1:10" ht="13.5" thickTop="1"/>
    <row r="168" spans="1:10" ht="15.75" thickBot="1">
      <c r="B168" s="130" t="s">
        <v>184</v>
      </c>
    </row>
    <row r="169" spans="1:10" ht="13.5" thickTop="1">
      <c r="A169" s="58" t="s">
        <v>781</v>
      </c>
      <c r="B169" s="131"/>
      <c r="C169" s="132"/>
      <c r="D169" s="133">
        <v>44196</v>
      </c>
      <c r="E169" s="133">
        <v>44196</v>
      </c>
      <c r="F169" s="134"/>
      <c r="G169" s="133">
        <v>44377</v>
      </c>
      <c r="H169" s="135" t="s">
        <v>1201</v>
      </c>
      <c r="I169" s="136"/>
      <c r="J169" s="136"/>
    </row>
    <row r="170" spans="1:10" ht="14.25">
      <c r="A170" s="58" t="s">
        <v>782</v>
      </c>
      <c r="B170" s="1344">
        <v>1</v>
      </c>
      <c r="C170" s="1345" t="s">
        <v>185</v>
      </c>
      <c r="D170" s="1346">
        <f>D171+D174+D177</f>
        <v>0</v>
      </c>
      <c r="E170" s="1346">
        <f>E171+E174+E177</f>
        <v>0</v>
      </c>
      <c r="F170" s="1347"/>
      <c r="G170" s="1346">
        <f>G171+G174+G177</f>
        <v>0</v>
      </c>
      <c r="H170" s="1348">
        <f>H171+H174+H177</f>
        <v>0</v>
      </c>
      <c r="I170" s="1349"/>
      <c r="J170" s="1349"/>
    </row>
    <row r="171" spans="1:10" ht="14.25">
      <c r="A171" s="58" t="s">
        <v>783</v>
      </c>
      <c r="B171" s="1350"/>
      <c r="C171" s="1351" t="s">
        <v>186</v>
      </c>
      <c r="D171" s="1352">
        <f>D172+D173</f>
        <v>0</v>
      </c>
      <c r="E171" s="1352">
        <f>E172+E173</f>
        <v>0</v>
      </c>
      <c r="F171" s="1353"/>
      <c r="G171" s="1352">
        <f>G172+G173</f>
        <v>0</v>
      </c>
      <c r="H171" s="1354">
        <f>H172+H173</f>
        <v>0</v>
      </c>
      <c r="I171" s="1355"/>
      <c r="J171" s="1355"/>
    </row>
    <row r="172" spans="1:10" ht="14.25">
      <c r="A172" s="58" t="s">
        <v>784</v>
      </c>
      <c r="B172" s="1350"/>
      <c r="C172" s="1356" t="s">
        <v>340</v>
      </c>
      <c r="D172" s="1352"/>
      <c r="E172" s="1352"/>
      <c r="F172" s="1353"/>
      <c r="G172" s="1352"/>
      <c r="H172" s="1354"/>
      <c r="I172" s="1355"/>
      <c r="J172" s="1355"/>
    </row>
    <row r="173" spans="1:10" ht="14.25">
      <c r="B173" s="1350"/>
      <c r="C173" s="1356" t="s">
        <v>341</v>
      </c>
      <c r="D173" s="1352"/>
      <c r="E173" s="1352"/>
      <c r="F173" s="1353"/>
      <c r="G173" s="1352"/>
      <c r="H173" s="1354"/>
      <c r="I173" s="1355"/>
      <c r="J173" s="1355"/>
    </row>
    <row r="174" spans="1:10" ht="14.25">
      <c r="B174" s="1350"/>
      <c r="C174" s="1351" t="s">
        <v>189</v>
      </c>
      <c r="D174" s="1352">
        <f>D175+D176</f>
        <v>0</v>
      </c>
      <c r="E174" s="1352">
        <f>E175+E176</f>
        <v>0</v>
      </c>
      <c r="F174" s="1353"/>
      <c r="G174" s="1352">
        <f>G175+G176</f>
        <v>0</v>
      </c>
      <c r="H174" s="1354">
        <f>H175+H176</f>
        <v>0</v>
      </c>
      <c r="I174" s="1355"/>
      <c r="J174" s="1355"/>
    </row>
    <row r="175" spans="1:10" ht="14.25">
      <c r="B175" s="1350"/>
      <c r="C175" s="1356" t="s">
        <v>340</v>
      </c>
      <c r="D175" s="1352"/>
      <c r="E175" s="1352"/>
      <c r="F175" s="1353"/>
      <c r="G175" s="1352"/>
      <c r="H175" s="1354"/>
      <c r="I175" s="1355"/>
      <c r="J175" s="1355"/>
    </row>
    <row r="176" spans="1:10" ht="14.25">
      <c r="B176" s="1350"/>
      <c r="C176" s="1356" t="s">
        <v>341</v>
      </c>
      <c r="D176" s="1352"/>
      <c r="E176" s="1352"/>
      <c r="F176" s="1353"/>
      <c r="G176" s="1352"/>
      <c r="H176" s="1354"/>
      <c r="I176" s="1355"/>
      <c r="J176" s="1355"/>
    </row>
    <row r="177" spans="2:10" ht="14.25">
      <c r="B177" s="1350"/>
      <c r="C177" s="1351" t="s">
        <v>190</v>
      </c>
      <c r="D177" s="1352">
        <f>D178+D179</f>
        <v>0</v>
      </c>
      <c r="E177" s="1352">
        <f>E178+E179</f>
        <v>0</v>
      </c>
      <c r="F177" s="1353"/>
      <c r="G177" s="1352">
        <f>G178+G179</f>
        <v>0</v>
      </c>
      <c r="H177" s="1354">
        <f>H178+H179</f>
        <v>0</v>
      </c>
      <c r="I177" s="1355"/>
      <c r="J177" s="1355"/>
    </row>
    <row r="178" spans="2:10" ht="14.25">
      <c r="B178" s="1350"/>
      <c r="C178" s="1356" t="s">
        <v>340</v>
      </c>
      <c r="D178" s="1352"/>
      <c r="E178" s="1352"/>
      <c r="F178" s="1353"/>
      <c r="G178" s="1352"/>
      <c r="H178" s="1354"/>
      <c r="I178" s="1355"/>
      <c r="J178" s="1355"/>
    </row>
    <row r="179" spans="2:10" ht="14.25">
      <c r="B179" s="1350"/>
      <c r="C179" s="1356" t="s">
        <v>341</v>
      </c>
      <c r="D179" s="1352"/>
      <c r="E179" s="1352"/>
      <c r="F179" s="1353"/>
      <c r="G179" s="1352"/>
      <c r="H179" s="1354"/>
      <c r="I179" s="1355"/>
      <c r="J179" s="1355"/>
    </row>
    <row r="180" spans="2:10" ht="14.25">
      <c r="B180" s="1344">
        <v>2</v>
      </c>
      <c r="C180" s="1345" t="s">
        <v>193</v>
      </c>
      <c r="D180" s="1346">
        <f>D181+D182+D183</f>
        <v>0</v>
      </c>
      <c r="E180" s="1346">
        <f>E181+E182+E183</f>
        <v>0</v>
      </c>
      <c r="F180" s="1347"/>
      <c r="G180" s="1346">
        <f>G181+G182+G183</f>
        <v>0</v>
      </c>
      <c r="H180" s="1348">
        <f>H181+H182+H183</f>
        <v>0</v>
      </c>
      <c r="I180" s="1349"/>
      <c r="J180" s="1349"/>
    </row>
    <row r="181" spans="2:10" ht="14.25">
      <c r="B181" s="1350"/>
      <c r="C181" s="1351" t="s">
        <v>194</v>
      </c>
      <c r="D181" s="1352"/>
      <c r="E181" s="1352"/>
      <c r="F181" s="1353"/>
      <c r="G181" s="1352"/>
      <c r="H181" s="1354"/>
      <c r="I181" s="1355"/>
      <c r="J181" s="1355"/>
    </row>
    <row r="182" spans="2:10" ht="14.25">
      <c r="B182" s="1350"/>
      <c r="C182" s="1351" t="s">
        <v>195</v>
      </c>
      <c r="D182" s="1352"/>
      <c r="E182" s="1352"/>
      <c r="F182" s="1353"/>
      <c r="G182" s="1352"/>
      <c r="H182" s="1354"/>
      <c r="I182" s="1355"/>
      <c r="J182" s="1355"/>
    </row>
    <row r="183" spans="2:10" ht="14.25">
      <c r="B183" s="1350"/>
      <c r="C183" s="1351" t="s">
        <v>196</v>
      </c>
      <c r="D183" s="1352"/>
      <c r="E183" s="1352"/>
      <c r="F183" s="1353"/>
      <c r="G183" s="1352"/>
      <c r="H183" s="1354"/>
      <c r="I183" s="1355"/>
      <c r="J183" s="1355"/>
    </row>
    <row r="184" spans="2:10" ht="14.25">
      <c r="B184" s="1344">
        <v>3</v>
      </c>
      <c r="C184" s="1357" t="s">
        <v>197</v>
      </c>
      <c r="D184" s="1358"/>
      <c r="E184" s="1358"/>
      <c r="F184" s="1359"/>
      <c r="G184" s="1358"/>
      <c r="H184" s="1360"/>
      <c r="I184" s="1361"/>
      <c r="J184" s="1361"/>
    </row>
    <row r="185" spans="2:10" ht="14.25">
      <c r="B185" s="1344">
        <v>4</v>
      </c>
      <c r="C185" s="1345" t="s">
        <v>198</v>
      </c>
      <c r="D185" s="1358">
        <f>D186+D187</f>
        <v>0</v>
      </c>
      <c r="E185" s="1358">
        <f>E186+E187</f>
        <v>0</v>
      </c>
      <c r="F185" s="1359"/>
      <c r="G185" s="1358">
        <f>G186+G187</f>
        <v>0</v>
      </c>
      <c r="H185" s="1360">
        <f>H186+H187</f>
        <v>0</v>
      </c>
      <c r="I185" s="1361"/>
      <c r="J185" s="1361"/>
    </row>
    <row r="186" spans="2:10" ht="14.25">
      <c r="B186" s="1350"/>
      <c r="C186" s="1351" t="s">
        <v>199</v>
      </c>
      <c r="D186" s="1352"/>
      <c r="E186" s="1352"/>
      <c r="F186" s="1353"/>
      <c r="G186" s="1352"/>
      <c r="H186" s="1354"/>
      <c r="I186" s="1355"/>
      <c r="J186" s="1355"/>
    </row>
    <row r="187" spans="2:10" ht="14.25">
      <c r="B187" s="1350"/>
      <c r="C187" s="1351" t="s">
        <v>200</v>
      </c>
      <c r="D187" s="1362"/>
      <c r="E187" s="1362"/>
      <c r="F187" s="1353"/>
      <c r="G187" s="1362"/>
      <c r="H187" s="1362"/>
      <c r="I187" s="1355"/>
      <c r="J187" s="1355"/>
    </row>
    <row r="188" spans="2:10" ht="15">
      <c r="D188" s="410"/>
      <c r="E188" s="410"/>
      <c r="F188" s="410"/>
      <c r="G188" s="410"/>
      <c r="H188" s="410"/>
      <c r="I188" s="410"/>
    </row>
    <row r="189" spans="2:10">
      <c r="B189" s="101"/>
      <c r="C189" s="137"/>
      <c r="D189" s="138"/>
      <c r="E189" s="138"/>
      <c r="F189" s="138"/>
      <c r="G189" s="138"/>
      <c r="H189" s="139"/>
      <c r="I189" s="139"/>
      <c r="J189" s="140"/>
    </row>
    <row r="190" spans="2:10">
      <c r="B190" s="141" t="s">
        <v>342</v>
      </c>
      <c r="C190" s="142" t="s">
        <v>342</v>
      </c>
      <c r="D190" s="101"/>
      <c r="E190" s="101"/>
      <c r="F190" s="101"/>
      <c r="G190" s="101"/>
      <c r="H190" s="143" t="s">
        <v>342</v>
      </c>
      <c r="I190" s="143"/>
      <c r="J190" s="101"/>
    </row>
    <row r="191" spans="2:10">
      <c r="B191" s="144"/>
      <c r="C191" s="145"/>
      <c r="D191" s="146"/>
      <c r="E191" s="146"/>
      <c r="F191" s="146"/>
      <c r="G191" s="146"/>
      <c r="H191" s="147"/>
      <c r="I191" s="147"/>
      <c r="J191" s="148"/>
    </row>
    <row r="192" spans="2:10">
      <c r="B192" s="101"/>
      <c r="C192" s="149"/>
      <c r="D192" s="149"/>
      <c r="E192" s="149"/>
      <c r="F192" s="149"/>
      <c r="G192" s="149"/>
      <c r="H192" s="150"/>
      <c r="I192" s="150"/>
      <c r="J192" s="151"/>
    </row>
    <row r="193" spans="2:11">
      <c r="B193" s="149" t="s">
        <v>343</v>
      </c>
      <c r="C193" s="149" t="s">
        <v>344</v>
      </c>
      <c r="D193" s="101"/>
      <c r="E193" s="101"/>
      <c r="F193" s="101"/>
      <c r="G193" s="101"/>
      <c r="H193" s="152" t="s">
        <v>345</v>
      </c>
      <c r="I193" s="152"/>
      <c r="J193" s="151"/>
    </row>
    <row r="194" spans="2:11">
      <c r="B194" s="144"/>
      <c r="C194" s="153"/>
      <c r="D194" s="154"/>
      <c r="E194" s="154"/>
      <c r="F194" s="154"/>
      <c r="G194" s="154"/>
      <c r="H194" s="155"/>
      <c r="I194" s="155"/>
      <c r="J194" s="156"/>
    </row>
    <row r="195" spans="2:11">
      <c r="B195" s="101"/>
      <c r="C195" s="157"/>
      <c r="D195" s="158"/>
      <c r="E195" s="158"/>
      <c r="F195" s="158"/>
      <c r="G195" s="158"/>
      <c r="H195" s="159"/>
      <c r="I195" s="159"/>
      <c r="J195" s="160"/>
    </row>
    <row r="197" spans="2:11" ht="14.25">
      <c r="B197" s="57" t="s">
        <v>785</v>
      </c>
      <c r="D197" s="59" t="s">
        <v>347</v>
      </c>
      <c r="E197" s="59"/>
      <c r="F197" s="59"/>
      <c r="G197" s="59"/>
      <c r="H197" s="60"/>
      <c r="I197" s="60"/>
      <c r="J197" s="60"/>
    </row>
    <row r="198" spans="2:11" ht="13.5" thickBot="1">
      <c r="B198" s="61" t="s">
        <v>348</v>
      </c>
      <c r="D198" s="161"/>
      <c r="E198" s="161"/>
      <c r="F198" s="161"/>
      <c r="G198" s="161"/>
      <c r="H198" s="161"/>
      <c r="I198" s="161"/>
      <c r="J198" s="161"/>
    </row>
    <row r="199" spans="2:11" ht="88.5" customHeight="1" thickTop="1" thickBot="1">
      <c r="B199" s="162"/>
      <c r="C199" s="162" t="s">
        <v>289</v>
      </c>
      <c r="D199" s="106" t="s">
        <v>1191</v>
      </c>
      <c r="E199" s="106" t="s">
        <v>1192</v>
      </c>
      <c r="F199" s="106" t="s">
        <v>1213</v>
      </c>
      <c r="G199" s="106" t="s">
        <v>1194</v>
      </c>
      <c r="H199" s="319" t="s">
        <v>1202</v>
      </c>
      <c r="I199" s="960" t="s">
        <v>1203</v>
      </c>
      <c r="J199" s="107" t="s">
        <v>1197</v>
      </c>
      <c r="K199" s="693" t="s">
        <v>1216</v>
      </c>
    </row>
    <row r="200" spans="2:11" ht="16.5" thickTop="1" thickBot="1">
      <c r="B200" s="1363"/>
      <c r="C200" s="1364" t="s">
        <v>95</v>
      </c>
      <c r="D200" s="1365">
        <f t="shared" ref="D200:J200" si="5">D201+D202+D204+D205+D206+D207+D208</f>
        <v>0</v>
      </c>
      <c r="E200" s="1365">
        <f t="shared" si="5"/>
        <v>0</v>
      </c>
      <c r="F200" s="1365">
        <f t="shared" si="5"/>
        <v>0</v>
      </c>
      <c r="G200" s="1365">
        <f t="shared" si="5"/>
        <v>0</v>
      </c>
      <c r="H200" s="1365">
        <f t="shared" si="5"/>
        <v>0</v>
      </c>
      <c r="I200" s="1365">
        <f t="shared" si="5"/>
        <v>0</v>
      </c>
      <c r="J200" s="1365">
        <f t="shared" si="5"/>
        <v>0</v>
      </c>
      <c r="K200" s="694"/>
    </row>
    <row r="201" spans="2:11" ht="27" thickTop="1" thickBot="1">
      <c r="B201" s="1366" t="s">
        <v>786</v>
      </c>
      <c r="C201" s="1367" t="s">
        <v>787</v>
      </c>
      <c r="D201" s="1368">
        <f t="shared" ref="D201:J201" si="6">D24-D25-D33+D64-D65-D67</f>
        <v>0</v>
      </c>
      <c r="E201" s="1368">
        <f t="shared" si="6"/>
        <v>0</v>
      </c>
      <c r="F201" s="1368">
        <f t="shared" si="6"/>
        <v>0</v>
      </c>
      <c r="G201" s="1368">
        <f t="shared" si="6"/>
        <v>0</v>
      </c>
      <c r="H201" s="1368">
        <f t="shared" si="6"/>
        <v>0</v>
      </c>
      <c r="I201" s="1368">
        <f t="shared" si="6"/>
        <v>0</v>
      </c>
      <c r="J201" s="1368">
        <f t="shared" si="6"/>
        <v>0</v>
      </c>
      <c r="K201" s="694"/>
    </row>
    <row r="202" spans="2:11" ht="16.5" thickTop="1" thickBot="1">
      <c r="B202" s="1366" t="s">
        <v>788</v>
      </c>
      <c r="C202" s="1367" t="s">
        <v>532</v>
      </c>
      <c r="D202" s="1368">
        <f>D12+D51-D52+D63</f>
        <v>0</v>
      </c>
      <c r="E202" s="1368">
        <f t="shared" ref="E202:J202" si="7">E12+E51-E52+E63</f>
        <v>0</v>
      </c>
      <c r="F202" s="1368">
        <f t="shared" si="7"/>
        <v>0</v>
      </c>
      <c r="G202" s="1368">
        <f t="shared" si="7"/>
        <v>0</v>
      </c>
      <c r="H202" s="1368">
        <f t="shared" si="7"/>
        <v>0</v>
      </c>
      <c r="I202" s="1368">
        <f t="shared" si="7"/>
        <v>0</v>
      </c>
      <c r="J202" s="1368">
        <f t="shared" si="7"/>
        <v>0</v>
      </c>
      <c r="K202" s="694"/>
    </row>
    <row r="203" spans="2:11" ht="16.5" thickTop="1" thickBot="1">
      <c r="B203" s="1366" t="s">
        <v>789</v>
      </c>
      <c r="C203" s="1369" t="s">
        <v>790</v>
      </c>
      <c r="D203" s="1368">
        <f t="shared" ref="D203:J203" si="8">D14+D15+D16+D17</f>
        <v>0</v>
      </c>
      <c r="E203" s="1368">
        <f t="shared" si="8"/>
        <v>0</v>
      </c>
      <c r="F203" s="1368">
        <f t="shared" si="8"/>
        <v>0</v>
      </c>
      <c r="G203" s="1368">
        <f t="shared" si="8"/>
        <v>0</v>
      </c>
      <c r="H203" s="1368">
        <f t="shared" si="8"/>
        <v>0</v>
      </c>
      <c r="I203" s="1368">
        <f t="shared" si="8"/>
        <v>0</v>
      </c>
      <c r="J203" s="1368">
        <f t="shared" si="8"/>
        <v>0</v>
      </c>
      <c r="K203" s="694"/>
    </row>
    <row r="204" spans="2:11" ht="16.5" thickTop="1" thickBot="1">
      <c r="B204" s="1366" t="s">
        <v>791</v>
      </c>
      <c r="C204" s="1367" t="s">
        <v>792</v>
      </c>
      <c r="D204" s="1368">
        <f t="shared" ref="D204:J204" si="9">D25+D65</f>
        <v>0</v>
      </c>
      <c r="E204" s="1368">
        <f t="shared" si="9"/>
        <v>0</v>
      </c>
      <c r="F204" s="1368">
        <f t="shared" si="9"/>
        <v>0</v>
      </c>
      <c r="G204" s="1368">
        <f t="shared" si="9"/>
        <v>0</v>
      </c>
      <c r="H204" s="1368">
        <f t="shared" si="9"/>
        <v>0</v>
      </c>
      <c r="I204" s="1368">
        <f t="shared" si="9"/>
        <v>0</v>
      </c>
      <c r="J204" s="1368">
        <f t="shared" si="9"/>
        <v>0</v>
      </c>
      <c r="K204" s="694"/>
    </row>
    <row r="205" spans="2:11" ht="16.5" thickTop="1" thickBot="1">
      <c r="B205" s="1366">
        <v>6118</v>
      </c>
      <c r="C205" s="1367" t="s">
        <v>793</v>
      </c>
      <c r="D205" s="1368">
        <f>D52</f>
        <v>0</v>
      </c>
      <c r="E205" s="1368">
        <f t="shared" ref="E205:J205" si="10">E52</f>
        <v>0</v>
      </c>
      <c r="F205" s="1368">
        <f t="shared" si="10"/>
        <v>0</v>
      </c>
      <c r="G205" s="1368">
        <f t="shared" si="10"/>
        <v>0</v>
      </c>
      <c r="H205" s="1368">
        <f t="shared" si="10"/>
        <v>0</v>
      </c>
      <c r="I205" s="1368">
        <f t="shared" si="10"/>
        <v>0</v>
      </c>
      <c r="J205" s="1368">
        <f t="shared" si="10"/>
        <v>0</v>
      </c>
      <c r="K205" s="694"/>
    </row>
    <row r="206" spans="2:11" ht="92.25" customHeight="1" thickTop="1" thickBot="1">
      <c r="B206" s="1366" t="s">
        <v>311</v>
      </c>
      <c r="C206" s="1367" t="s">
        <v>350</v>
      </c>
      <c r="D206" s="1368">
        <f>D78</f>
        <v>0</v>
      </c>
      <c r="E206" s="1368">
        <f t="shared" ref="E206:J206" si="11">E78</f>
        <v>0</v>
      </c>
      <c r="F206" s="1368">
        <f t="shared" si="11"/>
        <v>0</v>
      </c>
      <c r="G206" s="1368">
        <f t="shared" si="11"/>
        <v>0</v>
      </c>
      <c r="H206" s="1368">
        <f t="shared" si="11"/>
        <v>0</v>
      </c>
      <c r="I206" s="1368">
        <f t="shared" si="11"/>
        <v>0</v>
      </c>
      <c r="J206" s="1368">
        <f t="shared" si="11"/>
        <v>0</v>
      </c>
      <c r="K206" s="694"/>
    </row>
    <row r="207" spans="2:11" ht="16.5" thickTop="1" thickBot="1">
      <c r="B207" s="1366" t="s">
        <v>794</v>
      </c>
      <c r="C207" s="1367" t="s">
        <v>795</v>
      </c>
      <c r="D207" s="1368">
        <f>D76-(D78+D80)</f>
        <v>0</v>
      </c>
      <c r="E207" s="1368">
        <f t="shared" ref="E207:J207" si="12">E76-(E78+E80)</f>
        <v>0</v>
      </c>
      <c r="F207" s="1368">
        <f t="shared" si="12"/>
        <v>0</v>
      </c>
      <c r="G207" s="1368">
        <f t="shared" si="12"/>
        <v>0</v>
      </c>
      <c r="H207" s="1368">
        <f t="shared" si="12"/>
        <v>0</v>
      </c>
      <c r="I207" s="1368">
        <f t="shared" si="12"/>
        <v>0</v>
      </c>
      <c r="J207" s="1368">
        <f t="shared" si="12"/>
        <v>0</v>
      </c>
      <c r="K207" s="694"/>
    </row>
    <row r="208" spans="2:11" ht="16.5" thickTop="1" thickBot="1">
      <c r="B208" s="1366"/>
      <c r="C208" s="1367" t="s">
        <v>97</v>
      </c>
      <c r="D208" s="1368">
        <f>D209+D210</f>
        <v>0</v>
      </c>
      <c r="E208" s="1368">
        <f t="shared" ref="E208:J208" si="13">E209+E210</f>
        <v>0</v>
      </c>
      <c r="F208" s="1368">
        <f t="shared" si="13"/>
        <v>0</v>
      </c>
      <c r="G208" s="1368">
        <f t="shared" si="13"/>
        <v>0</v>
      </c>
      <c r="H208" s="1368">
        <f t="shared" si="13"/>
        <v>0</v>
      </c>
      <c r="I208" s="1368">
        <f t="shared" si="13"/>
        <v>0</v>
      </c>
      <c r="J208" s="1368">
        <f t="shared" si="13"/>
        <v>0</v>
      </c>
      <c r="K208" s="694"/>
    </row>
    <row r="209" spans="2:11" ht="16.5" thickTop="1" thickBot="1">
      <c r="B209" s="1366">
        <v>5200</v>
      </c>
      <c r="C209" s="1369" t="s">
        <v>796</v>
      </c>
      <c r="D209" s="1370">
        <f>D44</f>
        <v>0</v>
      </c>
      <c r="E209" s="1370">
        <f t="shared" ref="E209:J209" si="14">E44</f>
        <v>0</v>
      </c>
      <c r="F209" s="1370">
        <f t="shared" si="14"/>
        <v>0</v>
      </c>
      <c r="G209" s="1370">
        <f t="shared" si="14"/>
        <v>0</v>
      </c>
      <c r="H209" s="1370">
        <f t="shared" si="14"/>
        <v>0</v>
      </c>
      <c r="I209" s="1370">
        <f t="shared" si="14"/>
        <v>0</v>
      </c>
      <c r="J209" s="1370">
        <f t="shared" si="14"/>
        <v>0</v>
      </c>
      <c r="K209" s="694"/>
    </row>
    <row r="210" spans="2:11" ht="52.5" thickTop="1" thickBot="1">
      <c r="B210" s="1366" t="s">
        <v>1121</v>
      </c>
      <c r="C210" s="1369" t="s">
        <v>797</v>
      </c>
      <c r="D210" s="1370">
        <f>D11-D12+D18+D21+D41+D42-D44+D49-D51-D53+D61-D63-D64-D73</f>
        <v>0</v>
      </c>
      <c r="E210" s="1370">
        <f t="shared" ref="E210:J210" si="15">E11-E12+E18+E21+E41+E42-E44+E49-E51-E53+E61-E63-E64-E73</f>
        <v>0</v>
      </c>
      <c r="F210" s="1370">
        <f t="shared" si="15"/>
        <v>0</v>
      </c>
      <c r="G210" s="1370">
        <f t="shared" si="15"/>
        <v>0</v>
      </c>
      <c r="H210" s="1370">
        <f t="shared" si="15"/>
        <v>0</v>
      </c>
      <c r="I210" s="1370">
        <f t="shared" si="15"/>
        <v>0</v>
      </c>
      <c r="J210" s="1370">
        <f t="shared" si="15"/>
        <v>0</v>
      </c>
      <c r="K210" s="694"/>
    </row>
    <row r="211" spans="2:11" ht="15.75" thickTop="1">
      <c r="B211" s="1371"/>
      <c r="C211" s="1364" t="s">
        <v>98</v>
      </c>
      <c r="D211" s="1365">
        <f t="shared" ref="D211:J211" si="16">D212+D214+D215+D217</f>
        <v>0</v>
      </c>
      <c r="E211" s="1365">
        <f t="shared" si="16"/>
        <v>0</v>
      </c>
      <c r="F211" s="1365">
        <f t="shared" si="16"/>
        <v>0</v>
      </c>
      <c r="G211" s="1365">
        <f t="shared" si="16"/>
        <v>0</v>
      </c>
      <c r="H211" s="1365">
        <f t="shared" si="16"/>
        <v>0</v>
      </c>
      <c r="I211" s="1365">
        <f t="shared" si="16"/>
        <v>0</v>
      </c>
      <c r="J211" s="1365">
        <f t="shared" si="16"/>
        <v>0</v>
      </c>
      <c r="K211" s="1372">
        <f t="shared" ref="K211" si="17">K212+K213+K214+K216</f>
        <v>0</v>
      </c>
    </row>
    <row r="212" spans="2:11" ht="15">
      <c r="B212" s="1366" t="s">
        <v>798</v>
      </c>
      <c r="C212" s="1367" t="s">
        <v>573</v>
      </c>
      <c r="D212" s="1368">
        <f>D89+D98+D100</f>
        <v>0</v>
      </c>
      <c r="E212" s="1368">
        <f t="shared" ref="E212:K212" si="18">E89+E98+E100</f>
        <v>0</v>
      </c>
      <c r="F212" s="1368">
        <f t="shared" si="18"/>
        <v>0</v>
      </c>
      <c r="G212" s="1368">
        <f t="shared" si="18"/>
        <v>0</v>
      </c>
      <c r="H212" s="1368">
        <f t="shared" si="18"/>
        <v>0</v>
      </c>
      <c r="I212" s="1368">
        <f t="shared" si="18"/>
        <v>0</v>
      </c>
      <c r="J212" s="1368">
        <f t="shared" si="18"/>
        <v>0</v>
      </c>
      <c r="K212" s="1373">
        <f t="shared" si="18"/>
        <v>0</v>
      </c>
    </row>
    <row r="213" spans="2:11" ht="15">
      <c r="B213" s="1366" t="s">
        <v>799</v>
      </c>
      <c r="C213" s="1369" t="s">
        <v>800</v>
      </c>
      <c r="D213" s="1368">
        <f>D92+D94</f>
        <v>0</v>
      </c>
      <c r="E213" s="1368">
        <f t="shared" ref="E213:J213" si="19">E92+E94</f>
        <v>0</v>
      </c>
      <c r="F213" s="1368">
        <f t="shared" si="19"/>
        <v>0</v>
      </c>
      <c r="G213" s="1368">
        <f t="shared" si="19"/>
        <v>0</v>
      </c>
      <c r="H213" s="1368">
        <f t="shared" si="19"/>
        <v>0</v>
      </c>
      <c r="I213" s="1368">
        <f t="shared" si="19"/>
        <v>0</v>
      </c>
      <c r="J213" s="1368">
        <f t="shared" si="19"/>
        <v>0</v>
      </c>
      <c r="K213" s="1373">
        <f>K92+K94</f>
        <v>0</v>
      </c>
    </row>
    <row r="214" spans="2:11" ht="15">
      <c r="B214" s="1366">
        <v>6110</v>
      </c>
      <c r="C214" s="1367" t="s">
        <v>55</v>
      </c>
      <c r="D214" s="1368">
        <f>D126</f>
        <v>0</v>
      </c>
      <c r="E214" s="1368">
        <f t="shared" ref="E214:J214" si="20">E126</f>
        <v>0</v>
      </c>
      <c r="F214" s="1368">
        <f t="shared" si="20"/>
        <v>0</v>
      </c>
      <c r="G214" s="1368">
        <f t="shared" si="20"/>
        <v>0</v>
      </c>
      <c r="H214" s="1368">
        <f t="shared" si="20"/>
        <v>0</v>
      </c>
      <c r="I214" s="1368">
        <f t="shared" si="20"/>
        <v>0</v>
      </c>
      <c r="J214" s="1368">
        <f t="shared" si="20"/>
        <v>0</v>
      </c>
      <c r="K214" s="1373">
        <f>K130-K144</f>
        <v>0</v>
      </c>
    </row>
    <row r="215" spans="2:11" ht="15">
      <c r="B215" s="1374" t="s">
        <v>801</v>
      </c>
      <c r="C215" s="1367" t="s">
        <v>101</v>
      </c>
      <c r="D215" s="1368">
        <f>D130-D144</f>
        <v>0</v>
      </c>
      <c r="E215" s="1368">
        <f t="shared" ref="E215:J215" si="21">E130-E144</f>
        <v>0</v>
      </c>
      <c r="F215" s="1368">
        <f t="shared" si="21"/>
        <v>0</v>
      </c>
      <c r="G215" s="1368">
        <f t="shared" si="21"/>
        <v>0</v>
      </c>
      <c r="H215" s="1368">
        <f t="shared" si="21"/>
        <v>0</v>
      </c>
      <c r="I215" s="1368">
        <f t="shared" si="21"/>
        <v>0</v>
      </c>
      <c r="J215" s="1368">
        <f t="shared" si="21"/>
        <v>0</v>
      </c>
      <c r="K215" s="1373">
        <f>K134</f>
        <v>0</v>
      </c>
    </row>
    <row r="216" spans="2:11" ht="15">
      <c r="B216" s="1374" t="s">
        <v>311</v>
      </c>
      <c r="C216" s="1369" t="s">
        <v>802</v>
      </c>
      <c r="D216" s="1368">
        <f>D134</f>
        <v>0</v>
      </c>
      <c r="E216" s="1368">
        <f t="shared" ref="E216:J216" si="22">E134</f>
        <v>0</v>
      </c>
      <c r="F216" s="1368">
        <f t="shared" si="22"/>
        <v>0</v>
      </c>
      <c r="G216" s="1368">
        <f t="shared" si="22"/>
        <v>0</v>
      </c>
      <c r="H216" s="1368">
        <f t="shared" si="22"/>
        <v>0</v>
      </c>
      <c r="I216" s="1368">
        <f t="shared" si="22"/>
        <v>0</v>
      </c>
      <c r="J216" s="1368">
        <f t="shared" si="22"/>
        <v>0</v>
      </c>
      <c r="K216" s="1373">
        <f t="shared" ref="K216" si="23">SUM(K217:K220)</f>
        <v>0</v>
      </c>
    </row>
    <row r="217" spans="2:11" ht="15">
      <c r="B217" s="1366"/>
      <c r="C217" s="1367" t="s">
        <v>102</v>
      </c>
      <c r="D217" s="1368">
        <f>SUM(D218:D221)</f>
        <v>0</v>
      </c>
      <c r="E217" s="1368">
        <f t="shared" ref="E217:J217" si="24">SUM(E218:E221)</f>
        <v>0</v>
      </c>
      <c r="F217" s="1368">
        <f t="shared" si="24"/>
        <v>0</v>
      </c>
      <c r="G217" s="1368">
        <f t="shared" si="24"/>
        <v>0</v>
      </c>
      <c r="H217" s="1368">
        <f t="shared" si="24"/>
        <v>0</v>
      </c>
      <c r="I217" s="1368">
        <f t="shared" si="24"/>
        <v>0</v>
      </c>
      <c r="J217" s="1368">
        <f t="shared" si="24"/>
        <v>0</v>
      </c>
      <c r="K217" s="1373">
        <f>K122</f>
        <v>0</v>
      </c>
    </row>
    <row r="218" spans="2:11" ht="15">
      <c r="B218" s="1366">
        <v>3300</v>
      </c>
      <c r="C218" s="1369" t="s">
        <v>796</v>
      </c>
      <c r="D218" s="1368">
        <f>D122</f>
        <v>0</v>
      </c>
      <c r="E218" s="1368">
        <f t="shared" ref="E218:J218" si="25">E122</f>
        <v>0</v>
      </c>
      <c r="F218" s="1368">
        <f t="shared" si="25"/>
        <v>0</v>
      </c>
      <c r="G218" s="1368">
        <f t="shared" si="25"/>
        <v>0</v>
      </c>
      <c r="H218" s="1368">
        <f t="shared" si="25"/>
        <v>0</v>
      </c>
      <c r="I218" s="1368">
        <f t="shared" si="25"/>
        <v>0</v>
      </c>
      <c r="J218" s="1368">
        <f t="shared" si="25"/>
        <v>0</v>
      </c>
      <c r="K218" s="1373">
        <f>K95-K98+K106+K107</f>
        <v>0</v>
      </c>
    </row>
    <row r="219" spans="2:11" ht="15">
      <c r="B219" s="1366" t="s">
        <v>803</v>
      </c>
      <c r="C219" s="1369" t="s">
        <v>1081</v>
      </c>
      <c r="D219" s="1368">
        <f>D95-D98+D106+D107</f>
        <v>0</v>
      </c>
      <c r="E219" s="1368">
        <f t="shared" ref="E219:J219" si="26">E95-E98+E106+E107</f>
        <v>0</v>
      </c>
      <c r="F219" s="1368">
        <f t="shared" si="26"/>
        <v>0</v>
      </c>
      <c r="G219" s="1368">
        <f t="shared" si="26"/>
        <v>0</v>
      </c>
      <c r="H219" s="1368">
        <f t="shared" si="26"/>
        <v>0</v>
      </c>
      <c r="I219" s="1368">
        <f t="shared" si="26"/>
        <v>0</v>
      </c>
      <c r="J219" s="1368">
        <f t="shared" si="26"/>
        <v>0</v>
      </c>
      <c r="K219" s="1373">
        <f>K115+K116+K117+K119</f>
        <v>0</v>
      </c>
    </row>
    <row r="220" spans="2:11" ht="25.5">
      <c r="B220" s="1366" t="s">
        <v>1122</v>
      </c>
      <c r="C220" s="1369" t="s">
        <v>1082</v>
      </c>
      <c r="D220" s="1368">
        <f>D115+D116+D117+D118+D119</f>
        <v>0</v>
      </c>
      <c r="E220" s="1368">
        <f t="shared" ref="E220:K220" si="27">E115+E116+E117+E118+E119</f>
        <v>0</v>
      </c>
      <c r="F220" s="1368">
        <f t="shared" si="27"/>
        <v>0</v>
      </c>
      <c r="G220" s="1368">
        <f t="shared" si="27"/>
        <v>0</v>
      </c>
      <c r="H220" s="1368">
        <f t="shared" si="27"/>
        <v>0</v>
      </c>
      <c r="I220" s="1368">
        <f t="shared" si="27"/>
        <v>0</v>
      </c>
      <c r="J220" s="1368">
        <f t="shared" si="27"/>
        <v>0</v>
      </c>
      <c r="K220" s="1373">
        <f t="shared" si="27"/>
        <v>0</v>
      </c>
    </row>
    <row r="221" spans="2:11" ht="76.5">
      <c r="B221" s="1366" t="s">
        <v>1123</v>
      </c>
      <c r="C221" s="1369" t="s">
        <v>1063</v>
      </c>
      <c r="D221" s="1368">
        <f>D88-D89-D95-D100-D106-D107+D114-D115-D116-D117-D118-D119+D120+D121-D122+D123+D124-D126-D127-D128+D129+D149</f>
        <v>0</v>
      </c>
      <c r="E221" s="1368">
        <f t="shared" ref="E221:K221" si="28">E88-E89-E95-E100-E106-E107+E114-E115-E116-E117-E118-E119+E120+E121-E122+E123+E124-E126-E127-E128+E129+E149</f>
        <v>0</v>
      </c>
      <c r="F221" s="1368">
        <f t="shared" si="28"/>
        <v>0</v>
      </c>
      <c r="G221" s="1368">
        <f t="shared" si="28"/>
        <v>0</v>
      </c>
      <c r="H221" s="1368">
        <f t="shared" si="28"/>
        <v>0</v>
      </c>
      <c r="I221" s="1368">
        <f t="shared" si="28"/>
        <v>0</v>
      </c>
      <c r="J221" s="1368">
        <f t="shared" si="28"/>
        <v>0</v>
      </c>
      <c r="K221" s="1373">
        <f t="shared" si="28"/>
        <v>0</v>
      </c>
    </row>
    <row r="222" spans="2:11" ht="15.75" thickBot="1">
      <c r="B222" s="1366" t="s">
        <v>1083</v>
      </c>
      <c r="C222" s="1369" t="s">
        <v>804</v>
      </c>
      <c r="D222" s="1368"/>
      <c r="E222" s="1368"/>
      <c r="F222" s="1368"/>
      <c r="G222" s="1368"/>
      <c r="H222" s="1368"/>
      <c r="I222" s="1368"/>
      <c r="J222" s="1368"/>
      <c r="K222" s="1373">
        <f>K200-K211</f>
        <v>0</v>
      </c>
    </row>
    <row r="223" spans="2:11" ht="31.5" thickTop="1" thickBot="1">
      <c r="B223" s="1363"/>
      <c r="C223" s="1367" t="s">
        <v>805</v>
      </c>
      <c r="D223" s="1375">
        <f t="shared" ref="D223:J223" si="29">D200-D211</f>
        <v>0</v>
      </c>
      <c r="E223" s="1375">
        <f t="shared" si="29"/>
        <v>0</v>
      </c>
      <c r="F223" s="1375">
        <f t="shared" si="29"/>
        <v>0</v>
      </c>
      <c r="G223" s="1375">
        <f t="shared" si="29"/>
        <v>0</v>
      </c>
      <c r="H223" s="1375">
        <f t="shared" si="29"/>
        <v>0</v>
      </c>
      <c r="I223" s="1375">
        <f t="shared" si="29"/>
        <v>0</v>
      </c>
      <c r="J223" s="1375">
        <f t="shared" si="29"/>
        <v>0</v>
      </c>
      <c r="K223" s="694"/>
    </row>
    <row r="224" spans="2:11" ht="15.75" thickTop="1" thickBot="1">
      <c r="D224" s="401"/>
      <c r="E224" s="401"/>
      <c r="F224" s="401"/>
      <c r="G224" s="401"/>
      <c r="H224" s="401"/>
      <c r="I224" s="401"/>
      <c r="J224" s="401"/>
      <c r="K224" s="401"/>
    </row>
    <row r="225" spans="2:11" ht="16.5" thickTop="1" thickBot="1">
      <c r="B225" s="163"/>
      <c r="C225" s="164" t="s">
        <v>519</v>
      </c>
      <c r="D225" s="695">
        <f>D163</f>
        <v>0</v>
      </c>
      <c r="E225" s="695">
        <f>E163</f>
        <v>0</v>
      </c>
      <c r="F225" s="696"/>
      <c r="G225" s="695">
        <f t="shared" ref="G225:J225" si="30">G163</f>
        <v>0</v>
      </c>
      <c r="H225" s="695">
        <f t="shared" si="30"/>
        <v>0</v>
      </c>
      <c r="I225" s="697"/>
      <c r="J225" s="698">
        <f t="shared" si="30"/>
        <v>0</v>
      </c>
      <c r="K225" s="697"/>
    </row>
    <row r="226" spans="2:11" ht="15.75" thickTop="1" thickBot="1">
      <c r="B226" s="165"/>
      <c r="C226" s="127" t="s">
        <v>135</v>
      </c>
      <c r="D226" s="699">
        <f>D165</f>
        <v>0</v>
      </c>
      <c r="E226" s="700">
        <f t="shared" ref="E226:J226" si="31">E165</f>
        <v>0</v>
      </c>
      <c r="F226" s="701"/>
      <c r="G226" s="700">
        <f t="shared" si="31"/>
        <v>0</v>
      </c>
      <c r="H226" s="699">
        <f t="shared" si="31"/>
        <v>0</v>
      </c>
      <c r="I226" s="694"/>
      <c r="J226" s="698">
        <f t="shared" si="31"/>
        <v>0</v>
      </c>
      <c r="K226" s="694"/>
    </row>
    <row r="227" spans="2:11" ht="16.5" thickTop="1" thickBot="1">
      <c r="B227" s="702"/>
      <c r="C227" s="83" t="s">
        <v>515</v>
      </c>
      <c r="D227" s="402">
        <f>D223+D225+D226</f>
        <v>0</v>
      </c>
      <c r="E227" s="402">
        <f t="shared" ref="E227:J227" si="32">E223+E225+E226</f>
        <v>0</v>
      </c>
      <c r="F227" s="703"/>
      <c r="G227" s="402">
        <f t="shared" si="32"/>
        <v>0</v>
      </c>
      <c r="H227" s="402">
        <f t="shared" si="32"/>
        <v>0</v>
      </c>
      <c r="I227" s="704"/>
      <c r="J227" s="402">
        <f t="shared" si="32"/>
        <v>0</v>
      </c>
      <c r="K227" s="704"/>
    </row>
    <row r="228" spans="2:11" ht="16.5" thickTop="1">
      <c r="B228" s="678" t="s">
        <v>1172</v>
      </c>
    </row>
    <row r="230" spans="2:11" ht="13.5" thickBot="1"/>
    <row r="231" spans="2:11" ht="19.5">
      <c r="B231" s="1540" t="s">
        <v>1217</v>
      </c>
      <c r="C231" s="1541"/>
      <c r="D231" s="1541"/>
      <c r="E231" s="1541"/>
      <c r="F231" s="1541"/>
      <c r="G231" s="1541"/>
      <c r="H231" s="1541"/>
      <c r="I231" s="1541"/>
      <c r="J231" s="1542"/>
    </row>
    <row r="232" spans="2:11">
      <c r="B232" s="705"/>
      <c r="C232" s="706"/>
      <c r="D232" s="706"/>
      <c r="E232" s="706"/>
      <c r="F232" s="706"/>
      <c r="G232" s="706"/>
      <c r="H232" s="706"/>
      <c r="I232" s="706"/>
      <c r="J232" s="707"/>
    </row>
    <row r="233" spans="2:11">
      <c r="B233" s="166"/>
      <c r="C233" s="706"/>
      <c r="D233" s="706"/>
      <c r="E233" s="706"/>
      <c r="F233" s="706"/>
      <c r="G233" s="706"/>
      <c r="H233" s="706"/>
      <c r="I233" s="706"/>
      <c r="J233" s="707"/>
    </row>
    <row r="234" spans="2:11">
      <c r="B234" s="166"/>
      <c r="C234" s="706"/>
      <c r="D234" s="706"/>
      <c r="E234" s="706"/>
      <c r="F234" s="706"/>
      <c r="G234" s="706"/>
      <c r="H234" s="706"/>
      <c r="I234" s="706"/>
      <c r="J234" s="707"/>
    </row>
    <row r="235" spans="2:11">
      <c r="B235" s="705"/>
      <c r="C235" s="706"/>
      <c r="D235" s="706"/>
      <c r="E235" s="706"/>
      <c r="F235" s="706"/>
      <c r="G235" s="706"/>
      <c r="H235" s="706"/>
      <c r="I235" s="706"/>
      <c r="J235" s="707"/>
    </row>
    <row r="236" spans="2:11" ht="12.75" hidden="1" customHeight="1">
      <c r="B236" s="705"/>
      <c r="C236" s="706"/>
      <c r="D236" s="706"/>
      <c r="E236" s="706"/>
      <c r="F236" s="706"/>
      <c r="G236" s="706"/>
      <c r="H236" s="706"/>
      <c r="I236" s="706"/>
      <c r="J236" s="707"/>
    </row>
    <row r="237" spans="2:11" ht="12.75" hidden="1" customHeight="1">
      <c r="B237" s="705"/>
      <c r="C237" s="706"/>
      <c r="D237" s="706"/>
      <c r="E237" s="706"/>
      <c r="F237" s="706"/>
      <c r="G237" s="706"/>
      <c r="H237" s="706"/>
      <c r="I237" s="706"/>
      <c r="J237" s="707"/>
    </row>
    <row r="238" spans="2:11" ht="12.75" hidden="1" customHeight="1">
      <c r="B238" s="705"/>
      <c r="C238" s="706"/>
      <c r="D238" s="706"/>
      <c r="E238" s="706"/>
      <c r="F238" s="706"/>
      <c r="G238" s="706"/>
      <c r="H238" s="706"/>
      <c r="I238" s="706"/>
      <c r="J238" s="707"/>
    </row>
    <row r="239" spans="2:11">
      <c r="B239" s="705"/>
      <c r="C239" s="706"/>
      <c r="D239" s="706"/>
      <c r="E239" s="706"/>
      <c r="F239" s="706"/>
      <c r="G239" s="706"/>
      <c r="H239" s="706"/>
      <c r="I239" s="706"/>
      <c r="J239" s="707"/>
    </row>
    <row r="240" spans="2:11">
      <c r="B240" s="708"/>
      <c r="C240" s="709"/>
      <c r="D240" s="709"/>
      <c r="E240" s="709"/>
      <c r="F240" s="709"/>
      <c r="G240" s="709"/>
      <c r="H240" s="709"/>
      <c r="I240" s="709"/>
      <c r="J240" s="167"/>
    </row>
    <row r="241" spans="2:11">
      <c r="B241" s="708"/>
      <c r="C241" s="709"/>
      <c r="D241" s="709"/>
      <c r="E241" s="709"/>
      <c r="F241" s="709"/>
      <c r="G241" s="709"/>
      <c r="H241" s="709"/>
      <c r="I241" s="709"/>
      <c r="J241" s="167"/>
    </row>
    <row r="242" spans="2:11">
      <c r="B242" s="708"/>
      <c r="C242" s="709"/>
      <c r="D242" s="709"/>
      <c r="E242" s="709"/>
      <c r="F242" s="709"/>
      <c r="G242" s="709"/>
      <c r="H242" s="709"/>
      <c r="I242" s="709"/>
      <c r="J242" s="167"/>
    </row>
    <row r="243" spans="2:11">
      <c r="B243" s="708"/>
      <c r="C243" s="709"/>
      <c r="D243" s="709"/>
      <c r="E243" s="709"/>
      <c r="F243" s="709"/>
      <c r="G243" s="709"/>
      <c r="H243" s="709"/>
      <c r="I243" s="709"/>
      <c r="J243" s="167"/>
    </row>
    <row r="244" spans="2:11">
      <c r="B244" s="708"/>
      <c r="C244" s="709"/>
      <c r="D244" s="709"/>
      <c r="E244" s="709"/>
      <c r="F244" s="709"/>
      <c r="G244" s="709"/>
      <c r="H244" s="709"/>
      <c r="I244" s="709"/>
      <c r="J244" s="167"/>
    </row>
    <row r="245" spans="2:11">
      <c r="B245" s="708"/>
      <c r="C245" s="709"/>
      <c r="D245" s="709"/>
      <c r="E245" s="709"/>
      <c r="F245" s="709"/>
      <c r="G245" s="709"/>
      <c r="H245" s="709"/>
      <c r="I245" s="709"/>
      <c r="J245" s="167"/>
    </row>
    <row r="246" spans="2:11" ht="18">
      <c r="B246" s="708"/>
      <c r="C246" s="709"/>
      <c r="D246" s="709"/>
      <c r="E246" s="709"/>
      <c r="F246" s="709"/>
      <c r="G246" s="54" t="s">
        <v>1124</v>
      </c>
      <c r="H246" s="709"/>
      <c r="I246" s="709"/>
      <c r="J246" s="167"/>
    </row>
    <row r="247" spans="2:11">
      <c r="B247" s="708"/>
      <c r="C247" s="709"/>
      <c r="D247" s="709"/>
      <c r="E247" s="709"/>
      <c r="F247" s="709"/>
      <c r="G247" s="709"/>
      <c r="H247" s="709"/>
      <c r="I247" s="709"/>
      <c r="J247" s="167"/>
    </row>
    <row r="248" spans="2:11">
      <c r="B248" s="708"/>
      <c r="C248" s="709"/>
      <c r="D248" s="709"/>
      <c r="E248" s="709"/>
      <c r="F248" s="709"/>
      <c r="G248" s="709"/>
      <c r="H248" s="709"/>
      <c r="I248" s="709"/>
      <c r="J248" s="167"/>
    </row>
    <row r="251" spans="2:11" ht="16.5" thickBot="1">
      <c r="B251" s="168"/>
      <c r="C251" s="710" t="s">
        <v>1084</v>
      </c>
      <c r="D251" s="169"/>
      <c r="E251" s="168"/>
      <c r="F251" s="168"/>
      <c r="G251" s="168"/>
      <c r="H251" s="168"/>
      <c r="I251" s="168"/>
      <c r="J251" s="168"/>
      <c r="K251" s="168"/>
    </row>
    <row r="252" spans="2:11" ht="92.25" customHeight="1" thickTop="1" thickBot="1">
      <c r="B252" s="711"/>
      <c r="C252" s="711"/>
      <c r="D252" s="170" t="str">
        <f>D199</f>
        <v>ΑΠΟΛΟΓΙΣΜΟΣ 2020</v>
      </c>
      <c r="E252" s="170" t="str">
        <f>E199</f>
        <v>ΑΡΧΙΚΟΣ ΠΡΟΫΠΟΛΟΓΙΣΜΟΣ 2021</v>
      </c>
      <c r="F252" s="170" t="str">
        <f>F199</f>
        <v>ΔΙΑΜΟΡΦΩΣΗ 2021 (αρχικός Π/Υ &amp; τροποποιήσεις)</v>
      </c>
      <c r="G252" s="170" t="str">
        <f t="shared" ref="G252:K252" si="33">G199</f>
        <v>ΕΚΤΕΛΕΣΗ                      Α' ΕΞΑΜΗΝΟΥ ΠΡΟΫΠΟΛΟΓΙΣΜΟΥ  2021</v>
      </c>
      <c r="H252" s="319" t="s">
        <v>1202</v>
      </c>
      <c r="I252" s="960" t="s">
        <v>1212</v>
      </c>
      <c r="J252" s="170" t="str">
        <f t="shared" si="33"/>
        <v>ΠΡΟΫΠΟΛΟΓΙΣΜΟΣ 2022</v>
      </c>
      <c r="K252" s="170" t="str">
        <f t="shared" si="33"/>
        <v>ΝΕΕΣ ΑΓΟΡΕΣ
 2022</v>
      </c>
    </row>
    <row r="253" spans="2:11" ht="19.5" thickTop="1" thickBot="1">
      <c r="B253" s="168"/>
      <c r="C253" s="1376" t="s">
        <v>523</v>
      </c>
      <c r="D253" s="712">
        <f>SUM(D254:D262)</f>
        <v>0</v>
      </c>
      <c r="E253" s="712">
        <f t="shared" ref="E253:J253" si="34">SUM(E254:E262)</f>
        <v>0</v>
      </c>
      <c r="F253" s="712">
        <f t="shared" si="34"/>
        <v>0</v>
      </c>
      <c r="G253" s="712">
        <f t="shared" si="34"/>
        <v>0</v>
      </c>
      <c r="H253" s="712">
        <f t="shared" si="34"/>
        <v>0</v>
      </c>
      <c r="I253" s="712">
        <f t="shared" si="34"/>
        <v>0</v>
      </c>
      <c r="J253" s="712">
        <f t="shared" si="34"/>
        <v>0</v>
      </c>
      <c r="K253" s="713"/>
    </row>
    <row r="254" spans="2:11" ht="27" thickTop="1" thickBot="1">
      <c r="B254" s="171" t="s">
        <v>806</v>
      </c>
      <c r="C254" s="1377" t="s">
        <v>532</v>
      </c>
      <c r="D254" s="1378">
        <f>D12-(D14+D15+D16+D17)+D51-D52+D63</f>
        <v>0</v>
      </c>
      <c r="E254" s="1378">
        <f t="shared" ref="E254:J254" si="35">E12-(E14+E15+E16+E17)+E51-E52+E63</f>
        <v>0</v>
      </c>
      <c r="F254" s="1378">
        <f t="shared" si="35"/>
        <v>0</v>
      </c>
      <c r="G254" s="1378">
        <f t="shared" si="35"/>
        <v>0</v>
      </c>
      <c r="H254" s="1378">
        <f t="shared" si="35"/>
        <v>0</v>
      </c>
      <c r="I254" s="1378">
        <f t="shared" si="35"/>
        <v>0</v>
      </c>
      <c r="J254" s="1378">
        <f t="shared" si="35"/>
        <v>0</v>
      </c>
      <c r="K254" s="694"/>
    </row>
    <row r="255" spans="2:11" ht="37.5" thickTop="1" thickBot="1">
      <c r="B255" s="171" t="s">
        <v>789</v>
      </c>
      <c r="C255" s="1377" t="s">
        <v>903</v>
      </c>
      <c r="D255" s="1378">
        <f>D14+D15+D16+D17</f>
        <v>0</v>
      </c>
      <c r="E255" s="1378">
        <f t="shared" ref="E255:J255" si="36">E14+E15+E16+E17</f>
        <v>0</v>
      </c>
      <c r="F255" s="1378">
        <f t="shared" si="36"/>
        <v>0</v>
      </c>
      <c r="G255" s="1378">
        <f t="shared" si="36"/>
        <v>0</v>
      </c>
      <c r="H255" s="1378">
        <f t="shared" si="36"/>
        <v>0</v>
      </c>
      <c r="I255" s="1378">
        <f t="shared" si="36"/>
        <v>0</v>
      </c>
      <c r="J255" s="1378">
        <f t="shared" si="36"/>
        <v>0</v>
      </c>
      <c r="K255" s="694"/>
    </row>
    <row r="256" spans="2:11" ht="19.5" thickTop="1" thickBot="1">
      <c r="B256" s="171" t="s">
        <v>791</v>
      </c>
      <c r="C256" s="1377" t="s">
        <v>792</v>
      </c>
      <c r="D256" s="1378">
        <f>D25+D65</f>
        <v>0</v>
      </c>
      <c r="E256" s="1378">
        <f t="shared" ref="E256:J256" si="37">E25+E65</f>
        <v>0</v>
      </c>
      <c r="F256" s="1378">
        <f t="shared" si="37"/>
        <v>0</v>
      </c>
      <c r="G256" s="1378">
        <f t="shared" si="37"/>
        <v>0</v>
      </c>
      <c r="H256" s="1378">
        <f t="shared" si="37"/>
        <v>0</v>
      </c>
      <c r="I256" s="1378">
        <f t="shared" si="37"/>
        <v>0</v>
      </c>
      <c r="J256" s="1378">
        <f t="shared" si="37"/>
        <v>0</v>
      </c>
      <c r="K256" s="694"/>
    </row>
    <row r="257" spans="2:11" ht="19.5" thickTop="1" thickBot="1">
      <c r="B257" s="171" t="s">
        <v>311</v>
      </c>
      <c r="C257" s="1377" t="s">
        <v>807</v>
      </c>
      <c r="D257" s="1378">
        <f>D78</f>
        <v>0</v>
      </c>
      <c r="E257" s="1378">
        <f t="shared" ref="E257:J257" si="38">E78</f>
        <v>0</v>
      </c>
      <c r="F257" s="1378">
        <f t="shared" si="38"/>
        <v>0</v>
      </c>
      <c r="G257" s="1378">
        <f t="shared" si="38"/>
        <v>0</v>
      </c>
      <c r="H257" s="1378">
        <f t="shared" si="38"/>
        <v>0</v>
      </c>
      <c r="I257" s="1378">
        <f t="shared" si="38"/>
        <v>0</v>
      </c>
      <c r="J257" s="1378">
        <f t="shared" si="38"/>
        <v>0</v>
      </c>
      <c r="K257" s="694"/>
    </row>
    <row r="258" spans="2:11" ht="19.5" thickTop="1" thickBot="1">
      <c r="B258" s="714" t="s">
        <v>794</v>
      </c>
      <c r="C258" s="1377" t="s">
        <v>795</v>
      </c>
      <c r="D258" s="1378">
        <f>D76-(D78+D80)</f>
        <v>0</v>
      </c>
      <c r="E258" s="1378">
        <f t="shared" ref="E258:J258" si="39">E76-(E78+E80)</f>
        <v>0</v>
      </c>
      <c r="F258" s="1378">
        <f t="shared" si="39"/>
        <v>0</v>
      </c>
      <c r="G258" s="1378">
        <f t="shared" si="39"/>
        <v>0</v>
      </c>
      <c r="H258" s="1378">
        <f t="shared" si="39"/>
        <v>0</v>
      </c>
      <c r="I258" s="1378">
        <f t="shared" si="39"/>
        <v>0</v>
      </c>
      <c r="J258" s="1378">
        <f t="shared" si="39"/>
        <v>0</v>
      </c>
      <c r="K258" s="694"/>
    </row>
    <row r="259" spans="2:11" ht="19.5" thickTop="1" thickBot="1">
      <c r="B259" s="171">
        <v>5200</v>
      </c>
      <c r="C259" s="1379" t="s">
        <v>808</v>
      </c>
      <c r="D259" s="1378">
        <f>D44</f>
        <v>0</v>
      </c>
      <c r="E259" s="1378">
        <f t="shared" ref="E259:J259" si="40">E44</f>
        <v>0</v>
      </c>
      <c r="F259" s="1378">
        <f t="shared" si="40"/>
        <v>0</v>
      </c>
      <c r="G259" s="1378">
        <f t="shared" si="40"/>
        <v>0</v>
      </c>
      <c r="H259" s="1378">
        <f t="shared" si="40"/>
        <v>0</v>
      </c>
      <c r="I259" s="1378">
        <f t="shared" si="40"/>
        <v>0</v>
      </c>
      <c r="J259" s="1378">
        <f t="shared" si="40"/>
        <v>0</v>
      </c>
      <c r="K259" s="694"/>
    </row>
    <row r="260" spans="2:11" ht="51.75" customHeight="1" thickTop="1" thickBot="1">
      <c r="B260" s="171" t="s">
        <v>1125</v>
      </c>
      <c r="C260" s="1377" t="s">
        <v>787</v>
      </c>
      <c r="D260" s="1378">
        <f>D24-D25-D33+D64-D65-D67</f>
        <v>0</v>
      </c>
      <c r="E260" s="1378">
        <f t="shared" ref="E260:J260" si="41">E24-E25-E33+E64-E65-E67</f>
        <v>0</v>
      </c>
      <c r="F260" s="1378">
        <f t="shared" si="41"/>
        <v>0</v>
      </c>
      <c r="G260" s="1378">
        <f t="shared" si="41"/>
        <v>0</v>
      </c>
      <c r="H260" s="1378">
        <f t="shared" si="41"/>
        <v>0</v>
      </c>
      <c r="I260" s="1378">
        <f t="shared" si="41"/>
        <v>0</v>
      </c>
      <c r="J260" s="1378">
        <f t="shared" si="41"/>
        <v>0</v>
      </c>
      <c r="K260" s="694"/>
    </row>
    <row r="261" spans="2:11" ht="78.75" customHeight="1" thickTop="1" thickBot="1">
      <c r="B261" s="172" t="s">
        <v>1126</v>
      </c>
      <c r="C261" s="1379" t="s">
        <v>97</v>
      </c>
      <c r="D261" s="1378">
        <f>D11-D12+D18+D21+D41+D42-D44+D49-D51-D53+D61-D63-D64-D73</f>
        <v>0</v>
      </c>
      <c r="E261" s="1378">
        <f t="shared" ref="E261:J261" si="42">E11-E12+E18+E21+E41+E42-E44+E49-E51-E53+E61-E63-E64-E73</f>
        <v>0</v>
      </c>
      <c r="F261" s="1378">
        <f t="shared" si="42"/>
        <v>0</v>
      </c>
      <c r="G261" s="1378">
        <f t="shared" si="42"/>
        <v>0</v>
      </c>
      <c r="H261" s="1378">
        <f t="shared" si="42"/>
        <v>0</v>
      </c>
      <c r="I261" s="1378">
        <f t="shared" si="42"/>
        <v>0</v>
      </c>
      <c r="J261" s="1378">
        <f t="shared" si="42"/>
        <v>0</v>
      </c>
      <c r="K261" s="694"/>
    </row>
    <row r="262" spans="2:11" ht="19.5" thickTop="1" thickBot="1">
      <c r="B262" s="171">
        <v>6118</v>
      </c>
      <c r="C262" s="1379" t="s">
        <v>809</v>
      </c>
      <c r="D262" s="1378">
        <f>D52</f>
        <v>0</v>
      </c>
      <c r="E262" s="1378">
        <f t="shared" ref="E262:J262" si="43">E52</f>
        <v>0</v>
      </c>
      <c r="F262" s="1378">
        <f t="shared" si="43"/>
        <v>0</v>
      </c>
      <c r="G262" s="1378">
        <f t="shared" si="43"/>
        <v>0</v>
      </c>
      <c r="H262" s="1378">
        <f t="shared" si="43"/>
        <v>0</v>
      </c>
      <c r="I262" s="1378">
        <f t="shared" si="43"/>
        <v>0</v>
      </c>
      <c r="J262" s="1378">
        <f t="shared" si="43"/>
        <v>0</v>
      </c>
      <c r="K262" s="694"/>
    </row>
    <row r="263" spans="2:11" ht="18.75" thickTop="1">
      <c r="B263" s="171"/>
      <c r="C263" s="715" t="s">
        <v>546</v>
      </c>
      <c r="D263" s="716">
        <f t="shared" ref="D263:K263" si="44">D264+D266+D267+D268+D269+D270+D271</f>
        <v>0</v>
      </c>
      <c r="E263" s="716">
        <f t="shared" si="44"/>
        <v>0</v>
      </c>
      <c r="F263" s="716">
        <f t="shared" si="44"/>
        <v>0</v>
      </c>
      <c r="G263" s="716">
        <f t="shared" si="44"/>
        <v>0</v>
      </c>
      <c r="H263" s="716">
        <f t="shared" si="44"/>
        <v>0</v>
      </c>
      <c r="I263" s="716">
        <f t="shared" si="44"/>
        <v>0</v>
      </c>
      <c r="J263" s="716">
        <f t="shared" si="44"/>
        <v>0</v>
      </c>
      <c r="K263" s="716">
        <f t="shared" si="44"/>
        <v>0</v>
      </c>
    </row>
    <row r="264" spans="2:11" ht="18">
      <c r="B264" s="171">
        <v>1000</v>
      </c>
      <c r="C264" s="1377" t="s">
        <v>810</v>
      </c>
      <c r="D264" s="1378">
        <f>D114</f>
        <v>0</v>
      </c>
      <c r="E264" s="1378">
        <f t="shared" ref="E264:K264" si="45">E114</f>
        <v>0</v>
      </c>
      <c r="F264" s="1378">
        <f t="shared" si="45"/>
        <v>0</v>
      </c>
      <c r="G264" s="1378">
        <f t="shared" si="45"/>
        <v>0</v>
      </c>
      <c r="H264" s="1378">
        <f t="shared" si="45"/>
        <v>0</v>
      </c>
      <c r="I264" s="1378">
        <f t="shared" si="45"/>
        <v>0</v>
      </c>
      <c r="J264" s="1378">
        <f t="shared" si="45"/>
        <v>0</v>
      </c>
      <c r="K264" s="1378">
        <f t="shared" si="45"/>
        <v>0</v>
      </c>
    </row>
    <row r="265" spans="2:11" ht="15.75">
      <c r="B265" s="171">
        <v>1312</v>
      </c>
      <c r="C265" s="1380" t="s">
        <v>1416</v>
      </c>
      <c r="D265" s="1378">
        <f>D116</f>
        <v>0</v>
      </c>
      <c r="E265" s="1378">
        <f t="shared" ref="E265:K265" si="46">E116</f>
        <v>0</v>
      </c>
      <c r="F265" s="1378">
        <f t="shared" si="46"/>
        <v>0</v>
      </c>
      <c r="G265" s="1378">
        <f t="shared" si="46"/>
        <v>0</v>
      </c>
      <c r="H265" s="1378">
        <f t="shared" si="46"/>
        <v>0</v>
      </c>
      <c r="I265" s="1378">
        <f t="shared" si="46"/>
        <v>0</v>
      </c>
      <c r="J265" s="1378">
        <f t="shared" si="46"/>
        <v>0</v>
      </c>
      <c r="K265" s="1378">
        <f t="shared" si="46"/>
        <v>0</v>
      </c>
    </row>
    <row r="266" spans="2:11" ht="25.5">
      <c r="B266" s="171" t="s">
        <v>1127</v>
      </c>
      <c r="C266" s="1377" t="s">
        <v>573</v>
      </c>
      <c r="D266" s="1378">
        <f>D89-(D92+D94)+D98+D100</f>
        <v>0</v>
      </c>
      <c r="E266" s="1378">
        <f t="shared" ref="E266:K266" si="47">E89-(E92+E94)+E98+E100</f>
        <v>0</v>
      </c>
      <c r="F266" s="1378">
        <f t="shared" si="47"/>
        <v>0</v>
      </c>
      <c r="G266" s="1378">
        <f t="shared" si="47"/>
        <v>0</v>
      </c>
      <c r="H266" s="1378">
        <f t="shared" si="47"/>
        <v>0</v>
      </c>
      <c r="I266" s="1378">
        <f t="shared" si="47"/>
        <v>0</v>
      </c>
      <c r="J266" s="1378">
        <f t="shared" si="47"/>
        <v>0</v>
      </c>
      <c r="K266" s="1378">
        <f t="shared" si="47"/>
        <v>0</v>
      </c>
    </row>
    <row r="267" spans="2:11" ht="18">
      <c r="B267" s="171" t="s">
        <v>799</v>
      </c>
      <c r="C267" s="1377" t="s">
        <v>902</v>
      </c>
      <c r="D267" s="1378">
        <f>D92+D94</f>
        <v>0</v>
      </c>
      <c r="E267" s="1378">
        <f t="shared" ref="E267:K267" si="48">E92+E94</f>
        <v>0</v>
      </c>
      <c r="F267" s="1378">
        <f t="shared" si="48"/>
        <v>0</v>
      </c>
      <c r="G267" s="1378">
        <f t="shared" si="48"/>
        <v>0</v>
      </c>
      <c r="H267" s="1378">
        <f t="shared" si="48"/>
        <v>0</v>
      </c>
      <c r="I267" s="1378">
        <f t="shared" si="48"/>
        <v>0</v>
      </c>
      <c r="J267" s="1378">
        <f t="shared" si="48"/>
        <v>0</v>
      </c>
      <c r="K267" s="1378">
        <f t="shared" si="48"/>
        <v>0</v>
      </c>
    </row>
    <row r="268" spans="2:11" ht="18">
      <c r="B268" s="714" t="s">
        <v>812</v>
      </c>
      <c r="C268" s="1381" t="s">
        <v>813</v>
      </c>
      <c r="D268" s="1378">
        <f>D88-D89-D98-D100-D101</f>
        <v>0</v>
      </c>
      <c r="E268" s="1378">
        <f t="shared" ref="E268:K268" si="49">E88-E89-E98-E100-E101</f>
        <v>0</v>
      </c>
      <c r="F268" s="1378">
        <f t="shared" si="49"/>
        <v>0</v>
      </c>
      <c r="G268" s="1378">
        <f t="shared" si="49"/>
        <v>0</v>
      </c>
      <c r="H268" s="1378">
        <f t="shared" si="49"/>
        <v>0</v>
      </c>
      <c r="I268" s="1378">
        <f t="shared" si="49"/>
        <v>0</v>
      </c>
      <c r="J268" s="1378">
        <f t="shared" si="49"/>
        <v>0</v>
      </c>
      <c r="K268" s="1378">
        <f t="shared" si="49"/>
        <v>0</v>
      </c>
    </row>
    <row r="269" spans="2:11" ht="18">
      <c r="B269" s="171" t="s">
        <v>814</v>
      </c>
      <c r="C269" s="1382" t="s">
        <v>876</v>
      </c>
      <c r="D269" s="1378">
        <f>D129+D130-D144</f>
        <v>0</v>
      </c>
      <c r="E269" s="1378">
        <f t="shared" ref="E269:K269" si="50">E129+E130-E144</f>
        <v>0</v>
      </c>
      <c r="F269" s="1378">
        <f t="shared" si="50"/>
        <v>0</v>
      </c>
      <c r="G269" s="1378">
        <f t="shared" si="50"/>
        <v>0</v>
      </c>
      <c r="H269" s="1378">
        <f t="shared" si="50"/>
        <v>0</v>
      </c>
      <c r="I269" s="1378">
        <f t="shared" si="50"/>
        <v>0</v>
      </c>
      <c r="J269" s="1378">
        <f t="shared" si="50"/>
        <v>0</v>
      </c>
      <c r="K269" s="1378">
        <f t="shared" si="50"/>
        <v>0</v>
      </c>
    </row>
    <row r="270" spans="2:11" ht="18">
      <c r="B270" s="171">
        <v>3300</v>
      </c>
      <c r="C270" s="1382" t="s">
        <v>815</v>
      </c>
      <c r="D270" s="1383">
        <f>D122</f>
        <v>0</v>
      </c>
      <c r="E270" s="1383">
        <f t="shared" ref="E270:K270" si="51">E122</f>
        <v>0</v>
      </c>
      <c r="F270" s="1383">
        <f t="shared" si="51"/>
        <v>0</v>
      </c>
      <c r="G270" s="1383">
        <f t="shared" si="51"/>
        <v>0</v>
      </c>
      <c r="H270" s="1383">
        <f t="shared" si="51"/>
        <v>0</v>
      </c>
      <c r="I270" s="1383">
        <f t="shared" si="51"/>
        <v>0</v>
      </c>
      <c r="J270" s="1383">
        <f t="shared" si="51"/>
        <v>0</v>
      </c>
      <c r="K270" s="1383">
        <f t="shared" si="51"/>
        <v>0</v>
      </c>
    </row>
    <row r="271" spans="2:11" ht="51">
      <c r="B271" s="171" t="s">
        <v>1022</v>
      </c>
      <c r="C271" s="1382" t="s">
        <v>816</v>
      </c>
      <c r="D271" s="1383">
        <f>D101+D120+D121-D122+D123+D124-D127-D128</f>
        <v>0</v>
      </c>
      <c r="E271" s="1383">
        <f t="shared" ref="E271:K271" si="52">E101+E120+E121-E122+E123+E124-E127-E128</f>
        <v>0</v>
      </c>
      <c r="F271" s="1383">
        <f t="shared" si="52"/>
        <v>0</v>
      </c>
      <c r="G271" s="1383">
        <f t="shared" si="52"/>
        <v>0</v>
      </c>
      <c r="H271" s="1383">
        <f t="shared" si="52"/>
        <v>0</v>
      </c>
      <c r="I271" s="1383">
        <f t="shared" si="52"/>
        <v>0</v>
      </c>
      <c r="J271" s="1383">
        <f t="shared" si="52"/>
        <v>0</v>
      </c>
      <c r="K271" s="1383">
        <f t="shared" si="52"/>
        <v>0</v>
      </c>
    </row>
    <row r="272" spans="2:11" ht="18.75" thickBot="1">
      <c r="B272" s="171" t="s">
        <v>817</v>
      </c>
      <c r="C272" s="1384" t="s">
        <v>818</v>
      </c>
      <c r="D272" s="1383"/>
      <c r="E272" s="1383"/>
      <c r="F272" s="1383"/>
      <c r="G272" s="1383"/>
      <c r="H272" s="1383"/>
      <c r="I272" s="1383"/>
      <c r="J272" s="1383"/>
      <c r="K272" s="1383"/>
    </row>
    <row r="273" spans="2:11" ht="18" customHeight="1" thickTop="1" thickBot="1">
      <c r="B273" s="168"/>
      <c r="C273" s="717" t="s">
        <v>819</v>
      </c>
      <c r="D273" s="718">
        <f>D253-D263</f>
        <v>0</v>
      </c>
      <c r="E273" s="718">
        <f t="shared" ref="E273:J273" si="53">E253-E263</f>
        <v>0</v>
      </c>
      <c r="F273" s="718">
        <f t="shared" si="53"/>
        <v>0</v>
      </c>
      <c r="G273" s="718">
        <f t="shared" si="53"/>
        <v>0</v>
      </c>
      <c r="H273" s="718">
        <f t="shared" si="53"/>
        <v>0</v>
      </c>
      <c r="I273" s="718">
        <f t="shared" si="53"/>
        <v>0</v>
      </c>
      <c r="J273" s="718">
        <f t="shared" si="53"/>
        <v>0</v>
      </c>
      <c r="K273" s="694"/>
    </row>
    <row r="274" spans="2:11" ht="19.5" thickTop="1" thickBot="1">
      <c r="C274" s="719" t="s">
        <v>1085</v>
      </c>
      <c r="D274" s="1385">
        <f>D48+D72</f>
        <v>0</v>
      </c>
      <c r="E274" s="1385">
        <f t="shared" ref="E274:J274" si="54">E48+E72</f>
        <v>0</v>
      </c>
      <c r="F274" s="1385">
        <f t="shared" si="54"/>
        <v>0</v>
      </c>
      <c r="G274" s="1385">
        <f t="shared" si="54"/>
        <v>0</v>
      </c>
      <c r="H274" s="1385">
        <f t="shared" si="54"/>
        <v>0</v>
      </c>
      <c r="I274" s="694"/>
      <c r="J274" s="1385">
        <f t="shared" si="54"/>
        <v>0</v>
      </c>
      <c r="K274" s="694"/>
    </row>
    <row r="275" spans="2:11" ht="19.5" thickTop="1" thickBot="1">
      <c r="C275" s="1386" t="s">
        <v>1086</v>
      </c>
      <c r="D275" s="1385">
        <f>D253-D274</f>
        <v>0</v>
      </c>
      <c r="E275" s="1385">
        <f>E253-E274</f>
        <v>0</v>
      </c>
      <c r="F275" s="1385">
        <f>F253-F274</f>
        <v>0</v>
      </c>
      <c r="G275" s="1385">
        <f>G253-G274</f>
        <v>0</v>
      </c>
      <c r="H275" s="1385">
        <f>H253-H274</f>
        <v>0</v>
      </c>
      <c r="I275" s="694"/>
      <c r="J275" s="1385">
        <f>J253-J274</f>
        <v>0</v>
      </c>
      <c r="K275" s="694"/>
    </row>
    <row r="276" spans="2:11" ht="63.75" customHeight="1" thickTop="1" thickBot="1">
      <c r="C276" s="1386" t="s">
        <v>1087</v>
      </c>
      <c r="D276" s="1385">
        <f>D265-D274</f>
        <v>0</v>
      </c>
      <c r="E276" s="1385">
        <f t="shared" ref="E276:J276" si="55">E265-E274</f>
        <v>0</v>
      </c>
      <c r="F276" s="1385">
        <f t="shared" si="55"/>
        <v>0</v>
      </c>
      <c r="G276" s="1385">
        <f t="shared" si="55"/>
        <v>0</v>
      </c>
      <c r="H276" s="1385">
        <f t="shared" si="55"/>
        <v>0</v>
      </c>
      <c r="I276" s="694"/>
      <c r="J276" s="1385">
        <f t="shared" si="55"/>
        <v>0</v>
      </c>
      <c r="K276" s="694"/>
    </row>
    <row r="277" spans="2:11" ht="19.5" thickTop="1" thickBot="1">
      <c r="C277" s="1387" t="s">
        <v>1088</v>
      </c>
      <c r="D277" s="1385">
        <f>D263-D274</f>
        <v>0</v>
      </c>
      <c r="E277" s="1385">
        <f>E263-E274</f>
        <v>0</v>
      </c>
      <c r="F277" s="1385">
        <f>F263-F274</f>
        <v>0</v>
      </c>
      <c r="G277" s="1385">
        <f>G263-G274</f>
        <v>0</v>
      </c>
      <c r="H277" s="1385">
        <f>H263-H274</f>
        <v>0</v>
      </c>
      <c r="I277" s="694"/>
      <c r="J277" s="1385">
        <f>J263-J274</f>
        <v>0</v>
      </c>
      <c r="K277" s="694"/>
    </row>
    <row r="278" spans="2:11" ht="19.5" thickTop="1" thickBot="1">
      <c r="C278" s="720" t="s">
        <v>1089</v>
      </c>
      <c r="D278" s="721">
        <f>D275-D277</f>
        <v>0</v>
      </c>
      <c r="E278" s="721">
        <f t="shared" ref="E278:J278" si="56">E275-E277</f>
        <v>0</v>
      </c>
      <c r="F278" s="721">
        <f t="shared" si="56"/>
        <v>0</v>
      </c>
      <c r="G278" s="721">
        <f t="shared" si="56"/>
        <v>0</v>
      </c>
      <c r="H278" s="721">
        <f t="shared" si="56"/>
        <v>0</v>
      </c>
      <c r="I278" s="694"/>
      <c r="J278" s="721">
        <f t="shared" si="56"/>
        <v>0</v>
      </c>
      <c r="K278" s="694"/>
    </row>
    <row r="279" spans="2:11" ht="19.5" thickTop="1" thickBot="1">
      <c r="C279" s="722" t="s">
        <v>1090</v>
      </c>
      <c r="D279" s="1385">
        <f>D163</f>
        <v>0</v>
      </c>
      <c r="E279" s="1385">
        <f>E163</f>
        <v>0</v>
      </c>
      <c r="F279" s="694"/>
      <c r="G279" s="1388">
        <f t="shared" ref="G279:J279" si="57">G163</f>
        <v>0</v>
      </c>
      <c r="H279" s="1388">
        <f t="shared" si="57"/>
        <v>0</v>
      </c>
      <c r="I279" s="694"/>
      <c r="J279" s="1388">
        <f t="shared" si="57"/>
        <v>0</v>
      </c>
      <c r="K279" s="694"/>
    </row>
    <row r="280" spans="2:11" ht="16.5" thickTop="1" thickBot="1">
      <c r="C280" s="83" t="s">
        <v>1091</v>
      </c>
      <c r="D280" s="723">
        <f>D278+D279</f>
        <v>0</v>
      </c>
      <c r="E280" s="723">
        <f t="shared" ref="E280:J280" si="58">E278+E279</f>
        <v>0</v>
      </c>
      <c r="F280" s="694"/>
      <c r="G280" s="723">
        <f t="shared" si="58"/>
        <v>0</v>
      </c>
      <c r="H280" s="723">
        <f t="shared" si="58"/>
        <v>0</v>
      </c>
      <c r="I280" s="694"/>
      <c r="J280" s="723">
        <f t="shared" si="58"/>
        <v>0</v>
      </c>
      <c r="K280" s="704"/>
    </row>
    <row r="281" spans="2:11" ht="13.5" thickTop="1"/>
  </sheetData>
  <mergeCells count="3">
    <mergeCell ref="B1:J1"/>
    <mergeCell ref="B158:C158"/>
    <mergeCell ref="B231:J231"/>
  </mergeCells>
  <pageMargins left="0.31496062992125984" right="0.31496062992125984" top="0.15748031496062992" bottom="0.11811023622047245" header="0.19685039370078741" footer="0.11811023622047245"/>
  <pageSetup paperSize="9" scale="46" orientation="landscape" horizontalDpi="4294967294" verticalDpi="4294967294" r:id="rId1"/>
  <rowBreaks count="5" manualBreakCount="5">
    <brk id="82" max="16383" man="1"/>
    <brk id="86" max="16383" man="1"/>
    <brk id="156" max="9" man="1"/>
    <brk id="196" max="9" man="1"/>
    <brk id="249" max="9" man="1"/>
  </rowBreaks>
</worksheet>
</file>

<file path=xl/worksheets/sheet16.xml><?xml version="1.0" encoding="utf-8"?>
<worksheet xmlns="http://schemas.openxmlformats.org/spreadsheetml/2006/main" xmlns:r="http://schemas.openxmlformats.org/officeDocument/2006/relationships">
  <dimension ref="A1:CX282"/>
  <sheetViews>
    <sheetView view="pageBreakPreview" topLeftCell="B1" zoomScale="80" zoomScaleNormal="100" zoomScaleSheetLayoutView="80" workbookViewId="0">
      <selection activeCell="B1" sqref="B1:J1"/>
    </sheetView>
  </sheetViews>
  <sheetFormatPr defaultColWidth="9.140625" defaultRowHeight="12.75"/>
  <cols>
    <col min="1" max="1" width="18.85546875" style="58" hidden="1" customWidth="1"/>
    <col min="2" max="2" width="29.28515625" style="58" customWidth="1"/>
    <col min="3" max="3" width="91.42578125" style="58" customWidth="1"/>
    <col min="4" max="4" width="24.140625" style="58" customWidth="1"/>
    <col min="5" max="5" width="20.28515625" style="58" customWidth="1"/>
    <col min="6" max="6" width="22.7109375" style="58" customWidth="1"/>
    <col min="7" max="7" width="21.42578125" style="58" customWidth="1"/>
    <col min="8" max="9" width="23" style="58" customWidth="1"/>
    <col min="10" max="10" width="20.85546875" style="58" customWidth="1"/>
    <col min="11" max="11" width="20" style="58" customWidth="1"/>
    <col min="12" max="16384" width="9.140625" style="58"/>
  </cols>
  <sheetData>
    <row r="1" spans="1:11" ht="32.25" customHeight="1">
      <c r="B1" s="1536" t="s">
        <v>1442</v>
      </c>
      <c r="C1" s="1537"/>
      <c r="D1" s="1537"/>
      <c r="E1" s="1537"/>
      <c r="F1" s="1537"/>
      <c r="G1" s="1537"/>
      <c r="H1" s="1537"/>
      <c r="I1" s="1537"/>
      <c r="J1" s="1537"/>
    </row>
    <row r="2" spans="1:11">
      <c r="B2" s="101"/>
      <c r="C2" s="101"/>
      <c r="D2" s="101"/>
      <c r="E2" s="101"/>
      <c r="F2" s="101"/>
      <c r="G2" s="101"/>
      <c r="H2" s="101"/>
      <c r="I2" s="101"/>
      <c r="J2" s="101"/>
    </row>
    <row r="3" spans="1:11">
      <c r="B3" s="101" t="s">
        <v>282</v>
      </c>
      <c r="C3" s="904"/>
      <c r="D3" s="101"/>
      <c r="E3" s="101"/>
      <c r="F3" s="101"/>
      <c r="G3" s="101"/>
      <c r="H3" s="101"/>
      <c r="I3" s="101"/>
      <c r="J3" s="101"/>
    </row>
    <row r="4" spans="1:11">
      <c r="B4" s="101" t="s">
        <v>283</v>
      </c>
      <c r="C4" s="904"/>
      <c r="D4" s="101"/>
      <c r="E4" s="101"/>
      <c r="F4" s="101"/>
      <c r="G4" s="101"/>
      <c r="H4" s="101"/>
      <c r="I4" s="101"/>
      <c r="J4" s="101"/>
    </row>
    <row r="5" spans="1:11">
      <c r="B5" s="101" t="s">
        <v>284</v>
      </c>
      <c r="C5" s="904"/>
      <c r="D5" s="101"/>
      <c r="E5" s="101"/>
      <c r="F5" s="101"/>
      <c r="G5" s="101"/>
      <c r="H5" s="101"/>
      <c r="I5" s="101"/>
      <c r="J5" s="101"/>
    </row>
    <row r="6" spans="1:11">
      <c r="B6" s="101" t="s">
        <v>285</v>
      </c>
      <c r="C6" s="904"/>
      <c r="D6" s="101"/>
      <c r="E6" s="101"/>
      <c r="F6" s="101"/>
      <c r="G6" s="101"/>
      <c r="H6" s="101"/>
      <c r="I6" s="101"/>
      <c r="J6" s="101"/>
    </row>
    <row r="7" spans="1:11">
      <c r="B7" s="101" t="s">
        <v>286</v>
      </c>
      <c r="C7" s="904"/>
      <c r="D7" s="101"/>
      <c r="E7" s="101"/>
      <c r="F7" s="101"/>
      <c r="G7" s="101"/>
      <c r="H7" s="101"/>
      <c r="I7" s="101"/>
      <c r="J7" s="101"/>
    </row>
    <row r="8" spans="1:11">
      <c r="B8" s="101"/>
      <c r="C8" s="101"/>
      <c r="D8" s="101"/>
      <c r="E8" s="101"/>
      <c r="F8" s="101"/>
      <c r="G8" s="101"/>
      <c r="H8" s="101"/>
      <c r="I8" s="101"/>
      <c r="J8" s="101"/>
    </row>
    <row r="9" spans="1:11" ht="19.5" thickBot="1">
      <c r="B9" s="102" t="s">
        <v>95</v>
      </c>
      <c r="J9" s="103" t="s">
        <v>287</v>
      </c>
    </row>
    <row r="10" spans="1:11" ht="104.25" customHeight="1" thickTop="1" thickBot="1">
      <c r="B10" s="104" t="s">
        <v>288</v>
      </c>
      <c r="C10" s="105" t="s">
        <v>289</v>
      </c>
      <c r="D10" s="63" t="s">
        <v>1191</v>
      </c>
      <c r="E10" s="63" t="s">
        <v>1192</v>
      </c>
      <c r="F10" s="63" t="s">
        <v>1213</v>
      </c>
      <c r="G10" s="319" t="s">
        <v>1209</v>
      </c>
      <c r="H10" s="319" t="s">
        <v>1195</v>
      </c>
      <c r="I10" s="959" t="s">
        <v>1196</v>
      </c>
      <c r="J10" s="64" t="s">
        <v>1197</v>
      </c>
    </row>
    <row r="11" spans="1:11" ht="15" thickTop="1">
      <c r="A11" s="58" t="s">
        <v>616</v>
      </c>
      <c r="B11" s="108">
        <v>0</v>
      </c>
      <c r="C11" s="109" t="s">
        <v>290</v>
      </c>
      <c r="D11" s="404"/>
      <c r="E11" s="404"/>
      <c r="F11" s="404"/>
      <c r="G11" s="404"/>
      <c r="H11" s="404"/>
      <c r="I11" s="404"/>
      <c r="J11" s="404"/>
      <c r="K11" s="179"/>
    </row>
    <row r="12" spans="1:11" ht="14.25">
      <c r="A12" s="58" t="s">
        <v>617</v>
      </c>
      <c r="B12" s="1296">
        <v>100</v>
      </c>
      <c r="C12" s="1297" t="s">
        <v>911</v>
      </c>
      <c r="D12" s="1298"/>
      <c r="E12" s="1298"/>
      <c r="F12" s="1298"/>
      <c r="G12" s="1298"/>
      <c r="H12" s="1298"/>
      <c r="I12" s="1298"/>
      <c r="J12" s="1298"/>
      <c r="K12" s="179"/>
    </row>
    <row r="13" spans="1:11" ht="14.25">
      <c r="A13" s="58" t="s">
        <v>618</v>
      </c>
      <c r="B13" s="1299">
        <v>112</v>
      </c>
      <c r="C13" s="1300" t="s">
        <v>619</v>
      </c>
      <c r="D13" s="1298"/>
      <c r="E13" s="1298"/>
      <c r="F13" s="1298"/>
      <c r="G13" s="1298"/>
      <c r="H13" s="1298"/>
      <c r="I13" s="1298"/>
      <c r="J13" s="1298"/>
      <c r="K13" s="179"/>
    </row>
    <row r="14" spans="1:11" ht="14.25">
      <c r="A14" s="58" t="s">
        <v>620</v>
      </c>
      <c r="B14" s="1299">
        <v>115</v>
      </c>
      <c r="C14" s="1300" t="s">
        <v>621</v>
      </c>
      <c r="D14" s="1298"/>
      <c r="E14" s="1298"/>
      <c r="F14" s="1298"/>
      <c r="G14" s="1298"/>
      <c r="H14" s="1298"/>
      <c r="I14" s="1298"/>
      <c r="J14" s="1298"/>
      <c r="K14" s="179"/>
    </row>
    <row r="15" spans="1:11" ht="14.25">
      <c r="A15" s="58" t="s">
        <v>622</v>
      </c>
      <c r="B15" s="1299">
        <v>116</v>
      </c>
      <c r="C15" s="1300" t="s">
        <v>623</v>
      </c>
      <c r="D15" s="1298"/>
      <c r="E15" s="1298"/>
      <c r="F15" s="1298"/>
      <c r="G15" s="1298"/>
      <c r="H15" s="1298"/>
      <c r="I15" s="1298"/>
      <c r="J15" s="1298"/>
      <c r="K15" s="179"/>
    </row>
    <row r="16" spans="1:11" ht="14.25">
      <c r="A16" s="58" t="s">
        <v>624</v>
      </c>
      <c r="B16" s="1299">
        <v>117</v>
      </c>
      <c r="C16" s="1300" t="s">
        <v>625</v>
      </c>
      <c r="D16" s="1298"/>
      <c r="E16" s="1298"/>
      <c r="F16" s="1298"/>
      <c r="G16" s="1298"/>
      <c r="H16" s="1298"/>
      <c r="I16" s="1298"/>
      <c r="J16" s="1298"/>
      <c r="K16" s="179"/>
    </row>
    <row r="17" spans="1:11" ht="26.25" thickBot="1">
      <c r="A17" s="58" t="s">
        <v>626</v>
      </c>
      <c r="B17" s="1299">
        <v>118</v>
      </c>
      <c r="C17" s="1300" t="s">
        <v>627</v>
      </c>
      <c r="D17" s="1298"/>
      <c r="E17" s="1298"/>
      <c r="F17" s="1298"/>
      <c r="G17" s="1298"/>
      <c r="H17" s="1298"/>
      <c r="I17" s="1298"/>
      <c r="J17" s="1298"/>
      <c r="K17" s="179"/>
    </row>
    <row r="18" spans="1:11" ht="15" thickTop="1">
      <c r="A18" s="58" t="s">
        <v>628</v>
      </c>
      <c r="B18" s="108">
        <v>1000</v>
      </c>
      <c r="C18" s="109" t="s">
        <v>1119</v>
      </c>
      <c r="D18" s="404"/>
      <c r="E18" s="404"/>
      <c r="F18" s="404"/>
      <c r="G18" s="404"/>
      <c r="H18" s="404"/>
      <c r="I18" s="404"/>
      <c r="J18" s="404"/>
      <c r="K18" s="179"/>
    </row>
    <row r="19" spans="1:11" ht="15.75" thickBot="1">
      <c r="A19" s="58" t="s">
        <v>629</v>
      </c>
      <c r="B19" s="1301">
        <v>1100</v>
      </c>
      <c r="C19" s="1302" t="s">
        <v>292</v>
      </c>
      <c r="D19" s="1303"/>
      <c r="E19" s="1303"/>
      <c r="F19" s="1303"/>
      <c r="G19" s="1303"/>
      <c r="H19" s="1303"/>
      <c r="I19" s="1303"/>
      <c r="J19" s="1303"/>
      <c r="K19" s="179"/>
    </row>
    <row r="20" spans="1:11" ht="16.5" thickTop="1" thickBot="1">
      <c r="A20" s="58" t="s">
        <v>630</v>
      </c>
      <c r="B20" s="110">
        <v>1200</v>
      </c>
      <c r="C20" s="1304" t="s">
        <v>631</v>
      </c>
      <c r="D20" s="1303"/>
      <c r="E20" s="1303"/>
      <c r="F20" s="1303"/>
      <c r="G20" s="1303"/>
      <c r="H20" s="1303"/>
      <c r="I20" s="1303"/>
      <c r="J20" s="1303"/>
      <c r="K20" s="179"/>
    </row>
    <row r="21" spans="1:11" ht="15" thickTop="1">
      <c r="A21" s="58" t="s">
        <v>632</v>
      </c>
      <c r="B21" s="108">
        <v>2000</v>
      </c>
      <c r="C21" s="109" t="s">
        <v>878</v>
      </c>
      <c r="D21" s="404"/>
      <c r="E21" s="404"/>
      <c r="F21" s="404"/>
      <c r="G21" s="404"/>
      <c r="H21" s="404"/>
      <c r="I21" s="404"/>
      <c r="J21" s="404"/>
      <c r="K21" s="179"/>
    </row>
    <row r="22" spans="1:11" ht="15">
      <c r="A22" s="58" t="s">
        <v>633</v>
      </c>
      <c r="B22" s="1299" t="s">
        <v>294</v>
      </c>
      <c r="C22" s="1305" t="s">
        <v>295</v>
      </c>
      <c r="D22" s="1306"/>
      <c r="E22" s="1306"/>
      <c r="F22" s="1306"/>
      <c r="G22" s="1306"/>
      <c r="H22" s="1306"/>
      <c r="I22" s="1306"/>
      <c r="J22" s="1306"/>
      <c r="K22" s="179"/>
    </row>
    <row r="23" spans="1:11" ht="15.75" thickBot="1">
      <c r="A23" s="58" t="s">
        <v>634</v>
      </c>
      <c r="B23" s="1307" t="s">
        <v>296</v>
      </c>
      <c r="C23" s="1308" t="s">
        <v>297</v>
      </c>
      <c r="D23" s="1309"/>
      <c r="E23" s="1309"/>
      <c r="F23" s="1309"/>
      <c r="G23" s="1309"/>
      <c r="H23" s="1309"/>
      <c r="I23" s="1309"/>
      <c r="J23" s="1309"/>
      <c r="K23" s="179"/>
    </row>
    <row r="24" spans="1:11" ht="15" thickTop="1">
      <c r="A24" s="58" t="s">
        <v>635</v>
      </c>
      <c r="B24" s="108">
        <v>3000</v>
      </c>
      <c r="C24" s="109" t="s">
        <v>298</v>
      </c>
      <c r="D24" s="404"/>
      <c r="E24" s="404"/>
      <c r="F24" s="404"/>
      <c r="G24" s="404"/>
      <c r="H24" s="404"/>
      <c r="I24" s="404"/>
      <c r="J24" s="404"/>
      <c r="K24" s="179"/>
    </row>
    <row r="25" spans="1:11" ht="15">
      <c r="A25" s="58" t="s">
        <v>636</v>
      </c>
      <c r="B25" s="1299" t="s">
        <v>637</v>
      </c>
      <c r="C25" s="1300" t="s">
        <v>638</v>
      </c>
      <c r="D25" s="1306"/>
      <c r="E25" s="1306"/>
      <c r="F25" s="1306"/>
      <c r="G25" s="1306"/>
      <c r="H25" s="1306"/>
      <c r="I25" s="1306"/>
      <c r="J25" s="1306"/>
      <c r="K25" s="179"/>
    </row>
    <row r="26" spans="1:11" ht="15">
      <c r="A26" s="58" t="s">
        <v>639</v>
      </c>
      <c r="B26" s="1299" t="s">
        <v>640</v>
      </c>
      <c r="C26" s="1300" t="s">
        <v>641</v>
      </c>
      <c r="D26" s="1306"/>
      <c r="E26" s="1306"/>
      <c r="F26" s="1306"/>
      <c r="G26" s="1306"/>
      <c r="H26" s="1306"/>
      <c r="I26" s="1306"/>
      <c r="J26" s="1306"/>
      <c r="K26" s="179"/>
    </row>
    <row r="27" spans="1:11" ht="15">
      <c r="A27" s="58" t="s">
        <v>642</v>
      </c>
      <c r="B27" s="1299" t="s">
        <v>643</v>
      </c>
      <c r="C27" s="1300" t="s">
        <v>644</v>
      </c>
      <c r="D27" s="1306"/>
      <c r="E27" s="1306"/>
      <c r="F27" s="1306"/>
      <c r="G27" s="1306"/>
      <c r="H27" s="1306"/>
      <c r="I27" s="1306"/>
      <c r="J27" s="1306"/>
      <c r="K27" s="179"/>
    </row>
    <row r="28" spans="1:11" ht="15">
      <c r="A28" s="58" t="s">
        <v>645</v>
      </c>
      <c r="B28" s="1299" t="s">
        <v>646</v>
      </c>
      <c r="C28" s="1300" t="s">
        <v>647</v>
      </c>
      <c r="D28" s="1306"/>
      <c r="E28" s="1306"/>
      <c r="F28" s="1306"/>
      <c r="G28" s="1306"/>
      <c r="H28" s="1306"/>
      <c r="I28" s="1306"/>
      <c r="J28" s="1306"/>
      <c r="K28" s="179"/>
    </row>
    <row r="29" spans="1:11" ht="15">
      <c r="A29" s="58" t="s">
        <v>648</v>
      </c>
      <c r="B29" s="1299">
        <v>3140</v>
      </c>
      <c r="C29" s="1300" t="s">
        <v>649</v>
      </c>
      <c r="D29" s="1306"/>
      <c r="E29" s="1306"/>
      <c r="F29" s="1306"/>
      <c r="G29" s="1306"/>
      <c r="H29" s="1306"/>
      <c r="I29" s="1306"/>
      <c r="J29" s="1306"/>
      <c r="K29" s="179"/>
    </row>
    <row r="30" spans="1:11" ht="15">
      <c r="A30" s="58" t="s">
        <v>650</v>
      </c>
      <c r="B30" s="1299">
        <v>3143</v>
      </c>
      <c r="C30" s="1300" t="s">
        <v>644</v>
      </c>
      <c r="D30" s="1306"/>
      <c r="E30" s="1306"/>
      <c r="F30" s="1306"/>
      <c r="G30" s="1306"/>
      <c r="H30" s="1306"/>
      <c r="I30" s="1306"/>
      <c r="J30" s="1306"/>
      <c r="K30" s="179"/>
    </row>
    <row r="31" spans="1:11" ht="15">
      <c r="A31" s="58" t="s">
        <v>651</v>
      </c>
      <c r="B31" s="1299">
        <v>3144</v>
      </c>
      <c r="C31" s="1300" t="s">
        <v>652</v>
      </c>
      <c r="D31" s="1306"/>
      <c r="E31" s="1306"/>
      <c r="F31" s="1306"/>
      <c r="G31" s="1306"/>
      <c r="H31" s="1306"/>
      <c r="I31" s="1306"/>
      <c r="J31" s="1306"/>
      <c r="K31" s="179"/>
    </row>
    <row r="32" spans="1:11" ht="15">
      <c r="A32" s="58" t="s">
        <v>653</v>
      </c>
      <c r="B32" s="1299">
        <v>3149</v>
      </c>
      <c r="C32" s="1300" t="s">
        <v>654</v>
      </c>
      <c r="D32" s="1306"/>
      <c r="E32" s="1306"/>
      <c r="F32" s="1306"/>
      <c r="G32" s="1306"/>
      <c r="H32" s="1306"/>
      <c r="I32" s="1306"/>
      <c r="J32" s="1306"/>
      <c r="K32" s="179"/>
    </row>
    <row r="33" spans="1:11" ht="15">
      <c r="A33" s="58" t="s">
        <v>655</v>
      </c>
      <c r="B33" s="1299">
        <v>3350</v>
      </c>
      <c r="C33" s="1300" t="s">
        <v>299</v>
      </c>
      <c r="D33" s="1306"/>
      <c r="E33" s="1306"/>
      <c r="F33" s="1306"/>
      <c r="G33" s="1306"/>
      <c r="H33" s="1306"/>
      <c r="I33" s="1306"/>
      <c r="J33" s="1306"/>
      <c r="K33" s="179"/>
    </row>
    <row r="34" spans="1:11" ht="15">
      <c r="A34" s="58" t="s">
        <v>656</v>
      </c>
      <c r="B34" s="1299"/>
      <c r="C34" s="1310" t="s">
        <v>300</v>
      </c>
      <c r="D34" s="1306"/>
      <c r="E34" s="1306"/>
      <c r="F34" s="1306"/>
      <c r="G34" s="1306"/>
      <c r="H34" s="1306"/>
      <c r="I34" s="1306"/>
      <c r="J34" s="1306"/>
      <c r="K34" s="179"/>
    </row>
    <row r="35" spans="1:11" ht="15">
      <c r="A35" s="58" t="s">
        <v>657</v>
      </c>
      <c r="B35" s="1299"/>
      <c r="C35" s="1310" t="s">
        <v>301</v>
      </c>
      <c r="D35" s="1306"/>
      <c r="E35" s="1306"/>
      <c r="F35" s="1306"/>
      <c r="G35" s="1306"/>
      <c r="H35" s="1306"/>
      <c r="I35" s="1306"/>
      <c r="J35" s="1306"/>
      <c r="K35" s="179"/>
    </row>
    <row r="36" spans="1:11" ht="15">
      <c r="A36" s="58" t="s">
        <v>658</v>
      </c>
      <c r="B36" s="1299"/>
      <c r="C36" s="1310" t="s">
        <v>302</v>
      </c>
      <c r="D36" s="1306"/>
      <c r="E36" s="1306"/>
      <c r="F36" s="1306"/>
      <c r="G36" s="1306"/>
      <c r="H36" s="1306"/>
      <c r="I36" s="1306"/>
      <c r="J36" s="1306"/>
      <c r="K36" s="179"/>
    </row>
    <row r="37" spans="1:11" ht="15">
      <c r="A37" s="58" t="s">
        <v>659</v>
      </c>
      <c r="B37" s="1296">
        <v>3400</v>
      </c>
      <c r="C37" s="1297" t="s">
        <v>660</v>
      </c>
      <c r="D37" s="1306"/>
      <c r="E37" s="1306"/>
      <c r="F37" s="1306"/>
      <c r="G37" s="1306"/>
      <c r="H37" s="1306"/>
      <c r="I37" s="1306"/>
      <c r="J37" s="1306"/>
      <c r="K37" s="179"/>
    </row>
    <row r="38" spans="1:11" ht="15">
      <c r="A38" s="58" t="s">
        <v>661</v>
      </c>
      <c r="B38" s="1299">
        <v>3510</v>
      </c>
      <c r="C38" s="1300" t="s">
        <v>303</v>
      </c>
      <c r="D38" s="1306"/>
      <c r="E38" s="1306"/>
      <c r="F38" s="1306"/>
      <c r="G38" s="1306"/>
      <c r="H38" s="1306"/>
      <c r="I38" s="1306"/>
      <c r="J38" s="1306"/>
      <c r="K38" s="179"/>
    </row>
    <row r="39" spans="1:11" ht="15">
      <c r="A39" s="58" t="s">
        <v>662</v>
      </c>
      <c r="B39" s="1299">
        <v>3520</v>
      </c>
      <c r="C39" s="1300" t="s">
        <v>493</v>
      </c>
      <c r="D39" s="1306"/>
      <c r="E39" s="1306"/>
      <c r="F39" s="1306"/>
      <c r="G39" s="1306"/>
      <c r="H39" s="1306"/>
      <c r="I39" s="1306"/>
      <c r="J39" s="1306"/>
      <c r="K39" s="179"/>
    </row>
    <row r="40" spans="1:11" ht="15.75" thickBot="1">
      <c r="A40" s="58" t="s">
        <v>663</v>
      </c>
      <c r="B40" s="1301">
        <v>3900</v>
      </c>
      <c r="C40" s="1302" t="s">
        <v>664</v>
      </c>
      <c r="D40" s="1309"/>
      <c r="E40" s="1309"/>
      <c r="F40" s="1309"/>
      <c r="G40" s="1309"/>
      <c r="H40" s="1309"/>
      <c r="I40" s="1309"/>
      <c r="J40" s="1309"/>
      <c r="K40" s="179"/>
    </row>
    <row r="41" spans="1:11" ht="15.75" thickTop="1" thickBot="1">
      <c r="A41" s="58" t="s">
        <v>665</v>
      </c>
      <c r="B41" s="111">
        <v>4000</v>
      </c>
      <c r="C41" s="1311" t="s">
        <v>915</v>
      </c>
      <c r="D41" s="404"/>
      <c r="E41" s="404"/>
      <c r="F41" s="404"/>
      <c r="G41" s="404"/>
      <c r="H41" s="404"/>
      <c r="I41" s="404"/>
      <c r="J41" s="404"/>
      <c r="K41" s="179"/>
    </row>
    <row r="42" spans="1:11" ht="15" thickTop="1">
      <c r="A42" s="58" t="s">
        <v>666</v>
      </c>
      <c r="B42" s="108">
        <v>5000</v>
      </c>
      <c r="C42" s="109" t="s">
        <v>917</v>
      </c>
      <c r="D42" s="404"/>
      <c r="E42" s="404"/>
      <c r="F42" s="404"/>
      <c r="G42" s="404"/>
      <c r="H42" s="404"/>
      <c r="I42" s="404"/>
      <c r="J42" s="404"/>
      <c r="K42" s="179"/>
    </row>
    <row r="43" spans="1:11" ht="15">
      <c r="A43" s="58" t="s">
        <v>667</v>
      </c>
      <c r="B43" s="110">
        <v>5100</v>
      </c>
      <c r="C43" s="1304" t="s">
        <v>668</v>
      </c>
      <c r="D43" s="1312"/>
      <c r="E43" s="1312"/>
      <c r="F43" s="1312"/>
      <c r="G43" s="1312"/>
      <c r="H43" s="1312"/>
      <c r="I43" s="1312"/>
      <c r="J43" s="1312"/>
      <c r="K43" s="179"/>
    </row>
    <row r="44" spans="1:11" ht="15">
      <c r="A44" s="58" t="s">
        <v>669</v>
      </c>
      <c r="B44" s="110">
        <v>5200</v>
      </c>
      <c r="C44" s="1304" t="s">
        <v>670</v>
      </c>
      <c r="D44" s="1312"/>
      <c r="E44" s="1312"/>
      <c r="F44" s="1312"/>
      <c r="G44" s="1312"/>
      <c r="H44" s="1312"/>
      <c r="I44" s="1312"/>
      <c r="J44" s="1312"/>
      <c r="K44" s="179"/>
    </row>
    <row r="45" spans="1:11" ht="15">
      <c r="A45" s="58" t="s">
        <v>671</v>
      </c>
      <c r="B45" s="110">
        <v>5400</v>
      </c>
      <c r="C45" s="1304" t="s">
        <v>672</v>
      </c>
      <c r="D45" s="1312"/>
      <c r="E45" s="1312"/>
      <c r="F45" s="1312"/>
      <c r="G45" s="1312"/>
      <c r="H45" s="1312"/>
      <c r="I45" s="1312"/>
      <c r="J45" s="1312"/>
      <c r="K45" s="179"/>
    </row>
    <row r="46" spans="1:11" ht="15">
      <c r="A46" s="58" t="s">
        <v>673</v>
      </c>
      <c r="B46" s="110">
        <v>5500</v>
      </c>
      <c r="C46" s="1304" t="s">
        <v>674</v>
      </c>
      <c r="D46" s="1312"/>
      <c r="E46" s="1312"/>
      <c r="F46" s="1312"/>
      <c r="G46" s="1312"/>
      <c r="H46" s="1312"/>
      <c r="I46" s="1312"/>
      <c r="J46" s="1312"/>
      <c r="K46" s="179"/>
    </row>
    <row r="47" spans="1:11" ht="15">
      <c r="A47" s="58" t="s">
        <v>675</v>
      </c>
      <c r="B47" s="110">
        <v>5600</v>
      </c>
      <c r="C47" s="1304" t="s">
        <v>676</v>
      </c>
      <c r="D47" s="1312"/>
      <c r="E47" s="1312"/>
      <c r="F47" s="1312"/>
      <c r="G47" s="1312"/>
      <c r="H47" s="1312"/>
      <c r="I47" s="1312"/>
      <c r="J47" s="1312"/>
      <c r="K47" s="179"/>
    </row>
    <row r="48" spans="1:11" ht="15.75" thickBot="1">
      <c r="B48" s="405">
        <v>5693</v>
      </c>
      <c r="C48" s="1313" t="s">
        <v>1076</v>
      </c>
      <c r="D48" s="1312"/>
      <c r="E48" s="1312"/>
      <c r="F48" s="1312"/>
      <c r="G48" s="1312"/>
      <c r="H48" s="1312"/>
      <c r="I48" s="1312"/>
      <c r="J48" s="1312"/>
      <c r="K48" s="179"/>
    </row>
    <row r="49" spans="1:11" ht="15" thickTop="1">
      <c r="A49" s="58" t="s">
        <v>677</v>
      </c>
      <c r="B49" s="108">
        <v>6000</v>
      </c>
      <c r="C49" s="109" t="s">
        <v>914</v>
      </c>
      <c r="D49" s="404"/>
      <c r="E49" s="404"/>
      <c r="F49" s="404"/>
      <c r="G49" s="404"/>
      <c r="H49" s="404"/>
      <c r="I49" s="404"/>
      <c r="J49" s="404"/>
      <c r="K49" s="179"/>
    </row>
    <row r="50" spans="1:11" ht="15">
      <c r="A50" s="58" t="s">
        <v>678</v>
      </c>
      <c r="B50" s="1296">
        <v>6100</v>
      </c>
      <c r="C50" s="1297" t="s">
        <v>912</v>
      </c>
      <c r="D50" s="1306"/>
      <c r="E50" s="1306"/>
      <c r="F50" s="1306"/>
      <c r="G50" s="1306"/>
      <c r="H50" s="1306"/>
      <c r="I50" s="1306"/>
      <c r="J50" s="1306"/>
      <c r="K50" s="179"/>
    </row>
    <row r="51" spans="1:11" ht="15">
      <c r="A51" s="58" t="s">
        <v>679</v>
      </c>
      <c r="B51" s="1299">
        <v>6110</v>
      </c>
      <c r="C51" s="1300" t="s">
        <v>911</v>
      </c>
      <c r="D51" s="1306"/>
      <c r="E51" s="1306"/>
      <c r="F51" s="1306"/>
      <c r="G51" s="1306"/>
      <c r="H51" s="1306"/>
      <c r="I51" s="1306"/>
      <c r="J51" s="1306"/>
      <c r="K51" s="179"/>
    </row>
    <row r="52" spans="1:11" ht="25.5">
      <c r="A52" s="58" t="s">
        <v>680</v>
      </c>
      <c r="B52" s="1299">
        <v>6118</v>
      </c>
      <c r="C52" s="1300" t="s">
        <v>306</v>
      </c>
      <c r="D52" s="1306"/>
      <c r="E52" s="1306"/>
      <c r="F52" s="1306"/>
      <c r="G52" s="1306"/>
      <c r="H52" s="1306"/>
      <c r="I52" s="1306"/>
      <c r="J52" s="1306"/>
      <c r="K52" s="179"/>
    </row>
    <row r="53" spans="1:11" ht="15">
      <c r="A53" s="58" t="s">
        <v>681</v>
      </c>
      <c r="B53" s="1314">
        <v>6435</v>
      </c>
      <c r="C53" s="1315" t="s">
        <v>910</v>
      </c>
      <c r="D53" s="1306"/>
      <c r="E53" s="1306"/>
      <c r="F53" s="1306"/>
      <c r="G53" s="1306"/>
      <c r="H53" s="1306"/>
      <c r="I53" s="1306"/>
      <c r="J53" s="1306"/>
      <c r="K53" s="179"/>
    </row>
    <row r="54" spans="1:11" ht="15">
      <c r="A54" s="58" t="s">
        <v>682</v>
      </c>
      <c r="B54" s="1316"/>
      <c r="C54" s="1310" t="s">
        <v>300</v>
      </c>
      <c r="D54" s="1317"/>
      <c r="E54" s="1317"/>
      <c r="F54" s="1317"/>
      <c r="G54" s="1317"/>
      <c r="H54" s="1317"/>
      <c r="I54" s="1317"/>
      <c r="J54" s="1317"/>
      <c r="K54" s="179"/>
    </row>
    <row r="55" spans="1:11" ht="15">
      <c r="A55" s="58" t="s">
        <v>683</v>
      </c>
      <c r="B55" s="1316"/>
      <c r="C55" s="1310" t="s">
        <v>301</v>
      </c>
      <c r="D55" s="1317"/>
      <c r="E55" s="1317"/>
      <c r="F55" s="1317"/>
      <c r="G55" s="1317"/>
      <c r="H55" s="1317"/>
      <c r="I55" s="1317"/>
      <c r="J55" s="1317"/>
      <c r="K55" s="179"/>
    </row>
    <row r="56" spans="1:11" ht="15">
      <c r="A56" s="58" t="s">
        <v>684</v>
      </c>
      <c r="B56" s="1316"/>
      <c r="C56" s="1310" t="s">
        <v>302</v>
      </c>
      <c r="D56" s="1317"/>
      <c r="E56" s="1317"/>
      <c r="F56" s="1317"/>
      <c r="G56" s="1317"/>
      <c r="H56" s="1317"/>
      <c r="I56" s="1317"/>
      <c r="J56" s="1317"/>
      <c r="K56" s="179"/>
    </row>
    <row r="57" spans="1:11" ht="15.75" thickBot="1">
      <c r="A57" s="58" t="s">
        <v>685</v>
      </c>
      <c r="B57" s="1318">
        <v>6451</v>
      </c>
      <c r="C57" s="1319" t="s">
        <v>303</v>
      </c>
      <c r="D57" s="1309"/>
      <c r="E57" s="1309"/>
      <c r="F57" s="1309"/>
      <c r="G57" s="1309"/>
      <c r="H57" s="1309"/>
      <c r="I57" s="1309"/>
      <c r="J57" s="1309"/>
      <c r="K57" s="179"/>
    </row>
    <row r="58" spans="1:11" ht="15" thickTop="1">
      <c r="A58" s="58" t="s">
        <v>686</v>
      </c>
      <c r="B58" s="108">
        <v>7000</v>
      </c>
      <c r="C58" s="109" t="s">
        <v>913</v>
      </c>
      <c r="D58" s="404"/>
      <c r="E58" s="404"/>
      <c r="F58" s="404"/>
      <c r="G58" s="404"/>
      <c r="H58" s="404"/>
      <c r="I58" s="404"/>
      <c r="J58" s="404"/>
      <c r="K58" s="179"/>
    </row>
    <row r="59" spans="1:11" ht="15">
      <c r="A59" s="58" t="s">
        <v>687</v>
      </c>
      <c r="B59" s="1296">
        <v>7100</v>
      </c>
      <c r="C59" s="1297" t="s">
        <v>307</v>
      </c>
      <c r="D59" s="1306"/>
      <c r="E59" s="1306"/>
      <c r="F59" s="1306"/>
      <c r="G59" s="1306"/>
      <c r="H59" s="1306"/>
      <c r="I59" s="1306"/>
      <c r="J59" s="1306"/>
      <c r="K59" s="179"/>
    </row>
    <row r="60" spans="1:11" ht="15.75" thickBot="1">
      <c r="A60" s="58" t="s">
        <v>688</v>
      </c>
      <c r="B60" s="1301">
        <v>7200</v>
      </c>
      <c r="C60" s="1302" t="s">
        <v>308</v>
      </c>
      <c r="D60" s="1309"/>
      <c r="E60" s="1309"/>
      <c r="F60" s="1309"/>
      <c r="G60" s="1309"/>
      <c r="H60" s="1309"/>
      <c r="I60" s="1309"/>
      <c r="J60" s="1309"/>
      <c r="K60" s="179"/>
    </row>
    <row r="61" spans="1:11" ht="15" thickTop="1">
      <c r="A61" s="58" t="s">
        <v>689</v>
      </c>
      <c r="B61" s="905">
        <v>8000</v>
      </c>
      <c r="C61" s="906" t="s">
        <v>1077</v>
      </c>
      <c r="D61" s="404"/>
      <c r="E61" s="404"/>
      <c r="F61" s="404"/>
      <c r="G61" s="404"/>
      <c r="H61" s="404"/>
      <c r="I61" s="404"/>
      <c r="J61" s="404"/>
      <c r="K61" s="179"/>
    </row>
    <row r="62" spans="1:11" ht="15">
      <c r="A62" s="58" t="s">
        <v>690</v>
      </c>
      <c r="B62" s="1296">
        <v>8100</v>
      </c>
      <c r="C62" s="1297" t="s">
        <v>912</v>
      </c>
      <c r="D62" s="1306"/>
      <c r="E62" s="1306"/>
      <c r="F62" s="1306"/>
      <c r="G62" s="1306"/>
      <c r="H62" s="1306"/>
      <c r="I62" s="1306"/>
      <c r="J62" s="1306"/>
      <c r="K62" s="179"/>
    </row>
    <row r="63" spans="1:11" ht="15">
      <c r="A63" s="58" t="s">
        <v>691</v>
      </c>
      <c r="B63" s="1299">
        <v>8110</v>
      </c>
      <c r="C63" s="1300" t="s">
        <v>911</v>
      </c>
      <c r="D63" s="1306"/>
      <c r="E63" s="1306"/>
      <c r="F63" s="1306"/>
      <c r="G63" s="1306"/>
      <c r="H63" s="1306"/>
      <c r="I63" s="1306"/>
      <c r="J63" s="1306"/>
      <c r="K63" s="179"/>
    </row>
    <row r="64" spans="1:11" ht="15">
      <c r="A64" s="58" t="s">
        <v>692</v>
      </c>
      <c r="B64" s="1296">
        <v>8400</v>
      </c>
      <c r="C64" s="1297" t="s">
        <v>693</v>
      </c>
      <c r="D64" s="1306"/>
      <c r="E64" s="1306"/>
      <c r="F64" s="1306"/>
      <c r="G64" s="1306"/>
      <c r="H64" s="1306"/>
      <c r="I64" s="1306"/>
      <c r="J64" s="1306"/>
      <c r="K64" s="179"/>
    </row>
    <row r="65" spans="1:11" ht="15">
      <c r="A65" s="58" t="s">
        <v>694</v>
      </c>
      <c r="B65" s="1299">
        <v>8410</v>
      </c>
      <c r="C65" s="1300" t="s">
        <v>695</v>
      </c>
      <c r="D65" s="1306"/>
      <c r="E65" s="1306"/>
      <c r="F65" s="1306"/>
      <c r="G65" s="1306"/>
      <c r="H65" s="1306"/>
      <c r="I65" s="1306"/>
      <c r="J65" s="1306"/>
      <c r="K65" s="179"/>
    </row>
    <row r="66" spans="1:11" ht="25.5">
      <c r="B66" s="1299" t="s">
        <v>696</v>
      </c>
      <c r="C66" s="1300" t="s">
        <v>697</v>
      </c>
      <c r="D66" s="1306"/>
      <c r="E66" s="1306"/>
      <c r="F66" s="1306"/>
      <c r="G66" s="1306"/>
      <c r="H66" s="1306"/>
      <c r="I66" s="1306"/>
      <c r="J66" s="1306"/>
      <c r="K66" s="179"/>
    </row>
    <row r="67" spans="1:11" ht="15">
      <c r="A67" s="58" t="s">
        <v>698</v>
      </c>
      <c r="B67" s="1314">
        <v>8435</v>
      </c>
      <c r="C67" s="1315" t="s">
        <v>910</v>
      </c>
      <c r="D67" s="1306"/>
      <c r="E67" s="1306"/>
      <c r="F67" s="1306"/>
      <c r="G67" s="1306"/>
      <c r="H67" s="1306"/>
      <c r="I67" s="1306"/>
      <c r="J67" s="1306"/>
      <c r="K67" s="179"/>
    </row>
    <row r="68" spans="1:11" ht="15">
      <c r="B68" s="1314"/>
      <c r="C68" s="1310" t="s">
        <v>300</v>
      </c>
      <c r="D68" s="1306"/>
      <c r="E68" s="1306"/>
      <c r="F68" s="1306"/>
      <c r="G68" s="1306"/>
      <c r="H68" s="1306"/>
      <c r="I68" s="1306"/>
      <c r="J68" s="1306"/>
      <c r="K68" s="179"/>
    </row>
    <row r="69" spans="1:11" ht="15">
      <c r="B69" s="1314"/>
      <c r="C69" s="1310" t="s">
        <v>301</v>
      </c>
      <c r="D69" s="1306"/>
      <c r="E69" s="1306"/>
      <c r="F69" s="1306"/>
      <c r="G69" s="1306"/>
      <c r="H69" s="1306"/>
      <c r="I69" s="1306"/>
      <c r="J69" s="1306"/>
      <c r="K69" s="179"/>
    </row>
    <row r="70" spans="1:11" ht="15">
      <c r="B70" s="1314"/>
      <c r="C70" s="1310" t="s">
        <v>302</v>
      </c>
      <c r="D70" s="1306"/>
      <c r="E70" s="1306"/>
      <c r="F70" s="1306"/>
      <c r="G70" s="1306"/>
      <c r="H70" s="1306"/>
      <c r="I70" s="1306"/>
      <c r="J70" s="1306"/>
      <c r="K70" s="179"/>
    </row>
    <row r="71" spans="1:11" ht="15">
      <c r="B71" s="1314">
        <v>8451</v>
      </c>
      <c r="C71" s="1315" t="s">
        <v>303</v>
      </c>
      <c r="D71" s="1306"/>
      <c r="E71" s="1306"/>
      <c r="F71" s="1306"/>
      <c r="G71" s="1306"/>
      <c r="H71" s="1306"/>
      <c r="I71" s="1306"/>
      <c r="J71" s="1306"/>
      <c r="K71" s="179"/>
    </row>
    <row r="72" spans="1:11" ht="15">
      <c r="B72" s="1296">
        <v>8669</v>
      </c>
      <c r="C72" s="1297" t="s">
        <v>1078</v>
      </c>
      <c r="D72" s="1306"/>
      <c r="E72" s="1306"/>
      <c r="F72" s="1306"/>
      <c r="G72" s="1306"/>
      <c r="H72" s="1306"/>
      <c r="I72" s="1306"/>
      <c r="J72" s="1306"/>
      <c r="K72" s="179"/>
    </row>
    <row r="73" spans="1:11" ht="15">
      <c r="B73" s="1296">
        <v>8700</v>
      </c>
      <c r="C73" s="1297" t="s">
        <v>699</v>
      </c>
      <c r="D73" s="1306"/>
      <c r="E73" s="1306"/>
      <c r="F73" s="1306"/>
      <c r="G73" s="1306"/>
      <c r="H73" s="1306"/>
      <c r="I73" s="1306"/>
      <c r="J73" s="1306"/>
      <c r="K73" s="179"/>
    </row>
    <row r="74" spans="1:11" ht="15">
      <c r="A74" s="58" t="s">
        <v>700</v>
      </c>
      <c r="B74" s="1299">
        <v>8710</v>
      </c>
      <c r="C74" s="1300" t="s">
        <v>307</v>
      </c>
      <c r="D74" s="1306"/>
      <c r="E74" s="1306"/>
      <c r="F74" s="1306"/>
      <c r="G74" s="1306"/>
      <c r="H74" s="1306"/>
      <c r="I74" s="1306"/>
      <c r="J74" s="1306"/>
      <c r="K74" s="179"/>
    </row>
    <row r="75" spans="1:11" ht="15.75" thickBot="1">
      <c r="A75" s="58" t="s">
        <v>701</v>
      </c>
      <c r="B75" s="1320">
        <v>8720</v>
      </c>
      <c r="C75" s="1321" t="s">
        <v>309</v>
      </c>
      <c r="D75" s="1309"/>
      <c r="E75" s="1309"/>
      <c r="F75" s="1309"/>
      <c r="G75" s="1309"/>
      <c r="H75" s="1309"/>
      <c r="I75" s="1309"/>
      <c r="J75" s="1309"/>
      <c r="K75" s="179"/>
    </row>
    <row r="76" spans="1:11" ht="15" thickTop="1">
      <c r="B76" s="108">
        <v>9000</v>
      </c>
      <c r="C76" s="109" t="s">
        <v>919</v>
      </c>
      <c r="D76" s="404"/>
      <c r="E76" s="404"/>
      <c r="F76" s="404"/>
      <c r="G76" s="404"/>
      <c r="H76" s="404"/>
      <c r="I76" s="404"/>
      <c r="J76" s="404"/>
      <c r="K76" s="179"/>
    </row>
    <row r="77" spans="1:11" ht="15">
      <c r="A77" s="58" t="s">
        <v>702</v>
      </c>
      <c r="B77" s="1296" t="s">
        <v>310</v>
      </c>
      <c r="C77" s="1297" t="s">
        <v>920</v>
      </c>
      <c r="D77" s="1306"/>
      <c r="E77" s="1306"/>
      <c r="F77" s="1306"/>
      <c r="G77" s="1306"/>
      <c r="H77" s="1306"/>
      <c r="I77" s="1306"/>
      <c r="J77" s="1306"/>
      <c r="K77" s="179"/>
    </row>
    <row r="78" spans="1:11" ht="15">
      <c r="A78" s="58" t="s">
        <v>703</v>
      </c>
      <c r="B78" s="1296" t="s">
        <v>311</v>
      </c>
      <c r="C78" s="1297" t="s">
        <v>941</v>
      </c>
      <c r="D78" s="1306"/>
      <c r="E78" s="1306"/>
      <c r="F78" s="1306"/>
      <c r="G78" s="1306"/>
      <c r="H78" s="1306"/>
      <c r="I78" s="1306"/>
      <c r="J78" s="1306"/>
      <c r="K78" s="179"/>
    </row>
    <row r="79" spans="1:11" ht="15">
      <c r="A79" s="58" t="s">
        <v>704</v>
      </c>
      <c r="B79" s="1296" t="s">
        <v>313</v>
      </c>
      <c r="C79" s="1297" t="s">
        <v>314</v>
      </c>
      <c r="D79" s="1306"/>
      <c r="E79" s="1306"/>
      <c r="F79" s="1306"/>
      <c r="G79" s="1306"/>
      <c r="H79" s="1306"/>
      <c r="I79" s="1306"/>
      <c r="J79" s="1306"/>
      <c r="K79" s="179"/>
    </row>
    <row r="80" spans="1:11" ht="15">
      <c r="A80" s="58" t="s">
        <v>705</v>
      </c>
      <c r="B80" s="1296">
        <v>9700</v>
      </c>
      <c r="C80" s="1297" t="s">
        <v>706</v>
      </c>
      <c r="D80" s="1306"/>
      <c r="E80" s="1306"/>
      <c r="F80" s="1306"/>
      <c r="G80" s="1306"/>
      <c r="H80" s="1306"/>
      <c r="I80" s="1306"/>
      <c r="J80" s="1306"/>
      <c r="K80" s="179"/>
    </row>
    <row r="81" spans="1:102" ht="15.75" thickBot="1">
      <c r="A81" s="58" t="s">
        <v>707</v>
      </c>
      <c r="B81" s="1301">
        <v>9900</v>
      </c>
      <c r="C81" s="1302" t="s">
        <v>922</v>
      </c>
      <c r="D81" s="1309"/>
      <c r="E81" s="1309"/>
      <c r="F81" s="1309"/>
      <c r="G81" s="1309"/>
      <c r="H81" s="1309"/>
      <c r="I81" s="1309"/>
      <c r="J81" s="1309"/>
      <c r="K81" s="179"/>
    </row>
    <row r="82" spans="1:102" ht="16.5" thickTop="1" thickBot="1">
      <c r="A82" s="58" t="s">
        <v>708</v>
      </c>
      <c r="B82" s="1322" t="s">
        <v>95</v>
      </c>
      <c r="C82" s="1322" t="s">
        <v>709</v>
      </c>
      <c r="D82" s="1323">
        <f t="shared" ref="D82:J82" si="0">D11+D18+D21+D24+D41+D42+D49+D58+D61+D76</f>
        <v>0</v>
      </c>
      <c r="E82" s="1323">
        <f t="shared" si="0"/>
        <v>0</v>
      </c>
      <c r="F82" s="1323">
        <f t="shared" si="0"/>
        <v>0</v>
      </c>
      <c r="G82" s="1323">
        <f t="shared" si="0"/>
        <v>0</v>
      </c>
      <c r="H82" s="1323">
        <f t="shared" si="0"/>
        <v>0</v>
      </c>
      <c r="I82" s="1323">
        <f t="shared" si="0"/>
        <v>0</v>
      </c>
      <c r="J82" s="1323">
        <f t="shared" si="0"/>
        <v>0</v>
      </c>
      <c r="K82" s="179"/>
    </row>
    <row r="83" spans="1:102" s="238" customFormat="1" ht="16.5" thickTop="1">
      <c r="A83" s="690" t="s">
        <v>1120</v>
      </c>
      <c r="B83" s="678" t="s">
        <v>1158</v>
      </c>
      <c r="C83" s="393"/>
      <c r="D83" s="392"/>
      <c r="E83" s="392"/>
      <c r="F83" s="392"/>
      <c r="G83" s="392"/>
      <c r="H83" s="392"/>
      <c r="I83" s="392"/>
      <c r="J83" s="240"/>
      <c r="K83" s="240"/>
      <c r="L83" s="240"/>
      <c r="M83" s="240"/>
      <c r="N83" s="240"/>
      <c r="O83" s="240"/>
      <c r="P83" s="240"/>
      <c r="Q83" s="240"/>
      <c r="R83" s="240"/>
      <c r="S83" s="240"/>
      <c r="T83" s="240"/>
      <c r="U83" s="240"/>
      <c r="V83" s="240"/>
      <c r="W83" s="240"/>
      <c r="X83" s="240"/>
      <c r="Y83" s="240"/>
      <c r="Z83" s="240"/>
      <c r="AA83" s="240"/>
      <c r="AB83" s="240"/>
      <c r="AC83" s="240"/>
      <c r="AD83" s="240"/>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c r="BE83" s="239"/>
      <c r="BF83" s="239"/>
      <c r="BG83" s="239"/>
      <c r="BH83" s="239"/>
      <c r="BI83" s="239"/>
      <c r="BJ83" s="239"/>
      <c r="BK83" s="239"/>
      <c r="BL83" s="239"/>
      <c r="BM83" s="239"/>
      <c r="BN83" s="239"/>
      <c r="BO83" s="239"/>
      <c r="BP83" s="239"/>
      <c r="BQ83" s="239"/>
      <c r="BR83" s="239"/>
      <c r="BS83" s="239"/>
      <c r="BT83" s="239"/>
      <c r="BU83" s="239"/>
      <c r="BV83" s="239"/>
      <c r="BW83" s="239"/>
      <c r="BX83" s="239"/>
      <c r="BY83" s="239"/>
      <c r="BZ83" s="239"/>
      <c r="CA83" s="239"/>
      <c r="CB83" s="239"/>
      <c r="CC83" s="239"/>
      <c r="CD83" s="239"/>
      <c r="CE83" s="239"/>
      <c r="CF83" s="239"/>
      <c r="CG83" s="239"/>
      <c r="CH83" s="239"/>
      <c r="CI83" s="239"/>
      <c r="CJ83" s="239"/>
      <c r="CK83" s="239"/>
      <c r="CL83" s="239"/>
      <c r="CM83" s="239"/>
      <c r="CN83" s="239"/>
      <c r="CO83" s="239"/>
      <c r="CP83" s="239"/>
      <c r="CQ83" s="239"/>
      <c r="CR83" s="239"/>
      <c r="CS83" s="239"/>
      <c r="CT83" s="239"/>
      <c r="CU83" s="239"/>
      <c r="CV83" s="239"/>
      <c r="CW83" s="239"/>
      <c r="CX83" s="239"/>
    </row>
    <row r="84" spans="1:102" s="238" customFormat="1" ht="15.75">
      <c r="A84" s="690"/>
      <c r="B84" s="678" t="s">
        <v>1166</v>
      </c>
      <c r="C84" s="393"/>
      <c r="D84" s="392"/>
      <c r="E84" s="392"/>
      <c r="F84" s="392"/>
      <c r="G84" s="392"/>
      <c r="H84" s="392"/>
      <c r="I84" s="392"/>
      <c r="J84" s="240"/>
      <c r="K84" s="240"/>
      <c r="L84" s="240"/>
      <c r="M84" s="240"/>
      <c r="N84" s="240"/>
      <c r="O84" s="240"/>
      <c r="P84" s="240"/>
      <c r="Q84" s="240"/>
      <c r="R84" s="240"/>
      <c r="S84" s="240"/>
      <c r="T84" s="240"/>
      <c r="U84" s="240"/>
      <c r="V84" s="240"/>
      <c r="W84" s="240"/>
      <c r="X84" s="240"/>
      <c r="Y84" s="240"/>
      <c r="Z84" s="240"/>
      <c r="AA84" s="240"/>
      <c r="AB84" s="240"/>
      <c r="AC84" s="240"/>
      <c r="AD84" s="240"/>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c r="BD84" s="239"/>
      <c r="BE84" s="239"/>
      <c r="BF84" s="239"/>
      <c r="BG84" s="239"/>
      <c r="BH84" s="239"/>
      <c r="BI84" s="239"/>
      <c r="BJ84" s="239"/>
      <c r="BK84" s="239"/>
      <c r="BL84" s="239"/>
      <c r="BM84" s="239"/>
      <c r="BN84" s="239"/>
      <c r="BO84" s="239"/>
      <c r="BP84" s="239"/>
      <c r="BQ84" s="239"/>
      <c r="BR84" s="239"/>
      <c r="BS84" s="239"/>
      <c r="BT84" s="239"/>
      <c r="BU84" s="239"/>
      <c r="BV84" s="239"/>
      <c r="BW84" s="239"/>
      <c r="BX84" s="239"/>
      <c r="BY84" s="239"/>
      <c r="BZ84" s="239"/>
      <c r="CA84" s="239"/>
      <c r="CB84" s="239"/>
      <c r="CC84" s="239"/>
      <c r="CD84" s="239"/>
      <c r="CE84" s="239"/>
      <c r="CF84" s="239"/>
      <c r="CG84" s="239"/>
      <c r="CH84" s="239"/>
      <c r="CI84" s="239"/>
      <c r="CJ84" s="239"/>
      <c r="CK84" s="239"/>
      <c r="CL84" s="239"/>
      <c r="CM84" s="239"/>
      <c r="CN84" s="239"/>
      <c r="CO84" s="239"/>
      <c r="CP84" s="239"/>
      <c r="CQ84" s="239"/>
      <c r="CR84" s="239"/>
      <c r="CS84" s="239"/>
      <c r="CT84" s="239"/>
      <c r="CU84" s="239"/>
      <c r="CV84" s="239"/>
      <c r="CW84" s="239"/>
      <c r="CX84" s="239"/>
    </row>
    <row r="85" spans="1:102">
      <c r="A85" s="58" t="s">
        <v>710</v>
      </c>
      <c r="D85" s="179"/>
      <c r="E85" s="179"/>
      <c r="F85" s="179"/>
      <c r="G85" s="179"/>
      <c r="H85" s="179"/>
      <c r="I85" s="179"/>
      <c r="J85" s="179"/>
      <c r="K85" s="179"/>
    </row>
    <row r="86" spans="1:102" ht="19.5" thickBot="1">
      <c r="A86" s="58" t="s">
        <v>711</v>
      </c>
      <c r="B86" s="102" t="s">
        <v>98</v>
      </c>
      <c r="D86" s="179"/>
      <c r="E86" s="179"/>
      <c r="F86" s="179"/>
      <c r="G86" s="179"/>
      <c r="H86" s="179"/>
      <c r="I86" s="179"/>
      <c r="J86" s="179"/>
      <c r="K86" s="179"/>
    </row>
    <row r="87" spans="1:102" ht="97.5" customHeight="1" thickTop="1" thickBot="1">
      <c r="A87" s="58" t="s">
        <v>712</v>
      </c>
      <c r="B87" s="112"/>
      <c r="C87" s="105" t="s">
        <v>289</v>
      </c>
      <c r="D87" s="63" t="s">
        <v>1191</v>
      </c>
      <c r="E87" s="63" t="s">
        <v>1192</v>
      </c>
      <c r="F87" s="63" t="s">
        <v>1213</v>
      </c>
      <c r="G87" s="319" t="s">
        <v>1209</v>
      </c>
      <c r="H87" s="319" t="s">
        <v>1195</v>
      </c>
      <c r="I87" s="959" t="s">
        <v>1198</v>
      </c>
      <c r="J87" s="64" t="s">
        <v>1197</v>
      </c>
      <c r="K87" s="105" t="s">
        <v>1216</v>
      </c>
    </row>
    <row r="88" spans="1:102" ht="15" thickTop="1">
      <c r="A88" s="58" t="s">
        <v>713</v>
      </c>
      <c r="B88" s="108">
        <v>0</v>
      </c>
      <c r="C88" s="109" t="s">
        <v>923</v>
      </c>
      <c r="D88" s="404"/>
      <c r="E88" s="404"/>
      <c r="F88" s="404"/>
      <c r="G88" s="404"/>
      <c r="H88" s="404"/>
      <c r="I88" s="404"/>
      <c r="J88" s="404"/>
      <c r="K88" s="404"/>
    </row>
    <row r="89" spans="1:102" ht="15">
      <c r="A89" s="58" t="s">
        <v>714</v>
      </c>
      <c r="B89" s="1296" t="s">
        <v>316</v>
      </c>
      <c r="C89" s="1297" t="s">
        <v>924</v>
      </c>
      <c r="D89" s="1306"/>
      <c r="E89" s="1306"/>
      <c r="F89" s="1306"/>
      <c r="G89" s="1306"/>
      <c r="H89" s="1306"/>
      <c r="I89" s="1306"/>
      <c r="J89" s="1306"/>
      <c r="K89" s="1306"/>
    </row>
    <row r="90" spans="1:102" ht="15">
      <c r="B90" s="1299">
        <v>210</v>
      </c>
      <c r="C90" s="1300" t="s">
        <v>715</v>
      </c>
      <c r="D90" s="1306"/>
      <c r="E90" s="1306"/>
      <c r="F90" s="1306"/>
      <c r="G90" s="1306"/>
      <c r="H90" s="1306"/>
      <c r="I90" s="1306"/>
      <c r="J90" s="1306"/>
      <c r="K90" s="1306"/>
    </row>
    <row r="91" spans="1:102" ht="15">
      <c r="B91" s="1299">
        <v>260</v>
      </c>
      <c r="C91" s="1300" t="s">
        <v>716</v>
      </c>
      <c r="D91" s="1306"/>
      <c r="E91" s="1306"/>
      <c r="F91" s="1306"/>
      <c r="G91" s="1306"/>
      <c r="H91" s="1306"/>
      <c r="I91" s="1306"/>
      <c r="J91" s="1306"/>
      <c r="K91" s="1306"/>
    </row>
    <row r="92" spans="1:102" ht="15">
      <c r="A92" s="58" t="s">
        <v>717</v>
      </c>
      <c r="B92" s="1299" t="s">
        <v>718</v>
      </c>
      <c r="C92" s="1300" t="s">
        <v>719</v>
      </c>
      <c r="D92" s="1306"/>
      <c r="E92" s="1306"/>
      <c r="F92" s="1306"/>
      <c r="G92" s="1306"/>
      <c r="H92" s="1306"/>
      <c r="I92" s="1306"/>
      <c r="J92" s="1306"/>
      <c r="K92" s="1306"/>
    </row>
    <row r="93" spans="1:102" ht="15">
      <c r="A93" s="58" t="s">
        <v>720</v>
      </c>
      <c r="B93" s="1299">
        <v>269</v>
      </c>
      <c r="C93" s="1300" t="s">
        <v>721</v>
      </c>
      <c r="D93" s="1306"/>
      <c r="E93" s="1306"/>
      <c r="F93" s="1306"/>
      <c r="G93" s="1306"/>
      <c r="H93" s="1306"/>
      <c r="I93" s="1306"/>
      <c r="J93" s="1306"/>
      <c r="K93" s="1306"/>
    </row>
    <row r="94" spans="1:102" ht="15">
      <c r="A94" s="58" t="s">
        <v>722</v>
      </c>
      <c r="B94" s="1324">
        <v>277</v>
      </c>
      <c r="C94" s="1300" t="s">
        <v>723</v>
      </c>
      <c r="D94" s="1306"/>
      <c r="E94" s="1306"/>
      <c r="F94" s="1306"/>
      <c r="G94" s="1306"/>
      <c r="H94" s="1306"/>
      <c r="I94" s="1306"/>
      <c r="J94" s="1306"/>
      <c r="K94" s="1306"/>
    </row>
    <row r="95" spans="1:102" ht="15">
      <c r="A95" s="58" t="s">
        <v>724</v>
      </c>
      <c r="B95" s="1296">
        <v>400</v>
      </c>
      <c r="C95" s="1297" t="s">
        <v>725</v>
      </c>
      <c r="D95" s="1306"/>
      <c r="E95" s="1306"/>
      <c r="F95" s="1306"/>
      <c r="G95" s="1306"/>
      <c r="H95" s="1306"/>
      <c r="I95" s="1306"/>
      <c r="J95" s="1306"/>
      <c r="K95" s="1306"/>
    </row>
    <row r="96" spans="1:102" ht="15">
      <c r="B96" s="1299">
        <v>410</v>
      </c>
      <c r="C96" s="1300" t="s">
        <v>726</v>
      </c>
      <c r="D96" s="1306"/>
      <c r="E96" s="1306"/>
      <c r="F96" s="1306"/>
      <c r="G96" s="1306"/>
      <c r="H96" s="1306"/>
      <c r="I96" s="1306"/>
      <c r="J96" s="1306"/>
      <c r="K96" s="1306"/>
    </row>
    <row r="97" spans="1:11" ht="15">
      <c r="A97" s="58" t="s">
        <v>727</v>
      </c>
      <c r="B97" s="1299">
        <v>413</v>
      </c>
      <c r="C97" s="1300" t="s">
        <v>728</v>
      </c>
      <c r="D97" s="1306"/>
      <c r="E97" s="1306"/>
      <c r="F97" s="1306"/>
      <c r="G97" s="1306"/>
      <c r="H97" s="1306"/>
      <c r="I97" s="1306"/>
      <c r="J97" s="1306"/>
      <c r="K97" s="1306"/>
    </row>
    <row r="98" spans="1:11" ht="15">
      <c r="B98" s="1299">
        <v>418</v>
      </c>
      <c r="C98" s="1300" t="s">
        <v>729</v>
      </c>
      <c r="D98" s="1306"/>
      <c r="E98" s="1306"/>
      <c r="F98" s="1306"/>
      <c r="G98" s="1306"/>
      <c r="H98" s="1306"/>
      <c r="I98" s="1306"/>
      <c r="J98" s="1306"/>
      <c r="K98" s="1306"/>
    </row>
    <row r="99" spans="1:11" ht="15">
      <c r="A99" s="58" t="s">
        <v>730</v>
      </c>
      <c r="B99" s="1299">
        <v>419</v>
      </c>
      <c r="C99" s="1300" t="s">
        <v>731</v>
      </c>
      <c r="D99" s="1306"/>
      <c r="E99" s="1306"/>
      <c r="F99" s="1306"/>
      <c r="G99" s="1306"/>
      <c r="H99" s="1306"/>
      <c r="I99" s="1306"/>
      <c r="J99" s="1306"/>
      <c r="K99" s="1306"/>
    </row>
    <row r="100" spans="1:11" ht="15">
      <c r="A100" s="58" t="s">
        <v>732</v>
      </c>
      <c r="B100" s="1299">
        <v>560</v>
      </c>
      <c r="C100" s="1300" t="s">
        <v>1079</v>
      </c>
      <c r="D100" s="1306"/>
      <c r="E100" s="1306"/>
      <c r="F100" s="1306"/>
      <c r="G100" s="1306"/>
      <c r="H100" s="1306"/>
      <c r="I100" s="1306"/>
      <c r="J100" s="1306"/>
      <c r="K100" s="1306"/>
    </row>
    <row r="101" spans="1:11" ht="15">
      <c r="B101" s="1296">
        <v>600</v>
      </c>
      <c r="C101" s="1297" t="s">
        <v>733</v>
      </c>
      <c r="D101" s="1306"/>
      <c r="E101" s="1306"/>
      <c r="F101" s="1306"/>
      <c r="G101" s="1306"/>
      <c r="H101" s="1306"/>
      <c r="I101" s="1306"/>
      <c r="J101" s="1306"/>
      <c r="K101" s="1306"/>
    </row>
    <row r="102" spans="1:11" ht="15">
      <c r="A102" s="58" t="s">
        <v>734</v>
      </c>
      <c r="B102" s="1299">
        <v>610</v>
      </c>
      <c r="C102" s="1300" t="s">
        <v>317</v>
      </c>
      <c r="D102" s="1306"/>
      <c r="E102" s="1306"/>
      <c r="F102" s="1306"/>
      <c r="G102" s="1306"/>
      <c r="H102" s="1306"/>
      <c r="I102" s="1306"/>
      <c r="J102" s="1306"/>
      <c r="K102" s="1306"/>
    </row>
    <row r="103" spans="1:11" ht="15">
      <c r="A103" s="58" t="s">
        <v>735</v>
      </c>
      <c r="B103" s="1299">
        <v>620</v>
      </c>
      <c r="C103" s="1300" t="s">
        <v>318</v>
      </c>
      <c r="D103" s="1306"/>
      <c r="E103" s="1306"/>
      <c r="F103" s="1306"/>
      <c r="G103" s="1306"/>
      <c r="H103" s="1306"/>
      <c r="I103" s="1306"/>
      <c r="J103" s="1306"/>
      <c r="K103" s="1306"/>
    </row>
    <row r="104" spans="1:11" ht="15">
      <c r="B104" s="1299">
        <v>670</v>
      </c>
      <c r="C104" s="1300" t="s">
        <v>319</v>
      </c>
      <c r="D104" s="1306"/>
      <c r="E104" s="1306"/>
      <c r="F104" s="1306"/>
      <c r="G104" s="1306"/>
      <c r="H104" s="1306"/>
      <c r="I104" s="1306"/>
      <c r="J104" s="1306"/>
      <c r="K104" s="1306"/>
    </row>
    <row r="105" spans="1:11" ht="15">
      <c r="A105" s="58" t="s">
        <v>736</v>
      </c>
      <c r="B105" s="1299">
        <v>680</v>
      </c>
      <c r="C105" s="1300" t="s">
        <v>320</v>
      </c>
      <c r="D105" s="1306"/>
      <c r="E105" s="1306"/>
      <c r="F105" s="1306"/>
      <c r="G105" s="1306"/>
      <c r="H105" s="1306"/>
      <c r="I105" s="1306"/>
      <c r="J105" s="1306"/>
      <c r="K105" s="1306"/>
    </row>
    <row r="106" spans="1:11" ht="15">
      <c r="A106" s="58" t="s">
        <v>737</v>
      </c>
      <c r="B106" s="1296">
        <v>700</v>
      </c>
      <c r="C106" s="1297" t="s">
        <v>738</v>
      </c>
      <c r="D106" s="1306"/>
      <c r="E106" s="1306"/>
      <c r="F106" s="1306"/>
      <c r="G106" s="1306"/>
      <c r="H106" s="1306"/>
      <c r="I106" s="1306"/>
      <c r="J106" s="1306"/>
      <c r="K106" s="1306"/>
    </row>
    <row r="107" spans="1:11" ht="15">
      <c r="A107" s="58" t="s">
        <v>739</v>
      </c>
      <c r="B107" s="1296">
        <v>800</v>
      </c>
      <c r="C107" s="1297" t="s">
        <v>740</v>
      </c>
      <c r="D107" s="1306"/>
      <c r="E107" s="1306"/>
      <c r="F107" s="1306"/>
      <c r="G107" s="1306"/>
      <c r="H107" s="1306"/>
      <c r="I107" s="1306"/>
      <c r="J107" s="1306"/>
      <c r="K107" s="1306"/>
    </row>
    <row r="108" spans="1:11" ht="15">
      <c r="A108" s="58" t="s">
        <v>741</v>
      </c>
      <c r="B108" s="1299">
        <v>810</v>
      </c>
      <c r="C108" s="1300" t="s">
        <v>742</v>
      </c>
      <c r="D108" s="1306"/>
      <c r="E108" s="1306"/>
      <c r="F108" s="1306"/>
      <c r="G108" s="1306"/>
      <c r="H108" s="1306"/>
      <c r="I108" s="1306"/>
      <c r="J108" s="1306"/>
      <c r="K108" s="1306"/>
    </row>
    <row r="109" spans="1:11" ht="15">
      <c r="A109" s="58" t="s">
        <v>743</v>
      </c>
      <c r="B109" s="1299" t="s">
        <v>744</v>
      </c>
      <c r="C109" s="1300" t="s">
        <v>745</v>
      </c>
      <c r="D109" s="1306"/>
      <c r="E109" s="1306"/>
      <c r="F109" s="1306"/>
      <c r="G109" s="1306"/>
      <c r="H109" s="1306"/>
      <c r="I109" s="1306"/>
      <c r="J109" s="1306"/>
      <c r="K109" s="1306"/>
    </row>
    <row r="110" spans="1:11" ht="15">
      <c r="A110" s="58" t="s">
        <v>746</v>
      </c>
      <c r="B110" s="1299">
        <v>842</v>
      </c>
      <c r="C110" s="1300" t="s">
        <v>747</v>
      </c>
      <c r="D110" s="1306"/>
      <c r="E110" s="1306"/>
      <c r="F110" s="1306"/>
      <c r="G110" s="1306"/>
      <c r="H110" s="1306"/>
      <c r="I110" s="1306"/>
      <c r="J110" s="1306"/>
      <c r="K110" s="1306"/>
    </row>
    <row r="111" spans="1:11" ht="15">
      <c r="B111" s="1299" t="s">
        <v>748</v>
      </c>
      <c r="C111" s="1300" t="s">
        <v>928</v>
      </c>
      <c r="D111" s="1306"/>
      <c r="E111" s="1306"/>
      <c r="F111" s="1306"/>
      <c r="G111" s="1306"/>
      <c r="H111" s="1306"/>
      <c r="I111" s="1306"/>
      <c r="J111" s="1306"/>
      <c r="K111" s="1306"/>
    </row>
    <row r="112" spans="1:11" ht="15">
      <c r="A112" s="58" t="s">
        <v>749</v>
      </c>
      <c r="B112" s="1299" t="s">
        <v>750</v>
      </c>
      <c r="C112" s="1300" t="s">
        <v>751</v>
      </c>
      <c r="D112" s="1306"/>
      <c r="E112" s="1306"/>
      <c r="F112" s="1306"/>
      <c r="G112" s="1306"/>
      <c r="H112" s="1306"/>
      <c r="I112" s="1306"/>
      <c r="J112" s="1306"/>
      <c r="K112" s="1306"/>
    </row>
    <row r="113" spans="1:11" ht="15.75" thickBot="1">
      <c r="A113" s="58" t="s">
        <v>752</v>
      </c>
      <c r="B113" s="1296">
        <v>900</v>
      </c>
      <c r="C113" s="1297" t="s">
        <v>753</v>
      </c>
      <c r="D113" s="1306"/>
      <c r="E113" s="1306"/>
      <c r="F113" s="1306"/>
      <c r="G113" s="1306"/>
      <c r="H113" s="1306"/>
      <c r="I113" s="1306"/>
      <c r="J113" s="1306"/>
      <c r="K113" s="1306"/>
    </row>
    <row r="114" spans="1:11" ht="15" thickTop="1">
      <c r="A114" s="58" t="s">
        <v>754</v>
      </c>
      <c r="B114" s="108">
        <v>1000</v>
      </c>
      <c r="C114" s="109" t="s">
        <v>929</v>
      </c>
      <c r="D114" s="404"/>
      <c r="E114" s="404"/>
      <c r="F114" s="404"/>
      <c r="G114" s="404"/>
      <c r="H114" s="404"/>
      <c r="I114" s="404"/>
      <c r="J114" s="404"/>
      <c r="K114" s="404"/>
    </row>
    <row r="115" spans="1:11" ht="15">
      <c r="A115" s="58" t="s">
        <v>755</v>
      </c>
      <c r="B115" s="1299" t="s">
        <v>756</v>
      </c>
      <c r="C115" s="1300" t="s">
        <v>757</v>
      </c>
      <c r="D115" s="1306"/>
      <c r="E115" s="1306"/>
      <c r="F115" s="1306"/>
      <c r="G115" s="1306"/>
      <c r="H115" s="1306"/>
      <c r="I115" s="1306"/>
      <c r="J115" s="1306"/>
      <c r="K115" s="1306"/>
    </row>
    <row r="116" spans="1:11" ht="15">
      <c r="A116" s="58" t="s">
        <v>758</v>
      </c>
      <c r="B116" s="1299">
        <v>1312</v>
      </c>
      <c r="C116" s="1300" t="s">
        <v>759</v>
      </c>
      <c r="D116" s="1306"/>
      <c r="E116" s="1306"/>
      <c r="F116" s="1306"/>
      <c r="G116" s="1306"/>
      <c r="H116" s="1306"/>
      <c r="I116" s="1306"/>
      <c r="J116" s="1306"/>
      <c r="K116" s="1306"/>
    </row>
    <row r="117" spans="1:11" ht="15">
      <c r="A117" s="58" t="s">
        <v>760</v>
      </c>
      <c r="B117" s="1299">
        <v>1313</v>
      </c>
      <c r="C117" s="1300" t="s">
        <v>761</v>
      </c>
      <c r="D117" s="1306"/>
      <c r="E117" s="1306"/>
      <c r="F117" s="1306"/>
      <c r="G117" s="1306"/>
      <c r="H117" s="1306"/>
      <c r="I117" s="1306"/>
      <c r="J117" s="1306"/>
      <c r="K117" s="1306"/>
    </row>
    <row r="118" spans="1:11" ht="15">
      <c r="B118" s="1299">
        <v>1329</v>
      </c>
      <c r="C118" s="1300" t="s">
        <v>762</v>
      </c>
      <c r="D118" s="1306"/>
      <c r="E118" s="1306"/>
      <c r="F118" s="1306"/>
      <c r="G118" s="1306"/>
      <c r="H118" s="1306"/>
      <c r="I118" s="1306"/>
      <c r="J118" s="1306"/>
      <c r="K118" s="1306"/>
    </row>
    <row r="119" spans="1:11" ht="15.75" thickBot="1">
      <c r="A119" s="58" t="s">
        <v>763</v>
      </c>
      <c r="B119" s="1299">
        <v>1359</v>
      </c>
      <c r="C119" s="1300" t="s">
        <v>764</v>
      </c>
      <c r="D119" s="1306"/>
      <c r="E119" s="1306"/>
      <c r="F119" s="1306"/>
      <c r="G119" s="1306"/>
      <c r="H119" s="1306"/>
      <c r="I119" s="1306"/>
      <c r="J119" s="1306"/>
      <c r="K119" s="1306"/>
    </row>
    <row r="120" spans="1:11" ht="15.75" thickTop="1" thickBot="1">
      <c r="A120" s="58" t="s">
        <v>765</v>
      </c>
      <c r="B120" s="113">
        <v>2000</v>
      </c>
      <c r="C120" s="114" t="s">
        <v>930</v>
      </c>
      <c r="D120" s="404"/>
      <c r="E120" s="404"/>
      <c r="F120" s="404"/>
      <c r="G120" s="404"/>
      <c r="H120" s="404"/>
      <c r="I120" s="404"/>
      <c r="J120" s="404"/>
      <c r="K120" s="404"/>
    </row>
    <row r="121" spans="1:11" ht="15.75" thickTop="1" thickBot="1">
      <c r="A121" s="58" t="s">
        <v>766</v>
      </c>
      <c r="B121" s="113">
        <v>3000</v>
      </c>
      <c r="C121" s="114" t="s">
        <v>931</v>
      </c>
      <c r="D121" s="404"/>
      <c r="E121" s="404"/>
      <c r="F121" s="404"/>
      <c r="G121" s="404"/>
      <c r="H121" s="404"/>
      <c r="I121" s="404"/>
      <c r="J121" s="404"/>
      <c r="K121" s="404"/>
    </row>
    <row r="122" spans="1:11" ht="16.5" thickTop="1" thickBot="1">
      <c r="A122" s="58" t="s">
        <v>767</v>
      </c>
      <c r="B122" s="115">
        <v>3300</v>
      </c>
      <c r="C122" s="1300" t="s">
        <v>510</v>
      </c>
      <c r="D122" s="1306"/>
      <c r="E122" s="1306"/>
      <c r="F122" s="1306"/>
      <c r="G122" s="1306"/>
      <c r="H122" s="1306"/>
      <c r="I122" s="1306"/>
      <c r="J122" s="1306"/>
      <c r="K122" s="1306"/>
    </row>
    <row r="123" spans="1:11" ht="27" thickTop="1" thickBot="1">
      <c r="A123" s="58" t="s">
        <v>768</v>
      </c>
      <c r="B123" s="113">
        <v>4000</v>
      </c>
      <c r="C123" s="114" t="s">
        <v>932</v>
      </c>
      <c r="D123" s="404"/>
      <c r="E123" s="404"/>
      <c r="F123" s="404"/>
      <c r="G123" s="404"/>
      <c r="H123" s="404"/>
      <c r="I123" s="404"/>
      <c r="J123" s="404"/>
      <c r="K123" s="404"/>
    </row>
    <row r="124" spans="1:11" ht="15" thickTop="1">
      <c r="B124" s="108">
        <v>6000</v>
      </c>
      <c r="C124" s="109" t="s">
        <v>933</v>
      </c>
      <c r="D124" s="404"/>
      <c r="E124" s="404"/>
      <c r="F124" s="404"/>
      <c r="G124" s="404"/>
      <c r="H124" s="404"/>
      <c r="I124" s="404"/>
      <c r="J124" s="404"/>
      <c r="K124" s="404"/>
    </row>
    <row r="125" spans="1:11" ht="15">
      <c r="B125" s="1296">
        <v>6100</v>
      </c>
      <c r="C125" s="1297" t="s">
        <v>934</v>
      </c>
      <c r="D125" s="1306"/>
      <c r="E125" s="1306"/>
      <c r="F125" s="1306"/>
      <c r="G125" s="1306"/>
      <c r="H125" s="1306"/>
      <c r="I125" s="1306"/>
      <c r="J125" s="1306"/>
      <c r="K125" s="1306"/>
    </row>
    <row r="126" spans="1:11" ht="23.25" customHeight="1">
      <c r="B126" s="1299">
        <v>6110</v>
      </c>
      <c r="C126" s="1300" t="s">
        <v>55</v>
      </c>
      <c r="D126" s="1306"/>
      <c r="E126" s="1306"/>
      <c r="F126" s="1306"/>
      <c r="G126" s="1306"/>
      <c r="H126" s="1306"/>
      <c r="I126" s="1306"/>
      <c r="J126" s="1306"/>
      <c r="K126" s="1306"/>
    </row>
    <row r="127" spans="1:11" ht="15">
      <c r="B127" s="1299">
        <v>6120</v>
      </c>
      <c r="C127" s="1300" t="s">
        <v>907</v>
      </c>
      <c r="D127" s="1306"/>
      <c r="E127" s="1306"/>
      <c r="F127" s="1306"/>
      <c r="G127" s="1306"/>
      <c r="H127" s="1306"/>
      <c r="I127" s="1306"/>
      <c r="J127" s="1306"/>
      <c r="K127" s="1306"/>
    </row>
    <row r="128" spans="1:11" ht="15.75" thickBot="1">
      <c r="B128" s="1301">
        <v>6200</v>
      </c>
      <c r="C128" s="1300" t="s">
        <v>908</v>
      </c>
      <c r="D128" s="1306"/>
      <c r="E128" s="1306"/>
      <c r="F128" s="1306"/>
      <c r="G128" s="1306"/>
      <c r="H128" s="1306"/>
      <c r="I128" s="1306"/>
      <c r="J128" s="1306"/>
      <c r="K128" s="1306"/>
    </row>
    <row r="129" spans="2:11" ht="18" customHeight="1" thickTop="1" thickBot="1">
      <c r="B129" s="113">
        <v>7000</v>
      </c>
      <c r="C129" s="114" t="s">
        <v>935</v>
      </c>
      <c r="D129" s="404"/>
      <c r="E129" s="404"/>
      <c r="F129" s="404"/>
      <c r="G129" s="404"/>
      <c r="H129" s="404"/>
      <c r="I129" s="404"/>
      <c r="J129" s="404"/>
      <c r="K129" s="404"/>
    </row>
    <row r="130" spans="2:11" ht="15" thickTop="1">
      <c r="B130" s="108">
        <v>9000</v>
      </c>
      <c r="C130" s="109" t="s">
        <v>936</v>
      </c>
      <c r="D130" s="404"/>
      <c r="E130" s="404"/>
      <c r="F130" s="404"/>
      <c r="G130" s="404"/>
      <c r="H130" s="404"/>
      <c r="I130" s="404"/>
      <c r="J130" s="404"/>
      <c r="K130" s="404"/>
    </row>
    <row r="131" spans="2:11" ht="15">
      <c r="B131" s="1296" t="s">
        <v>310</v>
      </c>
      <c r="C131" s="1297" t="s">
        <v>909</v>
      </c>
      <c r="D131" s="1306"/>
      <c r="E131" s="1306"/>
      <c r="F131" s="1306"/>
      <c r="G131" s="1306"/>
      <c r="H131" s="1306"/>
      <c r="I131" s="1306"/>
      <c r="J131" s="1306"/>
      <c r="K131" s="1306"/>
    </row>
    <row r="132" spans="2:11" ht="15">
      <c r="B132" s="1299" t="s">
        <v>322</v>
      </c>
      <c r="C132" s="1300" t="s">
        <v>323</v>
      </c>
      <c r="D132" s="1306"/>
      <c r="E132" s="1306"/>
      <c r="F132" s="1306"/>
      <c r="G132" s="1306"/>
      <c r="H132" s="1306"/>
      <c r="I132" s="1306"/>
      <c r="J132" s="1306"/>
      <c r="K132" s="1306"/>
    </row>
    <row r="133" spans="2:11" ht="15">
      <c r="B133" s="1299" t="s">
        <v>324</v>
      </c>
      <c r="C133" s="1300" t="s">
        <v>937</v>
      </c>
      <c r="D133" s="1306"/>
      <c r="E133" s="1306"/>
      <c r="F133" s="1306"/>
      <c r="G133" s="1306"/>
      <c r="H133" s="1306"/>
      <c r="I133" s="1306"/>
      <c r="J133" s="1306"/>
      <c r="K133" s="1306"/>
    </row>
    <row r="134" spans="2:11" ht="15">
      <c r="B134" s="1296" t="s">
        <v>311</v>
      </c>
      <c r="C134" s="1297" t="s">
        <v>938</v>
      </c>
      <c r="D134" s="1306"/>
      <c r="E134" s="1306"/>
      <c r="F134" s="1306"/>
      <c r="G134" s="1306"/>
      <c r="H134" s="1306"/>
      <c r="I134" s="1306"/>
      <c r="J134" s="1306"/>
      <c r="K134" s="1306"/>
    </row>
    <row r="135" spans="2:11" ht="15">
      <c r="B135" s="1299" t="s">
        <v>326</v>
      </c>
      <c r="C135" s="1300" t="s">
        <v>937</v>
      </c>
      <c r="D135" s="1306"/>
      <c r="E135" s="1306"/>
      <c r="F135" s="1306"/>
      <c r="G135" s="1306"/>
      <c r="H135" s="1306"/>
      <c r="I135" s="1306"/>
      <c r="J135" s="1306"/>
      <c r="K135" s="1306"/>
    </row>
    <row r="136" spans="2:11" ht="15">
      <c r="B136" s="1299" t="s">
        <v>325</v>
      </c>
      <c r="C136" s="1300" t="s">
        <v>323</v>
      </c>
      <c r="D136" s="1306"/>
      <c r="E136" s="1306"/>
      <c r="F136" s="1306"/>
      <c r="G136" s="1306"/>
      <c r="H136" s="1306"/>
      <c r="I136" s="1306"/>
      <c r="J136" s="1306"/>
      <c r="K136" s="1306"/>
    </row>
    <row r="137" spans="2:11" ht="15">
      <c r="B137" s="1296" t="s">
        <v>313</v>
      </c>
      <c r="C137" s="1300" t="s">
        <v>769</v>
      </c>
      <c r="D137" s="1306"/>
      <c r="E137" s="1306"/>
      <c r="F137" s="1306"/>
      <c r="G137" s="1306"/>
      <c r="H137" s="1306"/>
      <c r="I137" s="1306"/>
      <c r="J137" s="1306"/>
      <c r="K137" s="1306"/>
    </row>
    <row r="138" spans="2:11" ht="15">
      <c r="B138" s="1299" t="s">
        <v>770</v>
      </c>
      <c r="C138" s="1300" t="s">
        <v>323</v>
      </c>
      <c r="D138" s="1306"/>
      <c r="E138" s="1306"/>
      <c r="F138" s="1306"/>
      <c r="G138" s="1306"/>
      <c r="H138" s="1306"/>
      <c r="I138" s="1306"/>
      <c r="J138" s="1306"/>
      <c r="K138" s="1306"/>
    </row>
    <row r="139" spans="2:11" ht="15">
      <c r="B139" s="1299" t="s">
        <v>771</v>
      </c>
      <c r="C139" s="1300" t="s">
        <v>937</v>
      </c>
      <c r="D139" s="1306"/>
      <c r="E139" s="1306"/>
      <c r="F139" s="1306"/>
      <c r="G139" s="1306"/>
      <c r="H139" s="1306"/>
      <c r="I139" s="1306"/>
      <c r="J139" s="1306"/>
      <c r="K139" s="1306"/>
    </row>
    <row r="140" spans="2:11" ht="15">
      <c r="B140" s="1296">
        <v>9700</v>
      </c>
      <c r="C140" s="1297" t="s">
        <v>772</v>
      </c>
      <c r="D140" s="1306"/>
      <c r="E140" s="1306"/>
      <c r="F140" s="1306"/>
      <c r="G140" s="1306"/>
      <c r="H140" s="1306"/>
      <c r="I140" s="1306"/>
      <c r="J140" s="1306"/>
      <c r="K140" s="1306"/>
    </row>
    <row r="141" spans="2:11" ht="15">
      <c r="B141" s="1299" t="s">
        <v>773</v>
      </c>
      <c r="C141" s="1300" t="s">
        <v>323</v>
      </c>
      <c r="D141" s="1306"/>
      <c r="E141" s="1306"/>
      <c r="F141" s="1306"/>
      <c r="G141" s="1306"/>
      <c r="H141" s="1306"/>
      <c r="I141" s="1306"/>
      <c r="J141" s="1306"/>
      <c r="K141" s="1306"/>
    </row>
    <row r="142" spans="2:11" ht="15">
      <c r="B142" s="1296">
        <v>9800</v>
      </c>
      <c r="C142" s="1300" t="s">
        <v>772</v>
      </c>
      <c r="D142" s="1306"/>
      <c r="E142" s="1306"/>
      <c r="F142" s="1306"/>
      <c r="G142" s="1306"/>
      <c r="H142" s="1306"/>
      <c r="I142" s="1306"/>
      <c r="J142" s="1306"/>
      <c r="K142" s="1306"/>
    </row>
    <row r="143" spans="2:11" ht="15">
      <c r="B143" s="1299" t="s">
        <v>774</v>
      </c>
      <c r="C143" s="1300" t="s">
        <v>937</v>
      </c>
      <c r="D143" s="1306"/>
      <c r="E143" s="1306"/>
      <c r="F143" s="1306"/>
      <c r="G143" s="1306"/>
      <c r="H143" s="1306"/>
      <c r="I143" s="1306"/>
      <c r="J143" s="1306"/>
      <c r="K143" s="1306"/>
    </row>
    <row r="144" spans="2:11" ht="15">
      <c r="B144" s="1299">
        <v>9850</v>
      </c>
      <c r="C144" s="1300" t="s">
        <v>939</v>
      </c>
      <c r="D144" s="1306"/>
      <c r="E144" s="1306"/>
      <c r="F144" s="1306"/>
      <c r="G144" s="1306"/>
      <c r="H144" s="1306"/>
      <c r="I144" s="1306"/>
      <c r="J144" s="1306"/>
      <c r="K144" s="1306"/>
    </row>
    <row r="145" spans="1:11" ht="15">
      <c r="B145" s="1320"/>
      <c r="C145" s="1310" t="s">
        <v>331</v>
      </c>
      <c r="D145" s="1306"/>
      <c r="E145" s="1306"/>
      <c r="F145" s="1306"/>
      <c r="G145" s="1306"/>
      <c r="H145" s="1306"/>
      <c r="I145" s="1306"/>
      <c r="J145" s="1306"/>
      <c r="K145" s="1306"/>
    </row>
    <row r="146" spans="1:11" ht="15">
      <c r="B146" s="1320"/>
      <c r="C146" s="1310" t="s">
        <v>332</v>
      </c>
      <c r="D146" s="1306"/>
      <c r="E146" s="1306"/>
      <c r="F146" s="1306"/>
      <c r="G146" s="1306"/>
      <c r="H146" s="1306"/>
      <c r="I146" s="1306"/>
      <c r="J146" s="1306"/>
      <c r="K146" s="1306"/>
    </row>
    <row r="147" spans="1:11" ht="15">
      <c r="B147" s="1320"/>
      <c r="C147" s="1310" t="s">
        <v>333</v>
      </c>
      <c r="D147" s="1306"/>
      <c r="E147" s="1306"/>
      <c r="F147" s="1306"/>
      <c r="G147" s="1306"/>
      <c r="H147" s="1306"/>
      <c r="I147" s="1306"/>
      <c r="J147" s="1306"/>
      <c r="K147" s="1306"/>
    </row>
    <row r="148" spans="1:11" ht="15.75" thickBot="1">
      <c r="B148" s="1301">
        <v>9900</v>
      </c>
      <c r="C148" s="1302" t="s">
        <v>940</v>
      </c>
      <c r="D148" s="1306"/>
      <c r="E148" s="1306"/>
      <c r="F148" s="1306"/>
      <c r="G148" s="1306"/>
      <c r="H148" s="1306"/>
      <c r="I148" s="1306"/>
      <c r="J148" s="1306"/>
      <c r="K148" s="1306"/>
    </row>
    <row r="149" spans="1:11" ht="32.450000000000003" customHeight="1" thickTop="1" thickBot="1">
      <c r="B149" s="1325"/>
      <c r="C149" s="1326" t="s">
        <v>1080</v>
      </c>
      <c r="D149" s="1327"/>
      <c r="E149" s="404"/>
      <c r="F149" s="404"/>
      <c r="G149" s="1328"/>
      <c r="H149" s="1327"/>
      <c r="I149" s="691"/>
      <c r="J149" s="404"/>
      <c r="K149" s="404"/>
    </row>
    <row r="150" spans="1:11" ht="16.5" thickTop="1" thickBot="1">
      <c r="B150" s="1322" t="s">
        <v>98</v>
      </c>
      <c r="C150" s="1322" t="s">
        <v>775</v>
      </c>
      <c r="D150" s="1323">
        <f>D88+D114+D120+D121+D123+D124+D129+D130</f>
        <v>0</v>
      </c>
      <c r="E150" s="1323">
        <f t="shared" ref="E150:K150" si="1">E88+E114+E120+E121+E123+E124+E129+E130+E149</f>
        <v>0</v>
      </c>
      <c r="F150" s="1323">
        <f t="shared" si="1"/>
        <v>0</v>
      </c>
      <c r="G150" s="1323">
        <f>G88+G114+G120+G121+G123+G124+G129+G130</f>
        <v>0</v>
      </c>
      <c r="H150" s="1323">
        <f>H88+H114+H120+H121+H123+H124+H129+H130</f>
        <v>0</v>
      </c>
      <c r="I150" s="1323">
        <f>I88+I114+I120+I121+I123+I124+I129+I130</f>
        <v>0</v>
      </c>
      <c r="J150" s="1323">
        <f t="shared" si="1"/>
        <v>0</v>
      </c>
      <c r="K150" s="1323">
        <f t="shared" si="1"/>
        <v>0</v>
      </c>
    </row>
    <row r="151" spans="1:11" ht="15" thickTop="1">
      <c r="B151" s="116"/>
      <c r="C151" s="907"/>
      <c r="D151" s="908"/>
      <c r="E151" s="908"/>
      <c r="F151" s="908"/>
      <c r="G151" s="908"/>
      <c r="H151" s="908"/>
      <c r="I151" s="908"/>
      <c r="J151" s="908"/>
      <c r="K151" s="908"/>
    </row>
    <row r="152" spans="1:11" ht="15.75" thickBot="1">
      <c r="B152" s="1322"/>
      <c r="C152" s="1322" t="s">
        <v>335</v>
      </c>
      <c r="D152" s="1323">
        <f>D82-D150</f>
        <v>0</v>
      </c>
      <c r="E152" s="1323">
        <f t="shared" ref="E152:J152" si="2">E82-E150</f>
        <v>0</v>
      </c>
      <c r="F152" s="1323">
        <f t="shared" si="2"/>
        <v>0</v>
      </c>
      <c r="G152" s="1323">
        <f t="shared" si="2"/>
        <v>0</v>
      </c>
      <c r="H152" s="1323">
        <f t="shared" si="2"/>
        <v>0</v>
      </c>
      <c r="I152" s="1328"/>
      <c r="J152" s="1323">
        <f t="shared" si="2"/>
        <v>0</v>
      </c>
      <c r="K152" s="1328"/>
    </row>
    <row r="153" spans="1:11" ht="16.5" thickTop="1" thickBot="1">
      <c r="B153" s="1322"/>
      <c r="C153" s="1236" t="s">
        <v>1170</v>
      </c>
      <c r="D153" s="1323">
        <f>(D82-(D80+D67+D73+D58+D53+D33))-(D150-(D144+D127+D128))</f>
        <v>0</v>
      </c>
      <c r="E153" s="1323">
        <f t="shared" ref="E153:J153" si="3">(E82-(E80+E67+E73+E58+E53+E33))-(E150-(E144+E127+E128))</f>
        <v>0</v>
      </c>
      <c r="F153" s="1323">
        <f t="shared" si="3"/>
        <v>0</v>
      </c>
      <c r="G153" s="1323">
        <f t="shared" si="3"/>
        <v>0</v>
      </c>
      <c r="H153" s="1323">
        <f t="shared" si="3"/>
        <v>0</v>
      </c>
      <c r="I153" s="1328"/>
      <c r="J153" s="1323">
        <f t="shared" si="3"/>
        <v>0</v>
      </c>
      <c r="K153" s="1328"/>
    </row>
    <row r="154" spans="1:11" ht="17.25" customHeight="1" thickTop="1">
      <c r="B154" s="678" t="s">
        <v>1154</v>
      </c>
      <c r="C154" s="381"/>
      <c r="D154" s="118"/>
      <c r="E154" s="118"/>
      <c r="F154" s="118"/>
      <c r="G154" s="118"/>
      <c r="H154" s="118"/>
      <c r="I154" s="118"/>
      <c r="J154" s="118"/>
    </row>
    <row r="155" spans="1:11" ht="17.25" customHeight="1">
      <c r="B155" s="678" t="s">
        <v>1166</v>
      </c>
      <c r="C155" s="381"/>
      <c r="D155" s="118"/>
      <c r="E155" s="118"/>
      <c r="F155" s="118"/>
      <c r="G155" s="118"/>
      <c r="H155" s="118"/>
      <c r="I155" s="118"/>
      <c r="J155" s="118"/>
    </row>
    <row r="156" spans="1:11" ht="15">
      <c r="B156" s="366" t="s">
        <v>1171</v>
      </c>
      <c r="C156" s="381"/>
      <c r="D156" s="118"/>
      <c r="E156" s="118"/>
      <c r="F156" s="118"/>
      <c r="G156" s="118"/>
      <c r="H156" s="118"/>
      <c r="I156" s="118"/>
      <c r="J156" s="118"/>
    </row>
    <row r="157" spans="1:11" ht="15.75" thickBot="1">
      <c r="B157" s="119" t="s">
        <v>338</v>
      </c>
      <c r="D157" s="120"/>
      <c r="E157" s="120"/>
      <c r="F157" s="120"/>
      <c r="G157" s="120"/>
      <c r="H157" s="120"/>
      <c r="I157" s="120"/>
      <c r="J157" s="120"/>
    </row>
    <row r="158" spans="1:11" ht="36.75" customHeight="1" thickTop="1" thickBot="1">
      <c r="B158" s="1538" t="s">
        <v>1020</v>
      </c>
      <c r="C158" s="1539"/>
      <c r="D158" s="121"/>
      <c r="E158" s="121"/>
      <c r="F158" s="121"/>
      <c r="G158" s="121"/>
      <c r="H158" s="122"/>
      <c r="I158" s="122"/>
      <c r="J158" s="1329"/>
    </row>
    <row r="159" spans="1:11" ht="14.25" thickTop="1" thickBot="1">
      <c r="A159" s="58" t="s">
        <v>776</v>
      </c>
    </row>
    <row r="160" spans="1:11" ht="35.25" customHeight="1" thickTop="1">
      <c r="A160" s="58" t="s">
        <v>777</v>
      </c>
      <c r="B160" s="123" t="s">
        <v>130</v>
      </c>
      <c r="C160" s="124"/>
      <c r="D160" s="372">
        <v>2020</v>
      </c>
      <c r="E160" s="369" t="s">
        <v>1210</v>
      </c>
      <c r="F160" s="371"/>
      <c r="G160" s="370" t="s">
        <v>1215</v>
      </c>
      <c r="H160" s="369" t="s">
        <v>1199</v>
      </c>
      <c r="I160" s="1329"/>
      <c r="J160" s="125" t="s">
        <v>1200</v>
      </c>
    </row>
    <row r="161" spans="1:10" ht="14.25">
      <c r="A161" s="58" t="s">
        <v>778</v>
      </c>
      <c r="B161" s="1330" t="s">
        <v>131</v>
      </c>
      <c r="C161" s="1331"/>
      <c r="D161" s="1332"/>
      <c r="E161" s="1333"/>
      <c r="F161" s="1334"/>
      <c r="G161" s="1335"/>
      <c r="H161" s="1335"/>
      <c r="I161" s="1329"/>
      <c r="J161" s="1336"/>
    </row>
    <row r="162" spans="1:10" ht="14.25">
      <c r="B162" s="1330" t="s">
        <v>132</v>
      </c>
      <c r="C162" s="1331"/>
      <c r="D162" s="1332"/>
      <c r="E162" s="1333"/>
      <c r="F162" s="1334"/>
      <c r="G162" s="1335"/>
      <c r="H162" s="1335"/>
      <c r="I162" s="1329"/>
      <c r="J162" s="1336"/>
    </row>
    <row r="163" spans="1:10" ht="15" thickBot="1">
      <c r="B163" s="1337" t="s">
        <v>514</v>
      </c>
      <c r="C163" s="1338"/>
      <c r="D163" s="1339">
        <f>D161-D162</f>
        <v>0</v>
      </c>
      <c r="E163" s="1339">
        <f>E161-E162</f>
        <v>0</v>
      </c>
      <c r="F163" s="1340"/>
      <c r="G163" s="1341">
        <f t="shared" ref="G163" si="4">G161-G162</f>
        <v>0</v>
      </c>
      <c r="H163" s="1341">
        <f>H161-H162</f>
        <v>0</v>
      </c>
      <c r="I163" s="1329"/>
      <c r="J163" s="1342">
        <f>J161-J162</f>
        <v>0</v>
      </c>
    </row>
    <row r="164" spans="1:10" ht="15.75" thickTop="1" thickBot="1">
      <c r="B164" s="126" t="s">
        <v>134</v>
      </c>
      <c r="C164" s="117"/>
      <c r="D164" s="406"/>
      <c r="E164" s="406"/>
      <c r="F164" s="406"/>
      <c r="G164" s="406"/>
      <c r="H164" s="406"/>
      <c r="I164" s="406"/>
      <c r="J164" s="406"/>
    </row>
    <row r="165" spans="1:10" ht="15.75" thickTop="1" thickBot="1">
      <c r="A165" s="58" t="s">
        <v>779</v>
      </c>
      <c r="B165" s="127" t="s">
        <v>135</v>
      </c>
      <c r="C165" s="128"/>
      <c r="D165" s="407"/>
      <c r="E165" s="408"/>
      <c r="F165" s="1343"/>
      <c r="G165" s="408"/>
      <c r="H165" s="407"/>
      <c r="I165" s="692"/>
      <c r="J165" s="409"/>
    </row>
    <row r="166" spans="1:10" ht="16.5" thickTop="1" thickBot="1">
      <c r="A166" s="58" t="s">
        <v>780</v>
      </c>
      <c r="B166" s="83" t="s">
        <v>515</v>
      </c>
      <c r="C166" s="129"/>
      <c r="D166" s="402">
        <f>D153+D163+D165</f>
        <v>0</v>
      </c>
      <c r="E166" s="402">
        <f>E153+E163+E165</f>
        <v>0</v>
      </c>
      <c r="F166" s="1340"/>
      <c r="G166" s="402">
        <f>G153+G163+G165</f>
        <v>0</v>
      </c>
      <c r="H166" s="402">
        <f>H153+H163+H165</f>
        <v>0</v>
      </c>
      <c r="I166" s="1329"/>
      <c r="J166" s="402">
        <f>J153+J163+J165</f>
        <v>0</v>
      </c>
    </row>
    <row r="167" spans="1:10" ht="13.5" thickTop="1"/>
    <row r="168" spans="1:10" ht="15.75" thickBot="1">
      <c r="B168" s="130" t="s">
        <v>184</v>
      </c>
    </row>
    <row r="169" spans="1:10" ht="13.5" thickTop="1">
      <c r="A169" s="58" t="s">
        <v>781</v>
      </c>
      <c r="B169" s="131"/>
      <c r="C169" s="132"/>
      <c r="D169" s="133">
        <v>43830</v>
      </c>
      <c r="E169" s="133">
        <v>43465</v>
      </c>
      <c r="F169" s="134"/>
      <c r="G169" s="133">
        <v>44377</v>
      </c>
      <c r="H169" s="135" t="s">
        <v>1201</v>
      </c>
      <c r="I169" s="136"/>
      <c r="J169" s="136"/>
    </row>
    <row r="170" spans="1:10" ht="14.25">
      <c r="A170" s="58" t="s">
        <v>782</v>
      </c>
      <c r="B170" s="1344">
        <v>1</v>
      </c>
      <c r="C170" s="1345" t="s">
        <v>185</v>
      </c>
      <c r="D170" s="1346">
        <f>D171+D174+D177</f>
        <v>0</v>
      </c>
      <c r="E170" s="1346">
        <f>E171+E174+E177</f>
        <v>0</v>
      </c>
      <c r="F170" s="1347"/>
      <c r="G170" s="1346">
        <f>G171+G174+G177</f>
        <v>0</v>
      </c>
      <c r="H170" s="1348">
        <f>H171+H174+H177</f>
        <v>0</v>
      </c>
      <c r="I170" s="1349"/>
      <c r="J170" s="1349"/>
    </row>
    <row r="171" spans="1:10" ht="14.25">
      <c r="A171" s="58" t="s">
        <v>783</v>
      </c>
      <c r="B171" s="1350"/>
      <c r="C171" s="1351" t="s">
        <v>186</v>
      </c>
      <c r="D171" s="1352">
        <f>D172+D173</f>
        <v>0</v>
      </c>
      <c r="E171" s="1352">
        <f>E172+E173</f>
        <v>0</v>
      </c>
      <c r="F171" s="1353"/>
      <c r="G171" s="1352">
        <f>G172+G173</f>
        <v>0</v>
      </c>
      <c r="H171" s="1354">
        <f>H172+H173</f>
        <v>0</v>
      </c>
      <c r="I171" s="1355"/>
      <c r="J171" s="1355"/>
    </row>
    <row r="172" spans="1:10" ht="14.25">
      <c r="A172" s="58" t="s">
        <v>784</v>
      </c>
      <c r="B172" s="1350"/>
      <c r="C172" s="1356" t="s">
        <v>340</v>
      </c>
      <c r="D172" s="1352"/>
      <c r="E172" s="1352"/>
      <c r="F172" s="1353"/>
      <c r="G172" s="1352"/>
      <c r="H172" s="1354"/>
      <c r="I172" s="1355"/>
      <c r="J172" s="1355"/>
    </row>
    <row r="173" spans="1:10" ht="14.25">
      <c r="B173" s="1350"/>
      <c r="C173" s="1356" t="s">
        <v>341</v>
      </c>
      <c r="D173" s="1352"/>
      <c r="E173" s="1352"/>
      <c r="F173" s="1353"/>
      <c r="G173" s="1352"/>
      <c r="H173" s="1354"/>
      <c r="I173" s="1355"/>
      <c r="J173" s="1355"/>
    </row>
    <row r="174" spans="1:10" ht="14.25">
      <c r="B174" s="1350"/>
      <c r="C174" s="1351" t="s">
        <v>189</v>
      </c>
      <c r="D174" s="1352">
        <f>D175+D176</f>
        <v>0</v>
      </c>
      <c r="E174" s="1352">
        <f>E175+E176</f>
        <v>0</v>
      </c>
      <c r="F174" s="1353"/>
      <c r="G174" s="1352">
        <f>G175+G176</f>
        <v>0</v>
      </c>
      <c r="H174" s="1354">
        <f>H175+H176</f>
        <v>0</v>
      </c>
      <c r="I174" s="1355"/>
      <c r="J174" s="1355"/>
    </row>
    <row r="175" spans="1:10" ht="14.25">
      <c r="B175" s="1350"/>
      <c r="C175" s="1356" t="s">
        <v>340</v>
      </c>
      <c r="D175" s="1352"/>
      <c r="E175" s="1352"/>
      <c r="F175" s="1353"/>
      <c r="G175" s="1352"/>
      <c r="H175" s="1354"/>
      <c r="I175" s="1355"/>
      <c r="J175" s="1355"/>
    </row>
    <row r="176" spans="1:10" ht="14.25">
      <c r="B176" s="1350"/>
      <c r="C176" s="1356" t="s">
        <v>341</v>
      </c>
      <c r="D176" s="1352"/>
      <c r="E176" s="1352"/>
      <c r="F176" s="1353"/>
      <c r="G176" s="1352"/>
      <c r="H176" s="1354"/>
      <c r="I176" s="1355"/>
      <c r="J176" s="1355"/>
    </row>
    <row r="177" spans="2:10" ht="14.25">
      <c r="B177" s="1350"/>
      <c r="C177" s="1351" t="s">
        <v>190</v>
      </c>
      <c r="D177" s="1352">
        <f>D178+D179</f>
        <v>0</v>
      </c>
      <c r="E177" s="1352">
        <f>E178+E179</f>
        <v>0</v>
      </c>
      <c r="F177" s="1353"/>
      <c r="G177" s="1352">
        <f>G178+G179</f>
        <v>0</v>
      </c>
      <c r="H177" s="1354">
        <f>H178+H179</f>
        <v>0</v>
      </c>
      <c r="I177" s="1355"/>
      <c r="J177" s="1355"/>
    </row>
    <row r="178" spans="2:10" ht="14.25">
      <c r="B178" s="1350"/>
      <c r="C178" s="1356" t="s">
        <v>340</v>
      </c>
      <c r="D178" s="1352"/>
      <c r="E178" s="1352"/>
      <c r="F178" s="1353"/>
      <c r="G178" s="1352"/>
      <c r="H178" s="1354"/>
      <c r="I178" s="1355"/>
      <c r="J178" s="1355"/>
    </row>
    <row r="179" spans="2:10" ht="14.25">
      <c r="B179" s="1350"/>
      <c r="C179" s="1356" t="s">
        <v>341</v>
      </c>
      <c r="D179" s="1352"/>
      <c r="E179" s="1352"/>
      <c r="F179" s="1353"/>
      <c r="G179" s="1352"/>
      <c r="H179" s="1354"/>
      <c r="I179" s="1355"/>
      <c r="J179" s="1355"/>
    </row>
    <row r="180" spans="2:10" ht="14.25">
      <c r="B180" s="1344">
        <v>2</v>
      </c>
      <c r="C180" s="1345" t="s">
        <v>193</v>
      </c>
      <c r="D180" s="1346">
        <f>D181+D182+D183</f>
        <v>0</v>
      </c>
      <c r="E180" s="1346">
        <f>E181+E182+E183</f>
        <v>0</v>
      </c>
      <c r="F180" s="1347"/>
      <c r="G180" s="1346">
        <f>G181+G182+G183</f>
        <v>0</v>
      </c>
      <c r="H180" s="1348">
        <f>H181+H182+H183</f>
        <v>0</v>
      </c>
      <c r="I180" s="1349"/>
      <c r="J180" s="1349"/>
    </row>
    <row r="181" spans="2:10" ht="14.25">
      <c r="B181" s="1350"/>
      <c r="C181" s="1351" t="s">
        <v>194</v>
      </c>
      <c r="D181" s="1352"/>
      <c r="E181" s="1352"/>
      <c r="F181" s="1353"/>
      <c r="G181" s="1352"/>
      <c r="H181" s="1354"/>
      <c r="I181" s="1355"/>
      <c r="J181" s="1355"/>
    </row>
    <row r="182" spans="2:10" ht="14.25">
      <c r="B182" s="1350"/>
      <c r="C182" s="1351" t="s">
        <v>195</v>
      </c>
      <c r="D182" s="1352"/>
      <c r="E182" s="1352"/>
      <c r="F182" s="1353"/>
      <c r="G182" s="1352"/>
      <c r="H182" s="1354"/>
      <c r="I182" s="1355"/>
      <c r="J182" s="1355"/>
    </row>
    <row r="183" spans="2:10" ht="14.25">
      <c r="B183" s="1350"/>
      <c r="C183" s="1351" t="s">
        <v>196</v>
      </c>
      <c r="D183" s="1352"/>
      <c r="E183" s="1352"/>
      <c r="F183" s="1353"/>
      <c r="G183" s="1352"/>
      <c r="H183" s="1354"/>
      <c r="I183" s="1355"/>
      <c r="J183" s="1355"/>
    </row>
    <row r="184" spans="2:10" ht="14.25">
      <c r="B184" s="1344">
        <v>3</v>
      </c>
      <c r="C184" s="1357" t="s">
        <v>197</v>
      </c>
      <c r="D184" s="1358"/>
      <c r="E184" s="1358"/>
      <c r="F184" s="1359"/>
      <c r="G184" s="1358"/>
      <c r="H184" s="1360"/>
      <c r="I184" s="1361"/>
      <c r="J184" s="1361"/>
    </row>
    <row r="185" spans="2:10" ht="14.25">
      <c r="B185" s="1344">
        <v>4</v>
      </c>
      <c r="C185" s="1345" t="s">
        <v>198</v>
      </c>
      <c r="D185" s="1358">
        <f>D186+D187</f>
        <v>0</v>
      </c>
      <c r="E185" s="1358">
        <f>E186+E187</f>
        <v>0</v>
      </c>
      <c r="F185" s="1359"/>
      <c r="G185" s="1358">
        <f>G186+G187</f>
        <v>0</v>
      </c>
      <c r="H185" s="1360">
        <f>H186+H187</f>
        <v>0</v>
      </c>
      <c r="I185" s="1361"/>
      <c r="J185" s="1361"/>
    </row>
    <row r="186" spans="2:10" ht="14.25">
      <c r="B186" s="1350"/>
      <c r="C186" s="1351" t="s">
        <v>199</v>
      </c>
      <c r="D186" s="1352"/>
      <c r="E186" s="1352"/>
      <c r="F186" s="1353"/>
      <c r="G186" s="1352"/>
      <c r="H186" s="1354"/>
      <c r="I186" s="1355"/>
      <c r="J186" s="1355"/>
    </row>
    <row r="187" spans="2:10" ht="14.25">
      <c r="B187" s="1350"/>
      <c r="C187" s="1351" t="s">
        <v>200</v>
      </c>
      <c r="D187" s="1362"/>
      <c r="E187" s="1362"/>
      <c r="F187" s="1353"/>
      <c r="G187" s="1362"/>
      <c r="H187" s="1362"/>
      <c r="I187" s="1355"/>
      <c r="J187" s="1355"/>
    </row>
    <row r="188" spans="2:10" ht="15">
      <c r="D188" s="410"/>
      <c r="E188" s="410"/>
      <c r="F188" s="410"/>
      <c r="G188" s="410"/>
      <c r="H188" s="410"/>
      <c r="I188" s="410"/>
    </row>
    <row r="189" spans="2:10">
      <c r="B189" s="101"/>
      <c r="C189" s="137"/>
      <c r="D189" s="138"/>
      <c r="E189" s="138"/>
      <c r="F189" s="138"/>
      <c r="G189" s="138"/>
      <c r="H189" s="139"/>
      <c r="I189" s="139"/>
      <c r="J189" s="140"/>
    </row>
    <row r="190" spans="2:10">
      <c r="B190" s="141" t="s">
        <v>342</v>
      </c>
      <c r="C190" s="142" t="s">
        <v>342</v>
      </c>
      <c r="D190" s="101"/>
      <c r="E190" s="101"/>
      <c r="F190" s="101"/>
      <c r="G190" s="101"/>
      <c r="H190" s="143" t="s">
        <v>342</v>
      </c>
      <c r="I190" s="143"/>
      <c r="J190" s="101"/>
    </row>
    <row r="191" spans="2:10">
      <c r="B191" s="144"/>
      <c r="C191" s="145"/>
      <c r="D191" s="146"/>
      <c r="E191" s="146"/>
      <c r="F191" s="146"/>
      <c r="G191" s="146"/>
      <c r="H191" s="147"/>
      <c r="I191" s="147"/>
      <c r="J191" s="148"/>
    </row>
    <row r="192" spans="2:10">
      <c r="B192" s="101"/>
      <c r="C192" s="149"/>
      <c r="D192" s="149"/>
      <c r="E192" s="149"/>
      <c r="F192" s="149"/>
      <c r="G192" s="149"/>
      <c r="H192" s="150"/>
      <c r="I192" s="150"/>
      <c r="J192" s="151"/>
    </row>
    <row r="193" spans="2:11">
      <c r="B193" s="149" t="s">
        <v>343</v>
      </c>
      <c r="C193" s="149" t="s">
        <v>344</v>
      </c>
      <c r="D193" s="101"/>
      <c r="E193" s="101"/>
      <c r="F193" s="101"/>
      <c r="G193" s="101"/>
      <c r="H193" s="152" t="s">
        <v>345</v>
      </c>
      <c r="I193" s="152"/>
      <c r="J193" s="151"/>
    </row>
    <row r="194" spans="2:11">
      <c r="B194" s="144"/>
      <c r="C194" s="153"/>
      <c r="D194" s="154"/>
      <c r="E194" s="154"/>
      <c r="F194" s="154"/>
      <c r="G194" s="154"/>
      <c r="H194" s="155"/>
      <c r="I194" s="155"/>
      <c r="J194" s="156"/>
    </row>
    <row r="195" spans="2:11">
      <c r="B195" s="101"/>
      <c r="C195" s="157"/>
      <c r="D195" s="158"/>
      <c r="E195" s="158"/>
      <c r="F195" s="158"/>
      <c r="G195" s="158"/>
      <c r="H195" s="159"/>
      <c r="I195" s="159"/>
      <c r="J195" s="160"/>
    </row>
    <row r="197" spans="2:11" ht="14.25">
      <c r="B197" s="57" t="s">
        <v>785</v>
      </c>
      <c r="D197" s="59" t="s">
        <v>347</v>
      </c>
      <c r="E197" s="59"/>
      <c r="F197" s="59"/>
      <c r="G197" s="59"/>
      <c r="H197" s="60"/>
      <c r="I197" s="60"/>
      <c r="J197" s="60"/>
    </row>
    <row r="198" spans="2:11" ht="13.5" thickBot="1">
      <c r="B198" s="61" t="s">
        <v>348</v>
      </c>
      <c r="D198" s="161"/>
      <c r="E198" s="161"/>
      <c r="F198" s="161"/>
      <c r="G198" s="161"/>
      <c r="H198" s="161"/>
      <c r="I198" s="161"/>
      <c r="J198" s="161"/>
    </row>
    <row r="199" spans="2:11" ht="88.5" customHeight="1" thickTop="1" thickBot="1">
      <c r="B199" s="162"/>
      <c r="C199" s="162" t="s">
        <v>289</v>
      </c>
      <c r="D199" s="106" t="s">
        <v>1191</v>
      </c>
      <c r="E199" s="106" t="s">
        <v>1192</v>
      </c>
      <c r="F199" s="106" t="s">
        <v>1213</v>
      </c>
      <c r="G199" s="106" t="s">
        <v>1194</v>
      </c>
      <c r="H199" s="319" t="s">
        <v>1202</v>
      </c>
      <c r="I199" s="960" t="s">
        <v>1203</v>
      </c>
      <c r="J199" s="107" t="s">
        <v>1197</v>
      </c>
      <c r="K199" s="693" t="s">
        <v>1216</v>
      </c>
    </row>
    <row r="200" spans="2:11" ht="16.5" thickTop="1" thickBot="1">
      <c r="B200" s="1363"/>
      <c r="C200" s="1364" t="s">
        <v>95</v>
      </c>
      <c r="D200" s="1365">
        <f t="shared" ref="D200:J200" si="5">D201+D202+D204+D205+D206+D207+D208</f>
        <v>0</v>
      </c>
      <c r="E200" s="1365">
        <f t="shared" si="5"/>
        <v>0</v>
      </c>
      <c r="F200" s="1365">
        <f t="shared" si="5"/>
        <v>0</v>
      </c>
      <c r="G200" s="1365">
        <f t="shared" si="5"/>
        <v>0</v>
      </c>
      <c r="H200" s="1365">
        <f t="shared" si="5"/>
        <v>0</v>
      </c>
      <c r="I200" s="1365">
        <f t="shared" si="5"/>
        <v>0</v>
      </c>
      <c r="J200" s="1365">
        <f t="shared" si="5"/>
        <v>0</v>
      </c>
      <c r="K200" s="694"/>
    </row>
    <row r="201" spans="2:11" ht="27" thickTop="1" thickBot="1">
      <c r="B201" s="1366" t="s">
        <v>786</v>
      </c>
      <c r="C201" s="1367" t="s">
        <v>787</v>
      </c>
      <c r="D201" s="1368">
        <f t="shared" ref="D201:J201" si="6">D24-D25-D33+D64-D65-D67</f>
        <v>0</v>
      </c>
      <c r="E201" s="1368">
        <f t="shared" si="6"/>
        <v>0</v>
      </c>
      <c r="F201" s="1368">
        <f t="shared" si="6"/>
        <v>0</v>
      </c>
      <c r="G201" s="1368">
        <f t="shared" si="6"/>
        <v>0</v>
      </c>
      <c r="H201" s="1368">
        <f t="shared" si="6"/>
        <v>0</v>
      </c>
      <c r="I201" s="1368">
        <f t="shared" si="6"/>
        <v>0</v>
      </c>
      <c r="J201" s="1368">
        <f t="shared" si="6"/>
        <v>0</v>
      </c>
      <c r="K201" s="694"/>
    </row>
    <row r="202" spans="2:11" ht="16.5" thickTop="1" thickBot="1">
      <c r="B202" s="1366" t="s">
        <v>788</v>
      </c>
      <c r="C202" s="1367" t="s">
        <v>532</v>
      </c>
      <c r="D202" s="1368">
        <f>D12+D51-D52+D63</f>
        <v>0</v>
      </c>
      <c r="E202" s="1368">
        <f t="shared" ref="E202:J202" si="7">E12+E51-E52+E63</f>
        <v>0</v>
      </c>
      <c r="F202" s="1368">
        <f t="shared" si="7"/>
        <v>0</v>
      </c>
      <c r="G202" s="1368">
        <f t="shared" si="7"/>
        <v>0</v>
      </c>
      <c r="H202" s="1368">
        <f t="shared" si="7"/>
        <v>0</v>
      </c>
      <c r="I202" s="1368">
        <f t="shared" si="7"/>
        <v>0</v>
      </c>
      <c r="J202" s="1368">
        <f t="shared" si="7"/>
        <v>0</v>
      </c>
      <c r="K202" s="694"/>
    </row>
    <row r="203" spans="2:11" ht="16.5" thickTop="1" thickBot="1">
      <c r="B203" s="1366" t="s">
        <v>789</v>
      </c>
      <c r="C203" s="1369" t="s">
        <v>790</v>
      </c>
      <c r="D203" s="1368">
        <f t="shared" ref="D203:J203" si="8">D14+D15+D16+D17</f>
        <v>0</v>
      </c>
      <c r="E203" s="1368">
        <f t="shared" si="8"/>
        <v>0</v>
      </c>
      <c r="F203" s="1368">
        <f t="shared" si="8"/>
        <v>0</v>
      </c>
      <c r="G203" s="1368">
        <f t="shared" si="8"/>
        <v>0</v>
      </c>
      <c r="H203" s="1368">
        <f t="shared" si="8"/>
        <v>0</v>
      </c>
      <c r="I203" s="1368">
        <f t="shared" si="8"/>
        <v>0</v>
      </c>
      <c r="J203" s="1368">
        <f t="shared" si="8"/>
        <v>0</v>
      </c>
      <c r="K203" s="694"/>
    </row>
    <row r="204" spans="2:11" ht="16.5" thickTop="1" thickBot="1">
      <c r="B204" s="1366" t="s">
        <v>791</v>
      </c>
      <c r="C204" s="1367" t="s">
        <v>792</v>
      </c>
      <c r="D204" s="1368">
        <f t="shared" ref="D204:J204" si="9">D25+D65</f>
        <v>0</v>
      </c>
      <c r="E204" s="1368">
        <f t="shared" si="9"/>
        <v>0</v>
      </c>
      <c r="F204" s="1368">
        <f t="shared" si="9"/>
        <v>0</v>
      </c>
      <c r="G204" s="1368">
        <f t="shared" si="9"/>
        <v>0</v>
      </c>
      <c r="H204" s="1368">
        <f t="shared" si="9"/>
        <v>0</v>
      </c>
      <c r="I204" s="1368">
        <f t="shared" si="9"/>
        <v>0</v>
      </c>
      <c r="J204" s="1368">
        <f t="shared" si="9"/>
        <v>0</v>
      </c>
      <c r="K204" s="694"/>
    </row>
    <row r="205" spans="2:11" ht="16.5" thickTop="1" thickBot="1">
      <c r="B205" s="1366">
        <v>6118</v>
      </c>
      <c r="C205" s="1367" t="s">
        <v>793</v>
      </c>
      <c r="D205" s="1368">
        <f>D52</f>
        <v>0</v>
      </c>
      <c r="E205" s="1368">
        <f t="shared" ref="E205:J205" si="10">E52</f>
        <v>0</v>
      </c>
      <c r="F205" s="1368">
        <f t="shared" si="10"/>
        <v>0</v>
      </c>
      <c r="G205" s="1368">
        <f t="shared" si="10"/>
        <v>0</v>
      </c>
      <c r="H205" s="1368">
        <f t="shared" si="10"/>
        <v>0</v>
      </c>
      <c r="I205" s="1368">
        <f t="shared" si="10"/>
        <v>0</v>
      </c>
      <c r="J205" s="1368">
        <f t="shared" si="10"/>
        <v>0</v>
      </c>
      <c r="K205" s="694"/>
    </row>
    <row r="206" spans="2:11" ht="92.25" customHeight="1" thickTop="1" thickBot="1">
      <c r="B206" s="1366" t="s">
        <v>311</v>
      </c>
      <c r="C206" s="1367" t="s">
        <v>350</v>
      </c>
      <c r="D206" s="1368">
        <f>D78</f>
        <v>0</v>
      </c>
      <c r="E206" s="1368">
        <f t="shared" ref="E206:J206" si="11">E78</f>
        <v>0</v>
      </c>
      <c r="F206" s="1368">
        <f t="shared" si="11"/>
        <v>0</v>
      </c>
      <c r="G206" s="1368">
        <f t="shared" si="11"/>
        <v>0</v>
      </c>
      <c r="H206" s="1368">
        <f t="shared" si="11"/>
        <v>0</v>
      </c>
      <c r="I206" s="1368">
        <f t="shared" si="11"/>
        <v>0</v>
      </c>
      <c r="J206" s="1368">
        <f t="shared" si="11"/>
        <v>0</v>
      </c>
      <c r="K206" s="694"/>
    </row>
    <row r="207" spans="2:11" ht="16.5" thickTop="1" thickBot="1">
      <c r="B207" s="1366" t="s">
        <v>794</v>
      </c>
      <c r="C207" s="1367" t="s">
        <v>795</v>
      </c>
      <c r="D207" s="1368">
        <f>D76-(D78+D80)</f>
        <v>0</v>
      </c>
      <c r="E207" s="1368">
        <f t="shared" ref="E207:J207" si="12">E76-(E78+E80)</f>
        <v>0</v>
      </c>
      <c r="F207" s="1368">
        <f t="shared" si="12"/>
        <v>0</v>
      </c>
      <c r="G207" s="1368">
        <f t="shared" si="12"/>
        <v>0</v>
      </c>
      <c r="H207" s="1368">
        <f t="shared" si="12"/>
        <v>0</v>
      </c>
      <c r="I207" s="1368">
        <f t="shared" si="12"/>
        <v>0</v>
      </c>
      <c r="J207" s="1368">
        <f t="shared" si="12"/>
        <v>0</v>
      </c>
      <c r="K207" s="694"/>
    </row>
    <row r="208" spans="2:11" ht="16.5" thickTop="1" thickBot="1">
      <c r="B208" s="1366"/>
      <c r="C208" s="1367" t="s">
        <v>97</v>
      </c>
      <c r="D208" s="1368">
        <f>D209+D210</f>
        <v>0</v>
      </c>
      <c r="E208" s="1368">
        <f t="shared" ref="E208:J208" si="13">E209+E210</f>
        <v>0</v>
      </c>
      <c r="F208" s="1368">
        <f t="shared" si="13"/>
        <v>0</v>
      </c>
      <c r="G208" s="1368">
        <f t="shared" si="13"/>
        <v>0</v>
      </c>
      <c r="H208" s="1368">
        <f t="shared" si="13"/>
        <v>0</v>
      </c>
      <c r="I208" s="1368">
        <f t="shared" si="13"/>
        <v>0</v>
      </c>
      <c r="J208" s="1368">
        <f t="shared" si="13"/>
        <v>0</v>
      </c>
      <c r="K208" s="694"/>
    </row>
    <row r="209" spans="2:11" ht="16.5" thickTop="1" thickBot="1">
      <c r="B209" s="1366">
        <v>5200</v>
      </c>
      <c r="C209" s="1369" t="s">
        <v>796</v>
      </c>
      <c r="D209" s="1370">
        <f>D44</f>
        <v>0</v>
      </c>
      <c r="E209" s="1370">
        <f t="shared" ref="E209:J209" si="14">E44</f>
        <v>0</v>
      </c>
      <c r="F209" s="1370">
        <f t="shared" si="14"/>
        <v>0</v>
      </c>
      <c r="G209" s="1370">
        <f t="shared" si="14"/>
        <v>0</v>
      </c>
      <c r="H209" s="1370">
        <f t="shared" si="14"/>
        <v>0</v>
      </c>
      <c r="I209" s="1370">
        <f t="shared" si="14"/>
        <v>0</v>
      </c>
      <c r="J209" s="1370">
        <f t="shared" si="14"/>
        <v>0</v>
      </c>
      <c r="K209" s="694"/>
    </row>
    <row r="210" spans="2:11" ht="52.5" thickTop="1" thickBot="1">
      <c r="B210" s="1366" t="s">
        <v>1121</v>
      </c>
      <c r="C210" s="1369" t="s">
        <v>797</v>
      </c>
      <c r="D210" s="1370">
        <f>D11-D12+D18+D21+D41+D42-D44+D49-D51-D53+D61-D63-D64-D73</f>
        <v>0</v>
      </c>
      <c r="E210" s="1370">
        <f t="shared" ref="E210:J210" si="15">E11-E12+E18+E21+E41+E42-E44+E49-E51-E53+E61-E63-E64-E73</f>
        <v>0</v>
      </c>
      <c r="F210" s="1370">
        <f t="shared" si="15"/>
        <v>0</v>
      </c>
      <c r="G210" s="1370">
        <f t="shared" si="15"/>
        <v>0</v>
      </c>
      <c r="H210" s="1370">
        <f t="shared" si="15"/>
        <v>0</v>
      </c>
      <c r="I210" s="1370">
        <f t="shared" si="15"/>
        <v>0</v>
      </c>
      <c r="J210" s="1370">
        <f t="shared" si="15"/>
        <v>0</v>
      </c>
      <c r="K210" s="694"/>
    </row>
    <row r="211" spans="2:11" ht="15.75" thickTop="1">
      <c r="B211" s="1371"/>
      <c r="C211" s="1364" t="s">
        <v>98</v>
      </c>
      <c r="D211" s="1365">
        <f t="shared" ref="D211:J211" si="16">D212+D214+D215+D217</f>
        <v>0</v>
      </c>
      <c r="E211" s="1365">
        <f t="shared" si="16"/>
        <v>0</v>
      </c>
      <c r="F211" s="1365">
        <f t="shared" si="16"/>
        <v>0</v>
      </c>
      <c r="G211" s="1365">
        <f t="shared" si="16"/>
        <v>0</v>
      </c>
      <c r="H211" s="1365">
        <f t="shared" si="16"/>
        <v>0</v>
      </c>
      <c r="I211" s="1365">
        <f t="shared" si="16"/>
        <v>0</v>
      </c>
      <c r="J211" s="1365">
        <f t="shared" si="16"/>
        <v>0</v>
      </c>
      <c r="K211" s="1372">
        <f t="shared" ref="K211" si="17">K212+K213+K214+K216</f>
        <v>0</v>
      </c>
    </row>
    <row r="212" spans="2:11" ht="15">
      <c r="B212" s="1366" t="s">
        <v>798</v>
      </c>
      <c r="C212" s="1367" t="s">
        <v>573</v>
      </c>
      <c r="D212" s="1368">
        <f>D89+D98+D100</f>
        <v>0</v>
      </c>
      <c r="E212" s="1368">
        <f t="shared" ref="E212:K212" si="18">E89+E98+E100</f>
        <v>0</v>
      </c>
      <c r="F212" s="1368">
        <f t="shared" si="18"/>
        <v>0</v>
      </c>
      <c r="G212" s="1368">
        <f t="shared" si="18"/>
        <v>0</v>
      </c>
      <c r="H212" s="1368">
        <f t="shared" si="18"/>
        <v>0</v>
      </c>
      <c r="I212" s="1368">
        <f t="shared" si="18"/>
        <v>0</v>
      </c>
      <c r="J212" s="1368">
        <f t="shared" si="18"/>
        <v>0</v>
      </c>
      <c r="K212" s="1373">
        <f t="shared" si="18"/>
        <v>0</v>
      </c>
    </row>
    <row r="213" spans="2:11" ht="15">
      <c r="B213" s="1366" t="s">
        <v>799</v>
      </c>
      <c r="C213" s="1369" t="s">
        <v>800</v>
      </c>
      <c r="D213" s="1368">
        <f>D92+D94</f>
        <v>0</v>
      </c>
      <c r="E213" s="1368">
        <f t="shared" ref="E213:J213" si="19">E92+E94</f>
        <v>0</v>
      </c>
      <c r="F213" s="1368">
        <f t="shared" si="19"/>
        <v>0</v>
      </c>
      <c r="G213" s="1368">
        <f t="shared" si="19"/>
        <v>0</v>
      </c>
      <c r="H213" s="1368">
        <f t="shared" si="19"/>
        <v>0</v>
      </c>
      <c r="I213" s="1368">
        <f t="shared" si="19"/>
        <v>0</v>
      </c>
      <c r="J213" s="1368">
        <f t="shared" si="19"/>
        <v>0</v>
      </c>
      <c r="K213" s="1373">
        <f>K92+K94</f>
        <v>0</v>
      </c>
    </row>
    <row r="214" spans="2:11" ht="15">
      <c r="B214" s="1366">
        <v>6110</v>
      </c>
      <c r="C214" s="1367" t="s">
        <v>55</v>
      </c>
      <c r="D214" s="1368">
        <f>D126</f>
        <v>0</v>
      </c>
      <c r="E214" s="1368">
        <f t="shared" ref="E214:J214" si="20">E126</f>
        <v>0</v>
      </c>
      <c r="F214" s="1368">
        <f t="shared" si="20"/>
        <v>0</v>
      </c>
      <c r="G214" s="1368">
        <f t="shared" si="20"/>
        <v>0</v>
      </c>
      <c r="H214" s="1368">
        <f t="shared" si="20"/>
        <v>0</v>
      </c>
      <c r="I214" s="1368">
        <f t="shared" si="20"/>
        <v>0</v>
      </c>
      <c r="J214" s="1368">
        <f t="shared" si="20"/>
        <v>0</v>
      </c>
      <c r="K214" s="1373">
        <f>K130-K144</f>
        <v>0</v>
      </c>
    </row>
    <row r="215" spans="2:11" ht="15">
      <c r="B215" s="1374" t="s">
        <v>801</v>
      </c>
      <c r="C215" s="1367" t="s">
        <v>101</v>
      </c>
      <c r="D215" s="1368">
        <f>D130-D144</f>
        <v>0</v>
      </c>
      <c r="E215" s="1368">
        <f t="shared" ref="E215:J215" si="21">E130-E144</f>
        <v>0</v>
      </c>
      <c r="F215" s="1368">
        <f t="shared" si="21"/>
        <v>0</v>
      </c>
      <c r="G215" s="1368">
        <f t="shared" si="21"/>
        <v>0</v>
      </c>
      <c r="H215" s="1368">
        <f t="shared" si="21"/>
        <v>0</v>
      </c>
      <c r="I215" s="1368">
        <f t="shared" si="21"/>
        <v>0</v>
      </c>
      <c r="J215" s="1368">
        <f t="shared" si="21"/>
        <v>0</v>
      </c>
      <c r="K215" s="1373">
        <f>K134</f>
        <v>0</v>
      </c>
    </row>
    <row r="216" spans="2:11" ht="15">
      <c r="B216" s="1374" t="s">
        <v>311</v>
      </c>
      <c r="C216" s="1369" t="s">
        <v>802</v>
      </c>
      <c r="D216" s="1368">
        <f>D134</f>
        <v>0</v>
      </c>
      <c r="E216" s="1368">
        <f t="shared" ref="E216:J216" si="22">E134</f>
        <v>0</v>
      </c>
      <c r="F216" s="1368">
        <f t="shared" si="22"/>
        <v>0</v>
      </c>
      <c r="G216" s="1368">
        <f t="shared" si="22"/>
        <v>0</v>
      </c>
      <c r="H216" s="1368">
        <f t="shared" si="22"/>
        <v>0</v>
      </c>
      <c r="I216" s="1368">
        <f t="shared" si="22"/>
        <v>0</v>
      </c>
      <c r="J216" s="1368">
        <f t="shared" si="22"/>
        <v>0</v>
      </c>
      <c r="K216" s="1373">
        <f t="shared" ref="K216" si="23">SUM(K217:K220)</f>
        <v>0</v>
      </c>
    </row>
    <row r="217" spans="2:11" ht="15">
      <c r="B217" s="1366"/>
      <c r="C217" s="1367" t="s">
        <v>102</v>
      </c>
      <c r="D217" s="1368">
        <f>SUM(D218:D221)</f>
        <v>0</v>
      </c>
      <c r="E217" s="1368">
        <f t="shared" ref="E217:J217" si="24">SUM(E218:E221)</f>
        <v>0</v>
      </c>
      <c r="F217" s="1368">
        <f t="shared" si="24"/>
        <v>0</v>
      </c>
      <c r="G217" s="1368">
        <f t="shared" si="24"/>
        <v>0</v>
      </c>
      <c r="H217" s="1368">
        <f t="shared" si="24"/>
        <v>0</v>
      </c>
      <c r="I217" s="1368">
        <f t="shared" si="24"/>
        <v>0</v>
      </c>
      <c r="J217" s="1368">
        <f t="shared" si="24"/>
        <v>0</v>
      </c>
      <c r="K217" s="1373">
        <f>K122</f>
        <v>0</v>
      </c>
    </row>
    <row r="218" spans="2:11" ht="15">
      <c r="B218" s="1366">
        <v>3300</v>
      </c>
      <c r="C218" s="1369" t="s">
        <v>796</v>
      </c>
      <c r="D218" s="1368">
        <f>D122</f>
        <v>0</v>
      </c>
      <c r="E218" s="1368">
        <f t="shared" ref="E218:J218" si="25">E122</f>
        <v>0</v>
      </c>
      <c r="F218" s="1368">
        <f t="shared" si="25"/>
        <v>0</v>
      </c>
      <c r="G218" s="1368">
        <f t="shared" si="25"/>
        <v>0</v>
      </c>
      <c r="H218" s="1368">
        <f t="shared" si="25"/>
        <v>0</v>
      </c>
      <c r="I218" s="1368">
        <f t="shared" si="25"/>
        <v>0</v>
      </c>
      <c r="J218" s="1368">
        <f t="shared" si="25"/>
        <v>0</v>
      </c>
      <c r="K218" s="1373">
        <f>K95-K98+K106+K107</f>
        <v>0</v>
      </c>
    </row>
    <row r="219" spans="2:11" ht="15">
      <c r="B219" s="1366" t="s">
        <v>803</v>
      </c>
      <c r="C219" s="1369" t="s">
        <v>1081</v>
      </c>
      <c r="D219" s="1368">
        <f>D95-D98+D106+D107</f>
        <v>0</v>
      </c>
      <c r="E219" s="1368">
        <f t="shared" ref="E219:J219" si="26">E95-E98+E106+E107</f>
        <v>0</v>
      </c>
      <c r="F219" s="1368">
        <f t="shared" si="26"/>
        <v>0</v>
      </c>
      <c r="G219" s="1368">
        <f t="shared" si="26"/>
        <v>0</v>
      </c>
      <c r="H219" s="1368">
        <f t="shared" si="26"/>
        <v>0</v>
      </c>
      <c r="I219" s="1368">
        <f t="shared" si="26"/>
        <v>0</v>
      </c>
      <c r="J219" s="1368">
        <f t="shared" si="26"/>
        <v>0</v>
      </c>
      <c r="K219" s="1373">
        <f>K115+K116+K117+K119</f>
        <v>0</v>
      </c>
    </row>
    <row r="220" spans="2:11" ht="25.5">
      <c r="B220" s="1366" t="s">
        <v>1122</v>
      </c>
      <c r="C220" s="1369" t="s">
        <v>1082</v>
      </c>
      <c r="D220" s="1368">
        <f>D115+D116+D117+D118+D119</f>
        <v>0</v>
      </c>
      <c r="E220" s="1368">
        <f t="shared" ref="E220:K220" si="27">E115+E116+E117+E118+E119</f>
        <v>0</v>
      </c>
      <c r="F220" s="1368">
        <f t="shared" si="27"/>
        <v>0</v>
      </c>
      <c r="G220" s="1368">
        <f t="shared" si="27"/>
        <v>0</v>
      </c>
      <c r="H220" s="1368">
        <f t="shared" si="27"/>
        <v>0</v>
      </c>
      <c r="I220" s="1368">
        <f t="shared" si="27"/>
        <v>0</v>
      </c>
      <c r="J220" s="1368">
        <f t="shared" si="27"/>
        <v>0</v>
      </c>
      <c r="K220" s="1373">
        <f t="shared" si="27"/>
        <v>0</v>
      </c>
    </row>
    <row r="221" spans="2:11" ht="76.5">
      <c r="B221" s="1366" t="s">
        <v>1123</v>
      </c>
      <c r="C221" s="1369" t="s">
        <v>1063</v>
      </c>
      <c r="D221" s="1368">
        <f>D88-D89-D95-D100-D106-D107+D114-D115-D116-D117-D118-D119+D120+D121-D122+D123+D124-D126-D127-D128+D129+D149</f>
        <v>0</v>
      </c>
      <c r="E221" s="1368">
        <f t="shared" ref="E221:K221" si="28">E88-E89-E95-E100-E106-E107+E114-E115-E116-E117-E118-E119+E120+E121-E122+E123+E124-E126-E127-E128+E129+E149</f>
        <v>0</v>
      </c>
      <c r="F221" s="1368">
        <f t="shared" si="28"/>
        <v>0</v>
      </c>
      <c r="G221" s="1368">
        <f t="shared" si="28"/>
        <v>0</v>
      </c>
      <c r="H221" s="1368">
        <f t="shared" si="28"/>
        <v>0</v>
      </c>
      <c r="I221" s="1368">
        <f t="shared" si="28"/>
        <v>0</v>
      </c>
      <c r="J221" s="1368">
        <f t="shared" si="28"/>
        <v>0</v>
      </c>
      <c r="K221" s="1373">
        <f t="shared" si="28"/>
        <v>0</v>
      </c>
    </row>
    <row r="222" spans="2:11" ht="15.75" thickBot="1">
      <c r="B222" s="1366" t="s">
        <v>1083</v>
      </c>
      <c r="C222" s="1369" t="s">
        <v>804</v>
      </c>
      <c r="D222" s="1368"/>
      <c r="E222" s="1368"/>
      <c r="F222" s="1368"/>
      <c r="G222" s="1368"/>
      <c r="H222" s="1368"/>
      <c r="I222" s="1368"/>
      <c r="J222" s="1368"/>
      <c r="K222" s="1373">
        <f>K200-K211</f>
        <v>0</v>
      </c>
    </row>
    <row r="223" spans="2:11" ht="31.5" thickTop="1" thickBot="1">
      <c r="B223" s="1363"/>
      <c r="C223" s="1367" t="s">
        <v>805</v>
      </c>
      <c r="D223" s="1375">
        <f t="shared" ref="D223:J223" si="29">D200-D211</f>
        <v>0</v>
      </c>
      <c r="E223" s="1375">
        <f t="shared" si="29"/>
        <v>0</v>
      </c>
      <c r="F223" s="1375">
        <f t="shared" si="29"/>
        <v>0</v>
      </c>
      <c r="G223" s="1375">
        <f t="shared" si="29"/>
        <v>0</v>
      </c>
      <c r="H223" s="1375">
        <f t="shared" si="29"/>
        <v>0</v>
      </c>
      <c r="I223" s="1375">
        <f t="shared" si="29"/>
        <v>0</v>
      </c>
      <c r="J223" s="1375">
        <f t="shared" si="29"/>
        <v>0</v>
      </c>
      <c r="K223" s="694"/>
    </row>
    <row r="224" spans="2:11" ht="15.75" thickTop="1" thickBot="1">
      <c r="D224" s="401"/>
      <c r="E224" s="401"/>
      <c r="F224" s="401"/>
      <c r="G224" s="401"/>
      <c r="H224" s="401"/>
      <c r="I224" s="401"/>
      <c r="J224" s="401"/>
      <c r="K224" s="401"/>
    </row>
    <row r="225" spans="2:11" ht="16.5" thickTop="1" thickBot="1">
      <c r="B225" s="163"/>
      <c r="C225" s="164" t="s">
        <v>519</v>
      </c>
      <c r="D225" s="695">
        <f>D163</f>
        <v>0</v>
      </c>
      <c r="E225" s="695">
        <f>E163</f>
        <v>0</v>
      </c>
      <c r="F225" s="696"/>
      <c r="G225" s="695">
        <f t="shared" ref="G225:J225" si="30">G163</f>
        <v>0</v>
      </c>
      <c r="H225" s="695">
        <f t="shared" si="30"/>
        <v>0</v>
      </c>
      <c r="I225" s="697"/>
      <c r="J225" s="698">
        <f t="shared" si="30"/>
        <v>0</v>
      </c>
      <c r="K225" s="697"/>
    </row>
    <row r="226" spans="2:11" ht="15.75" thickTop="1" thickBot="1">
      <c r="B226" s="165"/>
      <c r="C226" s="127" t="s">
        <v>135</v>
      </c>
      <c r="D226" s="699">
        <f>D165</f>
        <v>0</v>
      </c>
      <c r="E226" s="700">
        <f t="shared" ref="E226:J226" si="31">E165</f>
        <v>0</v>
      </c>
      <c r="F226" s="701"/>
      <c r="G226" s="700">
        <f t="shared" si="31"/>
        <v>0</v>
      </c>
      <c r="H226" s="699">
        <f t="shared" si="31"/>
        <v>0</v>
      </c>
      <c r="I226" s="694"/>
      <c r="J226" s="698">
        <f t="shared" si="31"/>
        <v>0</v>
      </c>
      <c r="K226" s="694"/>
    </row>
    <row r="227" spans="2:11" ht="16.5" thickTop="1" thickBot="1">
      <c r="B227" s="702"/>
      <c r="C227" s="83" t="s">
        <v>515</v>
      </c>
      <c r="D227" s="402">
        <f>D223+D225+D226</f>
        <v>0</v>
      </c>
      <c r="E227" s="402">
        <f t="shared" ref="E227:J227" si="32">E223+E225+E226</f>
        <v>0</v>
      </c>
      <c r="F227" s="703"/>
      <c r="G227" s="402">
        <f t="shared" si="32"/>
        <v>0</v>
      </c>
      <c r="H227" s="402">
        <f t="shared" si="32"/>
        <v>0</v>
      </c>
      <c r="I227" s="704"/>
      <c r="J227" s="402">
        <f t="shared" si="32"/>
        <v>0</v>
      </c>
      <c r="K227" s="704"/>
    </row>
    <row r="228" spans="2:11" ht="16.5" thickTop="1">
      <c r="B228" s="678" t="s">
        <v>1172</v>
      </c>
    </row>
    <row r="230" spans="2:11" ht="13.5" thickBot="1"/>
    <row r="231" spans="2:11" ht="19.5">
      <c r="B231" s="1540" t="s">
        <v>1217</v>
      </c>
      <c r="C231" s="1541"/>
      <c r="D231" s="1541"/>
      <c r="E231" s="1541"/>
      <c r="F231" s="1541"/>
      <c r="G231" s="1541"/>
      <c r="H231" s="1541"/>
      <c r="I231" s="1541"/>
      <c r="J231" s="1542"/>
    </row>
    <row r="232" spans="2:11">
      <c r="B232" s="705"/>
      <c r="C232" s="706"/>
      <c r="D232" s="706"/>
      <c r="E232" s="706"/>
      <c r="F232" s="706"/>
      <c r="G232" s="706"/>
      <c r="H232" s="706"/>
      <c r="I232" s="706"/>
      <c r="J232" s="707"/>
    </row>
    <row r="233" spans="2:11">
      <c r="B233" s="166"/>
      <c r="C233" s="706"/>
      <c r="D233" s="706"/>
      <c r="E233" s="706"/>
      <c r="F233" s="706"/>
      <c r="G233" s="706"/>
      <c r="H233" s="706"/>
      <c r="I233" s="706"/>
      <c r="J233" s="707"/>
    </row>
    <row r="234" spans="2:11">
      <c r="B234" s="166"/>
      <c r="C234" s="706"/>
      <c r="D234" s="706"/>
      <c r="E234" s="706"/>
      <c r="F234" s="706"/>
      <c r="G234" s="706"/>
      <c r="H234" s="706"/>
      <c r="I234" s="706"/>
      <c r="J234" s="707"/>
    </row>
    <row r="235" spans="2:11">
      <c r="B235" s="705"/>
      <c r="C235" s="706"/>
      <c r="D235" s="706"/>
      <c r="E235" s="706"/>
      <c r="F235" s="706"/>
      <c r="G235" s="706"/>
      <c r="H235" s="706"/>
      <c r="I235" s="706"/>
      <c r="J235" s="707"/>
    </row>
    <row r="236" spans="2:11" ht="12.75" hidden="1" customHeight="1">
      <c r="B236" s="705"/>
      <c r="C236" s="706"/>
      <c r="D236" s="706"/>
      <c r="E236" s="706"/>
      <c r="F236" s="706"/>
      <c r="G236" s="706"/>
      <c r="H236" s="706"/>
      <c r="I236" s="706"/>
      <c r="J236" s="707"/>
    </row>
    <row r="237" spans="2:11" ht="12.75" hidden="1" customHeight="1">
      <c r="B237" s="705"/>
      <c r="C237" s="706"/>
      <c r="D237" s="706"/>
      <c r="E237" s="706"/>
      <c r="F237" s="706"/>
      <c r="G237" s="706"/>
      <c r="H237" s="706"/>
      <c r="I237" s="706"/>
      <c r="J237" s="707"/>
    </row>
    <row r="238" spans="2:11" ht="12.75" hidden="1" customHeight="1">
      <c r="B238" s="705"/>
      <c r="C238" s="706"/>
      <c r="D238" s="706"/>
      <c r="E238" s="706"/>
      <c r="F238" s="706"/>
      <c r="G238" s="706"/>
      <c r="H238" s="706"/>
      <c r="I238" s="706"/>
      <c r="J238" s="707"/>
    </row>
    <row r="239" spans="2:11">
      <c r="B239" s="705"/>
      <c r="C239" s="706"/>
      <c r="D239" s="706"/>
      <c r="E239" s="706"/>
      <c r="F239" s="706"/>
      <c r="G239" s="706"/>
      <c r="H239" s="706"/>
      <c r="I239" s="706"/>
      <c r="J239" s="707"/>
    </row>
    <row r="240" spans="2:11">
      <c r="B240" s="708"/>
      <c r="C240" s="709"/>
      <c r="D240" s="709"/>
      <c r="E240" s="709"/>
      <c r="F240" s="709"/>
      <c r="G240" s="709"/>
      <c r="H240" s="709"/>
      <c r="I240" s="709"/>
      <c r="J240" s="167"/>
    </row>
    <row r="241" spans="2:11">
      <c r="B241" s="708"/>
      <c r="C241" s="709"/>
      <c r="D241" s="709"/>
      <c r="E241" s="709"/>
      <c r="F241" s="709"/>
      <c r="G241" s="709"/>
      <c r="H241" s="709"/>
      <c r="I241" s="709"/>
      <c r="J241" s="167"/>
    </row>
    <row r="242" spans="2:11">
      <c r="B242" s="708"/>
      <c r="C242" s="709"/>
      <c r="D242" s="709"/>
      <c r="E242" s="709"/>
      <c r="F242" s="709"/>
      <c r="G242" s="709"/>
      <c r="H242" s="709"/>
      <c r="I242" s="709"/>
      <c r="J242" s="167"/>
    </row>
    <row r="243" spans="2:11">
      <c r="B243" s="708"/>
      <c r="C243" s="709"/>
      <c r="D243" s="709"/>
      <c r="E243" s="709"/>
      <c r="F243" s="709"/>
      <c r="G243" s="709"/>
      <c r="H243" s="709"/>
      <c r="I243" s="709"/>
      <c r="J243" s="167"/>
    </row>
    <row r="244" spans="2:11">
      <c r="B244" s="708"/>
      <c r="C244" s="709"/>
      <c r="D244" s="709"/>
      <c r="E244" s="709"/>
      <c r="F244" s="709"/>
      <c r="G244" s="709"/>
      <c r="H244" s="709"/>
      <c r="I244" s="709"/>
      <c r="J244" s="167"/>
    </row>
    <row r="245" spans="2:11">
      <c r="B245" s="708"/>
      <c r="C245" s="709"/>
      <c r="D245" s="709"/>
      <c r="E245" s="709"/>
      <c r="F245" s="709"/>
      <c r="G245" s="709"/>
      <c r="H245" s="709"/>
      <c r="I245" s="709"/>
      <c r="J245" s="167"/>
    </row>
    <row r="246" spans="2:11" ht="18">
      <c r="B246" s="708"/>
      <c r="C246" s="709"/>
      <c r="D246" s="709"/>
      <c r="E246" s="709"/>
      <c r="F246" s="709"/>
      <c r="G246" s="54" t="s">
        <v>1124</v>
      </c>
      <c r="H246" s="709"/>
      <c r="I246" s="709"/>
      <c r="J246" s="167"/>
    </row>
    <row r="247" spans="2:11">
      <c r="B247" s="708"/>
      <c r="C247" s="709"/>
      <c r="D247" s="709"/>
      <c r="E247" s="709"/>
      <c r="F247" s="709"/>
      <c r="G247" s="709"/>
      <c r="H247" s="709"/>
      <c r="I247" s="709"/>
      <c r="J247" s="167"/>
    </row>
    <row r="248" spans="2:11">
      <c r="B248" s="708"/>
      <c r="C248" s="709"/>
      <c r="D248" s="709"/>
      <c r="E248" s="709"/>
      <c r="F248" s="709"/>
      <c r="G248" s="709"/>
      <c r="H248" s="709"/>
      <c r="I248" s="709"/>
      <c r="J248" s="167"/>
    </row>
    <row r="251" spans="2:11" ht="16.5" thickBot="1">
      <c r="B251" s="168"/>
      <c r="C251" s="710" t="s">
        <v>1084</v>
      </c>
      <c r="D251" s="169"/>
      <c r="E251" s="168"/>
      <c r="F251" s="168"/>
      <c r="G251" s="168"/>
      <c r="H251" s="168"/>
      <c r="I251" s="168"/>
      <c r="J251" s="168"/>
      <c r="K251" s="168"/>
    </row>
    <row r="252" spans="2:11" ht="92.25" customHeight="1" thickTop="1" thickBot="1">
      <c r="B252" s="711"/>
      <c r="C252" s="711"/>
      <c r="D252" s="170" t="str">
        <f>D199</f>
        <v>ΑΠΟΛΟΓΙΣΜΟΣ 2020</v>
      </c>
      <c r="E252" s="170" t="str">
        <f>E199</f>
        <v>ΑΡΧΙΚΟΣ ΠΡΟΫΠΟΛΟΓΙΣΜΟΣ 2021</v>
      </c>
      <c r="F252" s="170" t="str">
        <f>F199</f>
        <v>ΔΙΑΜΟΡΦΩΣΗ 2021 (αρχικός Π/Υ &amp; τροποποιήσεις)</v>
      </c>
      <c r="G252" s="170" t="str">
        <f t="shared" ref="G252:K252" si="33">G199</f>
        <v>ΕΚΤΕΛΕΣΗ                      Α' ΕΞΑΜΗΝΟΥ ΠΡΟΫΠΟΛΟΓΙΣΜΟΥ  2021</v>
      </c>
      <c r="H252" s="170" t="str">
        <f t="shared" si="33"/>
        <v>ΕΚΤΙΜΗΣΕΙΣ ΠΡΑΓΜΑΤΟΠΟΙΗΣΕΩΝ ΔΩΔΕΚΑΜΗΝΟΥ        2021</v>
      </c>
      <c r="I252" s="170" t="str">
        <f t="shared" si="33"/>
        <v>ΕΚΤΙΜΗΣΕΙΣ ΠΡΑΓΜΑΤΟΠΟΙΗΣΕΩΝ ΔΩΔΕΚΑΜΗΝΟΥ 2021 ΓΙΑ ΛΗΨΗ ΜΕΤΡΩΝ ΠΡΟΣΤΑΣΙΑΣ ΑΠΟ COVID-19 *</v>
      </c>
      <c r="J252" s="170" t="str">
        <f t="shared" si="33"/>
        <v>ΠΡΟΫΠΟΛΟΓΙΣΜΟΣ 2022</v>
      </c>
      <c r="K252" s="170" t="str">
        <f t="shared" si="33"/>
        <v>ΝΕΕΣ ΑΓΟΡΕΣ
 2022</v>
      </c>
    </row>
    <row r="253" spans="2:11" ht="19.5" thickTop="1" thickBot="1">
      <c r="B253" s="168"/>
      <c r="C253" s="1376" t="s">
        <v>523</v>
      </c>
      <c r="D253" s="712">
        <f>SUM(D254:D262)</f>
        <v>0</v>
      </c>
      <c r="E253" s="712">
        <f t="shared" ref="E253:J253" si="34">SUM(E254:E262)</f>
        <v>0</v>
      </c>
      <c r="F253" s="712">
        <f t="shared" si="34"/>
        <v>0</v>
      </c>
      <c r="G253" s="712">
        <f t="shared" si="34"/>
        <v>0</v>
      </c>
      <c r="H253" s="712">
        <f t="shared" si="34"/>
        <v>0</v>
      </c>
      <c r="I253" s="712">
        <f t="shared" si="34"/>
        <v>0</v>
      </c>
      <c r="J253" s="712">
        <f t="shared" si="34"/>
        <v>0</v>
      </c>
      <c r="K253" s="713"/>
    </row>
    <row r="254" spans="2:11" ht="27" thickTop="1" thickBot="1">
      <c r="B254" s="171" t="s">
        <v>806</v>
      </c>
      <c r="C254" s="1377" t="s">
        <v>532</v>
      </c>
      <c r="D254" s="1378">
        <f>D12-(D14+D15+D16+D17)+D51-D52+D63</f>
        <v>0</v>
      </c>
      <c r="E254" s="1378">
        <f t="shared" ref="E254:J254" si="35">E12-(E14+E15+E16+E17)+E51-E52+E63</f>
        <v>0</v>
      </c>
      <c r="F254" s="1378">
        <f t="shared" si="35"/>
        <v>0</v>
      </c>
      <c r="G254" s="1378">
        <f t="shared" si="35"/>
        <v>0</v>
      </c>
      <c r="H254" s="1378">
        <f t="shared" si="35"/>
        <v>0</v>
      </c>
      <c r="I254" s="1378">
        <f t="shared" si="35"/>
        <v>0</v>
      </c>
      <c r="J254" s="1378">
        <f t="shared" si="35"/>
        <v>0</v>
      </c>
      <c r="K254" s="694"/>
    </row>
    <row r="255" spans="2:11" ht="37.5" thickTop="1" thickBot="1">
      <c r="B255" s="171" t="s">
        <v>789</v>
      </c>
      <c r="C255" s="1377" t="s">
        <v>903</v>
      </c>
      <c r="D255" s="1378">
        <f>D14+D15+D16+D17</f>
        <v>0</v>
      </c>
      <c r="E255" s="1378">
        <f t="shared" ref="E255:J255" si="36">E14+E15+E16+E17</f>
        <v>0</v>
      </c>
      <c r="F255" s="1378">
        <f t="shared" si="36"/>
        <v>0</v>
      </c>
      <c r="G255" s="1378">
        <f t="shared" si="36"/>
        <v>0</v>
      </c>
      <c r="H255" s="1378">
        <f t="shared" si="36"/>
        <v>0</v>
      </c>
      <c r="I255" s="1378">
        <f t="shared" si="36"/>
        <v>0</v>
      </c>
      <c r="J255" s="1378">
        <f t="shared" si="36"/>
        <v>0</v>
      </c>
      <c r="K255" s="694"/>
    </row>
    <row r="256" spans="2:11" ht="19.5" thickTop="1" thickBot="1">
      <c r="B256" s="171" t="s">
        <v>791</v>
      </c>
      <c r="C256" s="1377" t="s">
        <v>792</v>
      </c>
      <c r="D256" s="1378">
        <f>D25+D65</f>
        <v>0</v>
      </c>
      <c r="E256" s="1378">
        <f t="shared" ref="E256:J256" si="37">E25+E65</f>
        <v>0</v>
      </c>
      <c r="F256" s="1378">
        <f t="shared" si="37"/>
        <v>0</v>
      </c>
      <c r="G256" s="1378">
        <f t="shared" si="37"/>
        <v>0</v>
      </c>
      <c r="H256" s="1378">
        <f t="shared" si="37"/>
        <v>0</v>
      </c>
      <c r="I256" s="1378">
        <f t="shared" si="37"/>
        <v>0</v>
      </c>
      <c r="J256" s="1378">
        <f t="shared" si="37"/>
        <v>0</v>
      </c>
      <c r="K256" s="694"/>
    </row>
    <row r="257" spans="2:11" ht="19.5" thickTop="1" thickBot="1">
      <c r="B257" s="171" t="s">
        <v>311</v>
      </c>
      <c r="C257" s="1377" t="s">
        <v>807</v>
      </c>
      <c r="D257" s="1378">
        <f>D78</f>
        <v>0</v>
      </c>
      <c r="E257" s="1378">
        <f t="shared" ref="E257:J257" si="38">E78</f>
        <v>0</v>
      </c>
      <c r="F257" s="1378">
        <f t="shared" si="38"/>
        <v>0</v>
      </c>
      <c r="G257" s="1378">
        <f t="shared" si="38"/>
        <v>0</v>
      </c>
      <c r="H257" s="1378">
        <f t="shared" si="38"/>
        <v>0</v>
      </c>
      <c r="I257" s="1378">
        <f t="shared" si="38"/>
        <v>0</v>
      </c>
      <c r="J257" s="1378">
        <f t="shared" si="38"/>
        <v>0</v>
      </c>
      <c r="K257" s="694"/>
    </row>
    <row r="258" spans="2:11" ht="19.5" thickTop="1" thickBot="1">
      <c r="B258" s="714" t="s">
        <v>794</v>
      </c>
      <c r="C258" s="1377" t="s">
        <v>795</v>
      </c>
      <c r="D258" s="1378">
        <f>D76-(D78+D80)</f>
        <v>0</v>
      </c>
      <c r="E258" s="1378">
        <f t="shared" ref="E258:J258" si="39">E76-(E78+E80)</f>
        <v>0</v>
      </c>
      <c r="F258" s="1378">
        <f t="shared" si="39"/>
        <v>0</v>
      </c>
      <c r="G258" s="1378">
        <f t="shared" si="39"/>
        <v>0</v>
      </c>
      <c r="H258" s="1378">
        <f t="shared" si="39"/>
        <v>0</v>
      </c>
      <c r="I258" s="1378">
        <f t="shared" si="39"/>
        <v>0</v>
      </c>
      <c r="J258" s="1378">
        <f t="shared" si="39"/>
        <v>0</v>
      </c>
      <c r="K258" s="694"/>
    </row>
    <row r="259" spans="2:11" ht="19.5" thickTop="1" thickBot="1">
      <c r="B259" s="171">
        <v>5200</v>
      </c>
      <c r="C259" s="1379" t="s">
        <v>808</v>
      </c>
      <c r="D259" s="1378">
        <f>D44</f>
        <v>0</v>
      </c>
      <c r="E259" s="1378">
        <f t="shared" ref="E259:J259" si="40">E44</f>
        <v>0</v>
      </c>
      <c r="F259" s="1378">
        <f t="shared" si="40"/>
        <v>0</v>
      </c>
      <c r="G259" s="1378">
        <f t="shared" si="40"/>
        <v>0</v>
      </c>
      <c r="H259" s="1378">
        <f t="shared" si="40"/>
        <v>0</v>
      </c>
      <c r="I259" s="1378">
        <f t="shared" si="40"/>
        <v>0</v>
      </c>
      <c r="J259" s="1378">
        <f t="shared" si="40"/>
        <v>0</v>
      </c>
      <c r="K259" s="694"/>
    </row>
    <row r="260" spans="2:11" ht="51.75" customHeight="1" thickTop="1" thickBot="1">
      <c r="B260" s="171" t="s">
        <v>1125</v>
      </c>
      <c r="C260" s="1377" t="s">
        <v>787</v>
      </c>
      <c r="D260" s="1378">
        <f>D24-D25-D33+D64-D65-D67</f>
        <v>0</v>
      </c>
      <c r="E260" s="1378">
        <f t="shared" ref="E260:J260" si="41">E24-E25-E33+E64-E65-E67</f>
        <v>0</v>
      </c>
      <c r="F260" s="1378">
        <f t="shared" si="41"/>
        <v>0</v>
      </c>
      <c r="G260" s="1378">
        <f t="shared" si="41"/>
        <v>0</v>
      </c>
      <c r="H260" s="1378">
        <f t="shared" si="41"/>
        <v>0</v>
      </c>
      <c r="I260" s="1378">
        <f t="shared" si="41"/>
        <v>0</v>
      </c>
      <c r="J260" s="1378">
        <f t="shared" si="41"/>
        <v>0</v>
      </c>
      <c r="K260" s="694"/>
    </row>
    <row r="261" spans="2:11" ht="78.75" customHeight="1" thickTop="1" thickBot="1">
      <c r="B261" s="172" t="s">
        <v>1126</v>
      </c>
      <c r="C261" s="1379" t="s">
        <v>97</v>
      </c>
      <c r="D261" s="1378">
        <f>D11-D12+D18+D21+D41+D42-D44+D49-D51-D53+D61-D63-D64-D73</f>
        <v>0</v>
      </c>
      <c r="E261" s="1378">
        <f t="shared" ref="E261:J261" si="42">E11-E12+E18+E21+E41+E42-E44+E49-E51-E53+E61-E63-E64-E73</f>
        <v>0</v>
      </c>
      <c r="F261" s="1378">
        <f t="shared" si="42"/>
        <v>0</v>
      </c>
      <c r="G261" s="1378">
        <f t="shared" si="42"/>
        <v>0</v>
      </c>
      <c r="H261" s="1378">
        <f t="shared" si="42"/>
        <v>0</v>
      </c>
      <c r="I261" s="1378">
        <f t="shared" si="42"/>
        <v>0</v>
      </c>
      <c r="J261" s="1378">
        <f t="shared" si="42"/>
        <v>0</v>
      </c>
      <c r="K261" s="694"/>
    </row>
    <row r="262" spans="2:11" ht="19.5" thickTop="1" thickBot="1">
      <c r="B262" s="171">
        <v>6118</v>
      </c>
      <c r="C262" s="1379" t="s">
        <v>809</v>
      </c>
      <c r="D262" s="1378">
        <f>D52</f>
        <v>0</v>
      </c>
      <c r="E262" s="1378">
        <f t="shared" ref="E262:J262" si="43">E52</f>
        <v>0</v>
      </c>
      <c r="F262" s="1378">
        <f t="shared" si="43"/>
        <v>0</v>
      </c>
      <c r="G262" s="1378">
        <f t="shared" si="43"/>
        <v>0</v>
      </c>
      <c r="H262" s="1378">
        <f t="shared" si="43"/>
        <v>0</v>
      </c>
      <c r="I262" s="1378">
        <f t="shared" si="43"/>
        <v>0</v>
      </c>
      <c r="J262" s="1378">
        <f t="shared" si="43"/>
        <v>0</v>
      </c>
      <c r="K262" s="694"/>
    </row>
    <row r="263" spans="2:11" ht="18.75" thickTop="1">
      <c r="B263" s="171"/>
      <c r="C263" s="715" t="s">
        <v>546</v>
      </c>
      <c r="D263" s="716">
        <f t="shared" ref="D263:K263" si="44">D264+D267+D268+D269+D270+D271+D272</f>
        <v>0</v>
      </c>
      <c r="E263" s="716">
        <f t="shared" si="44"/>
        <v>0</v>
      </c>
      <c r="F263" s="716">
        <f t="shared" si="44"/>
        <v>0</v>
      </c>
      <c r="G263" s="716">
        <f t="shared" si="44"/>
        <v>0</v>
      </c>
      <c r="H263" s="716">
        <f t="shared" si="44"/>
        <v>0</v>
      </c>
      <c r="I263" s="716">
        <f t="shared" si="44"/>
        <v>0</v>
      </c>
      <c r="J263" s="716">
        <f t="shared" si="44"/>
        <v>0</v>
      </c>
      <c r="K263" s="716">
        <f t="shared" si="44"/>
        <v>0</v>
      </c>
    </row>
    <row r="264" spans="2:11" ht="18">
      <c r="B264" s="171">
        <v>1000</v>
      </c>
      <c r="C264" s="1377" t="s">
        <v>810</v>
      </c>
      <c r="D264" s="1378">
        <f>D114</f>
        <v>0</v>
      </c>
      <c r="E264" s="1378">
        <f t="shared" ref="E264:K264" si="45">E114</f>
        <v>0</v>
      </c>
      <c r="F264" s="1378">
        <f t="shared" si="45"/>
        <v>0</v>
      </c>
      <c r="G264" s="1378">
        <f t="shared" si="45"/>
        <v>0</v>
      </c>
      <c r="H264" s="1378">
        <f t="shared" si="45"/>
        <v>0</v>
      </c>
      <c r="I264" s="1378">
        <f t="shared" si="45"/>
        <v>0</v>
      </c>
      <c r="J264" s="1378">
        <f t="shared" si="45"/>
        <v>0</v>
      </c>
      <c r="K264" s="1378">
        <f t="shared" si="45"/>
        <v>0</v>
      </c>
    </row>
    <row r="265" spans="2:11" ht="18">
      <c r="B265" s="171"/>
      <c r="C265" s="1389" t="s">
        <v>811</v>
      </c>
      <c r="D265" s="1378"/>
      <c r="E265" s="1378"/>
      <c r="F265" s="1378"/>
      <c r="G265" s="1378"/>
      <c r="H265" s="1378"/>
      <c r="I265" s="1378"/>
      <c r="J265" s="1378"/>
      <c r="K265" s="1378"/>
    </row>
    <row r="266" spans="2:11" ht="18">
      <c r="B266" s="171">
        <v>1312</v>
      </c>
      <c r="C266" s="1390" t="s">
        <v>502</v>
      </c>
      <c r="D266" s="1391">
        <f>D116</f>
        <v>0</v>
      </c>
      <c r="E266" s="1391">
        <f t="shared" ref="E266:K266" si="46">E116</f>
        <v>0</v>
      </c>
      <c r="F266" s="1391">
        <f t="shared" si="46"/>
        <v>0</v>
      </c>
      <c r="G266" s="1391">
        <f t="shared" si="46"/>
        <v>0</v>
      </c>
      <c r="H266" s="1391">
        <f t="shared" si="46"/>
        <v>0</v>
      </c>
      <c r="I266" s="1391">
        <f t="shared" si="46"/>
        <v>0</v>
      </c>
      <c r="J266" s="1391">
        <f t="shared" si="46"/>
        <v>0</v>
      </c>
      <c r="K266" s="1391">
        <f t="shared" si="46"/>
        <v>0</v>
      </c>
    </row>
    <row r="267" spans="2:11" ht="25.5">
      <c r="B267" s="171" t="s">
        <v>1127</v>
      </c>
      <c r="C267" s="1377" t="s">
        <v>573</v>
      </c>
      <c r="D267" s="1378">
        <f>D89-(D92+D94)+D98+D100</f>
        <v>0</v>
      </c>
      <c r="E267" s="1378">
        <f t="shared" ref="E267:K267" si="47">E89-(E92+E94)+E98+E100</f>
        <v>0</v>
      </c>
      <c r="F267" s="1378">
        <f t="shared" si="47"/>
        <v>0</v>
      </c>
      <c r="G267" s="1378">
        <f t="shared" si="47"/>
        <v>0</v>
      </c>
      <c r="H267" s="1378">
        <f t="shared" si="47"/>
        <v>0</v>
      </c>
      <c r="I267" s="1378">
        <f t="shared" si="47"/>
        <v>0</v>
      </c>
      <c r="J267" s="1378">
        <f t="shared" si="47"/>
        <v>0</v>
      </c>
      <c r="K267" s="1378">
        <f t="shared" si="47"/>
        <v>0</v>
      </c>
    </row>
    <row r="268" spans="2:11" ht="18">
      <c r="B268" s="171" t="s">
        <v>799</v>
      </c>
      <c r="C268" s="1377" t="s">
        <v>902</v>
      </c>
      <c r="D268" s="1378">
        <f>D92+D94</f>
        <v>0</v>
      </c>
      <c r="E268" s="1378">
        <f t="shared" ref="E268:K268" si="48">E92+E94</f>
        <v>0</v>
      </c>
      <c r="F268" s="1378">
        <f t="shared" si="48"/>
        <v>0</v>
      </c>
      <c r="G268" s="1378">
        <f t="shared" si="48"/>
        <v>0</v>
      </c>
      <c r="H268" s="1378">
        <f t="shared" si="48"/>
        <v>0</v>
      </c>
      <c r="I268" s="1378">
        <f t="shared" si="48"/>
        <v>0</v>
      </c>
      <c r="J268" s="1378">
        <f t="shared" si="48"/>
        <v>0</v>
      </c>
      <c r="K268" s="1378">
        <f t="shared" si="48"/>
        <v>0</v>
      </c>
    </row>
    <row r="269" spans="2:11" ht="18">
      <c r="B269" s="714" t="s">
        <v>812</v>
      </c>
      <c r="C269" s="1381" t="s">
        <v>813</v>
      </c>
      <c r="D269" s="1378">
        <f>D88-D89-D98-D100-D101</f>
        <v>0</v>
      </c>
      <c r="E269" s="1378">
        <f t="shared" ref="E269:K269" si="49">E88-E89-E98-E100-E101</f>
        <v>0</v>
      </c>
      <c r="F269" s="1378">
        <f t="shared" si="49"/>
        <v>0</v>
      </c>
      <c r="G269" s="1378">
        <f t="shared" si="49"/>
        <v>0</v>
      </c>
      <c r="H269" s="1378">
        <f t="shared" si="49"/>
        <v>0</v>
      </c>
      <c r="I269" s="1378">
        <f t="shared" si="49"/>
        <v>0</v>
      </c>
      <c r="J269" s="1378">
        <f t="shared" si="49"/>
        <v>0</v>
      </c>
      <c r="K269" s="1378">
        <f t="shared" si="49"/>
        <v>0</v>
      </c>
    </row>
    <row r="270" spans="2:11" ht="18">
      <c r="B270" s="171" t="s">
        <v>814</v>
      </c>
      <c r="C270" s="1382" t="s">
        <v>876</v>
      </c>
      <c r="D270" s="1378">
        <f>D129+D130-D144</f>
        <v>0</v>
      </c>
      <c r="E270" s="1378">
        <f t="shared" ref="E270:K270" si="50">E129+E130-E144</f>
        <v>0</v>
      </c>
      <c r="F270" s="1378">
        <f t="shared" si="50"/>
        <v>0</v>
      </c>
      <c r="G270" s="1378">
        <f t="shared" si="50"/>
        <v>0</v>
      </c>
      <c r="H270" s="1378">
        <f t="shared" si="50"/>
        <v>0</v>
      </c>
      <c r="I270" s="1378">
        <f t="shared" si="50"/>
        <v>0</v>
      </c>
      <c r="J270" s="1378">
        <f t="shared" si="50"/>
        <v>0</v>
      </c>
      <c r="K270" s="1378">
        <f t="shared" si="50"/>
        <v>0</v>
      </c>
    </row>
    <row r="271" spans="2:11" ht="18">
      <c r="B271" s="171">
        <v>3300</v>
      </c>
      <c r="C271" s="1382" t="s">
        <v>815</v>
      </c>
      <c r="D271" s="1383">
        <f>D122</f>
        <v>0</v>
      </c>
      <c r="E271" s="1383">
        <f t="shared" ref="E271:K271" si="51">E122</f>
        <v>0</v>
      </c>
      <c r="F271" s="1383">
        <f t="shared" si="51"/>
        <v>0</v>
      </c>
      <c r="G271" s="1383">
        <f t="shared" si="51"/>
        <v>0</v>
      </c>
      <c r="H271" s="1383">
        <f t="shared" si="51"/>
        <v>0</v>
      </c>
      <c r="I271" s="1383">
        <f t="shared" si="51"/>
        <v>0</v>
      </c>
      <c r="J271" s="1383">
        <f t="shared" si="51"/>
        <v>0</v>
      </c>
      <c r="K271" s="1383">
        <f t="shared" si="51"/>
        <v>0</v>
      </c>
    </row>
    <row r="272" spans="2:11" ht="51">
      <c r="B272" s="171" t="s">
        <v>1022</v>
      </c>
      <c r="C272" s="1382" t="s">
        <v>816</v>
      </c>
      <c r="D272" s="1383">
        <f>D101+D120+D121-D122+D123+D124-D127-D128</f>
        <v>0</v>
      </c>
      <c r="E272" s="1383">
        <f t="shared" ref="E272:K272" si="52">E101+E120+E121-E122+E123+E124-E127-E128</f>
        <v>0</v>
      </c>
      <c r="F272" s="1383">
        <f t="shared" si="52"/>
        <v>0</v>
      </c>
      <c r="G272" s="1383">
        <f t="shared" si="52"/>
        <v>0</v>
      </c>
      <c r="H272" s="1383">
        <f t="shared" si="52"/>
        <v>0</v>
      </c>
      <c r="I272" s="1383">
        <f t="shared" si="52"/>
        <v>0</v>
      </c>
      <c r="J272" s="1383">
        <f t="shared" si="52"/>
        <v>0</v>
      </c>
      <c r="K272" s="1383">
        <f t="shared" si="52"/>
        <v>0</v>
      </c>
    </row>
    <row r="273" spans="2:11" ht="18" customHeight="1" thickBot="1">
      <c r="B273" s="171" t="s">
        <v>817</v>
      </c>
      <c r="C273" s="1384" t="s">
        <v>818</v>
      </c>
      <c r="D273" s="1383"/>
      <c r="E273" s="1383"/>
      <c r="F273" s="1383"/>
      <c r="G273" s="1383"/>
      <c r="H273" s="1383"/>
      <c r="I273" s="1383"/>
      <c r="J273" s="1383"/>
      <c r="K273" s="1383"/>
    </row>
    <row r="274" spans="2:11" ht="19.5" thickTop="1" thickBot="1">
      <c r="B274" s="168"/>
      <c r="C274" s="717" t="s">
        <v>819</v>
      </c>
      <c r="D274" s="718">
        <f>D253-D263</f>
        <v>0</v>
      </c>
      <c r="E274" s="718">
        <f t="shared" ref="E274:J274" si="53">E253-E263</f>
        <v>0</v>
      </c>
      <c r="F274" s="718">
        <f t="shared" si="53"/>
        <v>0</v>
      </c>
      <c r="G274" s="718">
        <f t="shared" si="53"/>
        <v>0</v>
      </c>
      <c r="H274" s="718">
        <f t="shared" si="53"/>
        <v>0</v>
      </c>
      <c r="I274" s="718">
        <f t="shared" si="53"/>
        <v>0</v>
      </c>
      <c r="J274" s="718">
        <f t="shared" si="53"/>
        <v>0</v>
      </c>
      <c r="K274" s="694"/>
    </row>
    <row r="275" spans="2:11" ht="19.5" thickTop="1" thickBot="1">
      <c r="C275" s="719" t="s">
        <v>1085</v>
      </c>
      <c r="D275" s="1385">
        <f>D48+D72</f>
        <v>0</v>
      </c>
      <c r="E275" s="1385">
        <f t="shared" ref="E275:J275" si="54">E48+E72</f>
        <v>0</v>
      </c>
      <c r="F275" s="1385">
        <f t="shared" si="54"/>
        <v>0</v>
      </c>
      <c r="G275" s="1385">
        <f t="shared" si="54"/>
        <v>0</v>
      </c>
      <c r="H275" s="1385">
        <f t="shared" si="54"/>
        <v>0</v>
      </c>
      <c r="I275" s="694"/>
      <c r="J275" s="1385">
        <f t="shared" si="54"/>
        <v>0</v>
      </c>
      <c r="K275" s="694"/>
    </row>
    <row r="276" spans="2:11" ht="63.75" customHeight="1" thickTop="1" thickBot="1">
      <c r="C276" s="1386" t="s">
        <v>1086</v>
      </c>
      <c r="D276" s="1385">
        <f>D253-D275</f>
        <v>0</v>
      </c>
      <c r="E276" s="1385">
        <f>E253-E275</f>
        <v>0</v>
      </c>
      <c r="F276" s="1385">
        <f>F253-F275</f>
        <v>0</v>
      </c>
      <c r="G276" s="1385">
        <f>G253-G275</f>
        <v>0</v>
      </c>
      <c r="H276" s="1385">
        <f>H253-H275</f>
        <v>0</v>
      </c>
      <c r="I276" s="694"/>
      <c r="J276" s="1385">
        <f>J253-J275</f>
        <v>0</v>
      </c>
      <c r="K276" s="694"/>
    </row>
    <row r="277" spans="2:11" ht="19.5" thickTop="1" thickBot="1">
      <c r="C277" s="1386" t="s">
        <v>1087</v>
      </c>
      <c r="D277" s="1385">
        <f>D266-D275</f>
        <v>0</v>
      </c>
      <c r="E277" s="1385">
        <f>E266-E275</f>
        <v>0</v>
      </c>
      <c r="F277" s="1385">
        <f>F266-F275</f>
        <v>0</v>
      </c>
      <c r="G277" s="1385">
        <f>G266-G275</f>
        <v>0</v>
      </c>
      <c r="H277" s="1385">
        <f>H266-H275</f>
        <v>0</v>
      </c>
      <c r="I277" s="694"/>
      <c r="J277" s="1385">
        <f>J266-J275</f>
        <v>0</v>
      </c>
      <c r="K277" s="694"/>
    </row>
    <row r="278" spans="2:11" ht="19.5" thickTop="1" thickBot="1">
      <c r="C278" s="1387" t="s">
        <v>1088</v>
      </c>
      <c r="D278" s="1385">
        <f>D263-D275</f>
        <v>0</v>
      </c>
      <c r="E278" s="1385">
        <f>E263-E275</f>
        <v>0</v>
      </c>
      <c r="F278" s="1385">
        <f>F263-F275</f>
        <v>0</v>
      </c>
      <c r="G278" s="1385">
        <f>G263-G275</f>
        <v>0</v>
      </c>
      <c r="H278" s="1385">
        <f>H263-H275</f>
        <v>0</v>
      </c>
      <c r="I278" s="694"/>
      <c r="J278" s="1385">
        <f>J263-J275</f>
        <v>0</v>
      </c>
      <c r="K278" s="694"/>
    </row>
    <row r="279" spans="2:11" ht="19.5" thickTop="1" thickBot="1">
      <c r="C279" s="720" t="s">
        <v>1089</v>
      </c>
      <c r="D279" s="721">
        <f>D276-D278</f>
        <v>0</v>
      </c>
      <c r="E279" s="721">
        <f t="shared" ref="E279:J279" si="55">E276-E278</f>
        <v>0</v>
      </c>
      <c r="F279" s="721">
        <f t="shared" si="55"/>
        <v>0</v>
      </c>
      <c r="G279" s="721">
        <f t="shared" si="55"/>
        <v>0</v>
      </c>
      <c r="H279" s="721">
        <f t="shared" si="55"/>
        <v>0</v>
      </c>
      <c r="I279" s="694"/>
      <c r="J279" s="721">
        <f t="shared" si="55"/>
        <v>0</v>
      </c>
      <c r="K279" s="694"/>
    </row>
    <row r="280" spans="2:11" ht="19.5" thickTop="1" thickBot="1">
      <c r="C280" s="722" t="s">
        <v>1090</v>
      </c>
      <c r="D280" s="1385">
        <f>D163</f>
        <v>0</v>
      </c>
      <c r="E280" s="1385">
        <f>E163</f>
        <v>0</v>
      </c>
      <c r="F280" s="694"/>
      <c r="G280" s="1388">
        <f t="shared" ref="G280:J280" si="56">G163</f>
        <v>0</v>
      </c>
      <c r="H280" s="1388">
        <f t="shared" si="56"/>
        <v>0</v>
      </c>
      <c r="I280" s="694"/>
      <c r="J280" s="1388">
        <f t="shared" si="56"/>
        <v>0</v>
      </c>
      <c r="K280" s="694"/>
    </row>
    <row r="281" spans="2:11" ht="16.5" thickTop="1" thickBot="1">
      <c r="C281" s="83" t="s">
        <v>1091</v>
      </c>
      <c r="D281" s="723">
        <f>D279+D280</f>
        <v>0</v>
      </c>
      <c r="E281" s="723">
        <f t="shared" ref="E281:J281" si="57">E279+E280</f>
        <v>0</v>
      </c>
      <c r="F281" s="694"/>
      <c r="G281" s="723">
        <f t="shared" si="57"/>
        <v>0</v>
      </c>
      <c r="H281" s="723">
        <f t="shared" si="57"/>
        <v>0</v>
      </c>
      <c r="I281" s="694"/>
      <c r="J281" s="723">
        <f t="shared" si="57"/>
        <v>0</v>
      </c>
      <c r="K281" s="704"/>
    </row>
    <row r="282" spans="2:11" ht="13.5" thickTop="1"/>
  </sheetData>
  <mergeCells count="3">
    <mergeCell ref="B1:J1"/>
    <mergeCell ref="B158:C158"/>
    <mergeCell ref="B231:J231"/>
  </mergeCells>
  <pageMargins left="0.31496062992125984" right="0.31496062992125984" top="0.15748031496062992" bottom="0.11811023622047245" header="0.19685039370078741" footer="0.11811023622047245"/>
  <pageSetup paperSize="9" scale="46" orientation="landscape" horizontalDpi="4294967294" verticalDpi="4294967294" r:id="rId1"/>
  <rowBreaks count="5" manualBreakCount="5">
    <brk id="82" max="16383" man="1"/>
    <brk id="86" max="16383" man="1"/>
    <brk id="156" max="9" man="1"/>
    <brk id="196" max="9" man="1"/>
    <brk id="249" max="9" man="1"/>
  </rowBreaks>
</worksheet>
</file>

<file path=xl/worksheets/sheet17.xml><?xml version="1.0" encoding="utf-8"?>
<worksheet xmlns="http://schemas.openxmlformats.org/spreadsheetml/2006/main" xmlns:r="http://schemas.openxmlformats.org/officeDocument/2006/relationships">
  <dimension ref="A1:C138"/>
  <sheetViews>
    <sheetView view="pageBreakPreview" topLeftCell="A7" zoomScaleNormal="100" zoomScaleSheetLayoutView="100" workbookViewId="0">
      <selection activeCell="A39" sqref="A39"/>
    </sheetView>
  </sheetViews>
  <sheetFormatPr defaultColWidth="8.85546875" defaultRowHeight="12.75"/>
  <cols>
    <col min="1" max="1" width="76.85546875" style="238" customWidth="1"/>
    <col min="2" max="2" width="10.28515625" style="238" bestFit="1" customWidth="1"/>
    <col min="3" max="3" width="14.140625" style="238" customWidth="1"/>
    <col min="4" max="16384" width="8.85546875" style="238"/>
  </cols>
  <sheetData>
    <row r="1" spans="1:3" ht="15.75">
      <c r="A1" s="1543" t="s">
        <v>1428</v>
      </c>
      <c r="B1" s="1544"/>
      <c r="C1" s="1545"/>
    </row>
    <row r="2" spans="1:3" ht="13.5" thickBot="1">
      <c r="A2" s="403" t="s">
        <v>820</v>
      </c>
      <c r="B2" s="367"/>
      <c r="C2" s="724"/>
    </row>
    <row r="3" spans="1:3" ht="30">
      <c r="A3" s="909" t="s">
        <v>821</v>
      </c>
      <c r="B3" s="910" t="s">
        <v>1218</v>
      </c>
      <c r="C3" s="911" t="s">
        <v>1219</v>
      </c>
    </row>
    <row r="4" spans="1:3" ht="15">
      <c r="A4" s="900" t="s">
        <v>576</v>
      </c>
      <c r="B4" s="912">
        <f>B5+B10+B12+B16+B11+B18+B22+B23</f>
        <v>0</v>
      </c>
      <c r="C4" s="912">
        <f>C5+C10+C12+C16+C11+C18+C22+C23</f>
        <v>0</v>
      </c>
    </row>
    <row r="5" spans="1:3" ht="15">
      <c r="A5" s="95" t="s">
        <v>822</v>
      </c>
      <c r="B5" s="1392"/>
      <c r="C5" s="1393"/>
    </row>
    <row r="6" spans="1:3" ht="15">
      <c r="A6" s="725" t="s">
        <v>1418</v>
      </c>
      <c r="B6" s="1392"/>
      <c r="C6" s="1393"/>
    </row>
    <row r="7" spans="1:3" ht="15">
      <c r="A7" s="1394" t="s">
        <v>1419</v>
      </c>
      <c r="B7" s="1392"/>
      <c r="C7" s="1393"/>
    </row>
    <row r="8" spans="1:3" ht="15">
      <c r="A8" s="1394" t="s">
        <v>1420</v>
      </c>
      <c r="B8" s="1392"/>
      <c r="C8" s="1393"/>
    </row>
    <row r="9" spans="1:3" ht="15">
      <c r="A9" s="1394" t="s">
        <v>1421</v>
      </c>
      <c r="B9" s="1392"/>
      <c r="C9" s="1393"/>
    </row>
    <row r="10" spans="1:3" ht="15">
      <c r="A10" s="95" t="s">
        <v>823</v>
      </c>
      <c r="B10" s="1392"/>
      <c r="C10" s="1393"/>
    </row>
    <row r="11" spans="1:3" ht="15">
      <c r="A11" s="95" t="s">
        <v>824</v>
      </c>
      <c r="B11" s="1392"/>
      <c r="C11" s="1393"/>
    </row>
    <row r="12" spans="1:3" ht="15">
      <c r="A12" s="95" t="s">
        <v>825</v>
      </c>
      <c r="B12" s="1392">
        <f>B13+B14+B15</f>
        <v>0</v>
      </c>
      <c r="C12" s="1392">
        <f>C13+C14+C15</f>
        <v>0</v>
      </c>
    </row>
    <row r="13" spans="1:3" ht="15">
      <c r="A13" s="725" t="s">
        <v>1422</v>
      </c>
      <c r="B13" s="1392"/>
      <c r="C13" s="1393"/>
    </row>
    <row r="14" spans="1:3" ht="15">
      <c r="A14" s="725" t="s">
        <v>1128</v>
      </c>
      <c r="B14" s="1392"/>
      <c r="C14" s="1393"/>
    </row>
    <row r="15" spans="1:3" ht="15">
      <c r="A15" s="725" t="s">
        <v>1129</v>
      </c>
      <c r="B15" s="1392"/>
      <c r="C15" s="1393"/>
    </row>
    <row r="16" spans="1:3" ht="15">
      <c r="A16" s="95" t="s">
        <v>827</v>
      </c>
      <c r="B16" s="1392"/>
      <c r="C16" s="1393"/>
    </row>
    <row r="17" spans="1:3" ht="15">
      <c r="A17" s="726" t="s">
        <v>1130</v>
      </c>
      <c r="B17" s="1392"/>
      <c r="C17" s="1393"/>
    </row>
    <row r="18" spans="1:3" ht="15">
      <c r="A18" s="95" t="s">
        <v>828</v>
      </c>
      <c r="B18" s="1392">
        <f>SUM(B19:B21)</f>
        <v>0</v>
      </c>
      <c r="C18" s="1393">
        <f>SUM(C19:C21)</f>
        <v>0</v>
      </c>
    </row>
    <row r="19" spans="1:3" ht="15">
      <c r="A19" s="96" t="s">
        <v>1445</v>
      </c>
      <c r="B19" s="1392"/>
      <c r="C19" s="1393"/>
    </row>
    <row r="20" spans="1:3" ht="15">
      <c r="A20" s="96" t="s">
        <v>1446</v>
      </c>
      <c r="B20" s="1392"/>
      <c r="C20" s="1393"/>
    </row>
    <row r="21" spans="1:3" ht="15">
      <c r="A21" s="96" t="s">
        <v>1447</v>
      </c>
      <c r="B21" s="1392"/>
      <c r="C21" s="1393"/>
    </row>
    <row r="22" spans="1:3" ht="15">
      <c r="A22" s="95" t="s">
        <v>866</v>
      </c>
      <c r="B22" s="1392"/>
      <c r="C22" s="1393"/>
    </row>
    <row r="23" spans="1:3" ht="15">
      <c r="A23" s="95" t="s">
        <v>829</v>
      </c>
      <c r="B23" s="1392"/>
      <c r="C23" s="1393"/>
    </row>
    <row r="24" spans="1:3" ht="15">
      <c r="A24" s="1291"/>
      <c r="B24" s="1392"/>
      <c r="C24" s="1393"/>
    </row>
    <row r="25" spans="1:3" ht="15">
      <c r="A25" s="900" t="s">
        <v>590</v>
      </c>
      <c r="B25" s="912">
        <f>B26+B35+B40+B34+B41+B36</f>
        <v>0</v>
      </c>
      <c r="C25" s="913">
        <f>C26+C35+C40+C34+C41+C36</f>
        <v>0</v>
      </c>
    </row>
    <row r="26" spans="1:3" ht="15">
      <c r="A26" s="95" t="s">
        <v>830</v>
      </c>
      <c r="B26" s="1392">
        <f>SUM(B27:B33)</f>
        <v>0</v>
      </c>
      <c r="C26" s="1392">
        <f>SUM(C27:C33)</f>
        <v>0</v>
      </c>
    </row>
    <row r="27" spans="1:3" ht="15">
      <c r="A27" s="96" t="s">
        <v>1131</v>
      </c>
      <c r="B27" s="1392"/>
      <c r="C27" s="1393"/>
    </row>
    <row r="28" spans="1:3" ht="15">
      <c r="A28" s="96" t="s">
        <v>831</v>
      </c>
      <c r="B28" s="1392"/>
      <c r="C28" s="1393"/>
    </row>
    <row r="29" spans="1:3" ht="15">
      <c r="A29" s="96" t="s">
        <v>832</v>
      </c>
      <c r="B29" s="1392"/>
      <c r="C29" s="1393"/>
    </row>
    <row r="30" spans="1:3" ht="15">
      <c r="A30" s="96" t="s">
        <v>1132</v>
      </c>
      <c r="B30" s="1392"/>
      <c r="C30" s="1393"/>
    </row>
    <row r="31" spans="1:3" ht="15">
      <c r="A31" s="96" t="s">
        <v>1133</v>
      </c>
      <c r="B31" s="1392"/>
      <c r="C31" s="1393"/>
    </row>
    <row r="32" spans="1:3" ht="15">
      <c r="A32" s="96" t="s">
        <v>1134</v>
      </c>
      <c r="B32" s="1392"/>
      <c r="C32" s="1393"/>
    </row>
    <row r="33" spans="1:3" ht="15">
      <c r="A33" s="96" t="s">
        <v>1135</v>
      </c>
      <c r="B33" s="1392"/>
      <c r="C33" s="1393"/>
    </row>
    <row r="34" spans="1:3" ht="15">
      <c r="A34" s="95" t="s">
        <v>833</v>
      </c>
      <c r="B34" s="1392"/>
      <c r="C34" s="1393"/>
    </row>
    <row r="35" spans="1:3" ht="15">
      <c r="A35" s="95" t="s">
        <v>1064</v>
      </c>
      <c r="B35" s="1392"/>
      <c r="C35" s="1393"/>
    </row>
    <row r="36" spans="1:3" ht="15">
      <c r="A36" s="95" t="s">
        <v>834</v>
      </c>
      <c r="B36" s="1392">
        <f>SUM(B37:B39)</f>
        <v>0</v>
      </c>
      <c r="C36" s="1393">
        <f>SUM(C37:C39)</f>
        <v>0</v>
      </c>
    </row>
    <row r="37" spans="1:3" ht="15">
      <c r="A37" s="96" t="s">
        <v>1448</v>
      </c>
      <c r="B37" s="1392"/>
      <c r="C37" s="1393"/>
    </row>
    <row r="38" spans="1:3" ht="15">
      <c r="A38" s="96" t="s">
        <v>1449</v>
      </c>
      <c r="B38" s="1392"/>
      <c r="C38" s="1393"/>
    </row>
    <row r="39" spans="1:3" ht="15">
      <c r="A39" s="96" t="s">
        <v>1450</v>
      </c>
      <c r="B39" s="1392"/>
      <c r="C39" s="1393"/>
    </row>
    <row r="40" spans="1:3" ht="15">
      <c r="A40" s="95" t="s">
        <v>835</v>
      </c>
      <c r="B40" s="1392"/>
      <c r="C40" s="1393"/>
    </row>
    <row r="41" spans="1:3" ht="15.75" thickBot="1">
      <c r="A41" s="95" t="s">
        <v>836</v>
      </c>
      <c r="B41" s="1392"/>
      <c r="C41" s="1393"/>
    </row>
    <row r="42" spans="1:3" ht="19.5" customHeight="1" thickBot="1">
      <c r="A42" s="727" t="s">
        <v>837</v>
      </c>
      <c r="B42" s="914">
        <f>B4-B25</f>
        <v>0</v>
      </c>
      <c r="C42" s="915">
        <f>C4-C25</f>
        <v>0</v>
      </c>
    </row>
    <row r="43" spans="1:3" ht="15">
      <c r="A43" s="728" t="s">
        <v>1136</v>
      </c>
      <c r="B43" s="729"/>
      <c r="C43" s="730"/>
    </row>
    <row r="44" spans="1:3" ht="15.75" thickBot="1">
      <c r="A44" s="916" t="s">
        <v>838</v>
      </c>
      <c r="B44" s="917">
        <f>B42+B43</f>
        <v>0</v>
      </c>
      <c r="C44" s="918">
        <f>C42+C43</f>
        <v>0</v>
      </c>
    </row>
    <row r="45" spans="1:3" ht="15.75" thickBot="1">
      <c r="A45" s="1395"/>
      <c r="B45" s="1396"/>
      <c r="C45" s="1397"/>
    </row>
    <row r="46" spans="1:3" ht="30">
      <c r="A46" s="919" t="s">
        <v>839</v>
      </c>
      <c r="B46" s="910" t="s">
        <v>1218</v>
      </c>
      <c r="C46" s="911" t="s">
        <v>1219</v>
      </c>
    </row>
    <row r="47" spans="1:3" ht="15">
      <c r="A47" s="97" t="s">
        <v>576</v>
      </c>
      <c r="B47" s="920">
        <f>SUM(B48:B54)</f>
        <v>0</v>
      </c>
      <c r="C47" s="921">
        <f>SUM(C48:C54)</f>
        <v>0</v>
      </c>
    </row>
    <row r="48" spans="1:3" ht="15" customHeight="1">
      <c r="A48" s="731" t="s">
        <v>840</v>
      </c>
      <c r="B48" s="1398"/>
      <c r="C48" s="1399"/>
    </row>
    <row r="49" spans="1:3" ht="15" customHeight="1">
      <c r="A49" s="731" t="s">
        <v>841</v>
      </c>
      <c r="B49" s="367"/>
      <c r="C49" s="724"/>
    </row>
    <row r="50" spans="1:3" ht="15" customHeight="1">
      <c r="A50" s="731" t="s">
        <v>842</v>
      </c>
      <c r="B50" s="1398"/>
      <c r="C50" s="1399"/>
    </row>
    <row r="51" spans="1:3" ht="15" customHeight="1">
      <c r="A51" s="731" t="s">
        <v>843</v>
      </c>
      <c r="B51" s="367"/>
      <c r="C51" s="724"/>
    </row>
    <row r="52" spans="1:3" ht="15" customHeight="1">
      <c r="A52" s="731" t="s">
        <v>844</v>
      </c>
      <c r="B52" s="367"/>
      <c r="C52" s="724"/>
    </row>
    <row r="53" spans="1:3" ht="15" customHeight="1">
      <c r="A53" s="731" t="s">
        <v>845</v>
      </c>
      <c r="B53" s="367"/>
      <c r="C53" s="724"/>
    </row>
    <row r="54" spans="1:3" ht="15" customHeight="1">
      <c r="A54" s="731" t="s">
        <v>846</v>
      </c>
      <c r="B54" s="367"/>
      <c r="C54" s="724"/>
    </row>
    <row r="55" spans="1:3" ht="15">
      <c r="A55" s="97" t="s">
        <v>607</v>
      </c>
      <c r="B55" s="920">
        <f>B56+SUM(B65:B68)</f>
        <v>0</v>
      </c>
      <c r="C55" s="921">
        <f>C56+SUM(C65:C68)</f>
        <v>0</v>
      </c>
    </row>
    <row r="56" spans="1:3" ht="15" customHeight="1">
      <c r="A56" s="731" t="s">
        <v>847</v>
      </c>
      <c r="B56" s="732">
        <f>B57+B58+B59+B60+B61+B62+B64</f>
        <v>0</v>
      </c>
      <c r="C56" s="732">
        <f>C57+C58+C59+C60+C61+C62+C64</f>
        <v>0</v>
      </c>
    </row>
    <row r="57" spans="1:3" ht="15" customHeight="1">
      <c r="A57" s="98" t="s">
        <v>1137</v>
      </c>
      <c r="B57" s="367"/>
      <c r="C57" s="724"/>
    </row>
    <row r="58" spans="1:3" ht="15" customHeight="1">
      <c r="A58" s="98" t="s">
        <v>1423</v>
      </c>
      <c r="B58" s="367"/>
      <c r="C58" s="724"/>
    </row>
    <row r="59" spans="1:3" ht="15" customHeight="1">
      <c r="A59" s="98" t="s">
        <v>1424</v>
      </c>
      <c r="B59" s="367"/>
      <c r="C59" s="724"/>
    </row>
    <row r="60" spans="1:3" ht="15" customHeight="1">
      <c r="A60" s="98" t="s">
        <v>1065</v>
      </c>
      <c r="B60" s="367"/>
      <c r="C60" s="724"/>
    </row>
    <row r="61" spans="1:3" ht="15" customHeight="1">
      <c r="A61" s="98" t="s">
        <v>1425</v>
      </c>
      <c r="B61" s="367"/>
      <c r="C61" s="724"/>
    </row>
    <row r="62" spans="1:3" ht="15" customHeight="1">
      <c r="A62" s="98" t="s">
        <v>1066</v>
      </c>
      <c r="B62" s="367"/>
      <c r="C62" s="724"/>
    </row>
    <row r="63" spans="1:3" ht="15" customHeight="1">
      <c r="A63" s="98" t="s">
        <v>1426</v>
      </c>
      <c r="B63" s="367"/>
      <c r="C63" s="724"/>
    </row>
    <row r="64" spans="1:3" ht="15" customHeight="1">
      <c r="A64" s="98" t="s">
        <v>1427</v>
      </c>
      <c r="B64" s="367"/>
      <c r="C64" s="724"/>
    </row>
    <row r="65" spans="1:3" ht="15" customHeight="1">
      <c r="A65" s="731" t="s">
        <v>848</v>
      </c>
      <c r="B65" s="367"/>
      <c r="C65" s="724"/>
    </row>
    <row r="66" spans="1:3" ht="15" customHeight="1">
      <c r="A66" s="731" t="s">
        <v>849</v>
      </c>
      <c r="B66" s="367"/>
      <c r="C66" s="724"/>
    </row>
    <row r="67" spans="1:3" ht="15" customHeight="1">
      <c r="A67" s="731" t="s">
        <v>850</v>
      </c>
      <c r="B67" s="367"/>
      <c r="C67" s="724"/>
    </row>
    <row r="68" spans="1:3" ht="15" customHeight="1" thickBot="1">
      <c r="A68" s="731" t="s">
        <v>600</v>
      </c>
      <c r="B68" s="367"/>
      <c r="C68" s="724"/>
    </row>
    <row r="69" spans="1:3" ht="15" customHeight="1" thickBot="1">
      <c r="A69" s="727" t="s">
        <v>837</v>
      </c>
      <c r="B69" s="914">
        <f>B47-B55</f>
        <v>0</v>
      </c>
      <c r="C69" s="915">
        <f>C47-C55</f>
        <v>0</v>
      </c>
    </row>
    <row r="70" spans="1:3" ht="15" customHeight="1">
      <c r="A70" s="728" t="s">
        <v>1136</v>
      </c>
      <c r="B70" s="729"/>
      <c r="C70" s="730"/>
    </row>
    <row r="71" spans="1:3" ht="15" customHeight="1" thickBot="1">
      <c r="A71" s="916" t="s">
        <v>838</v>
      </c>
      <c r="B71" s="922">
        <f>B69+B70</f>
        <v>0</v>
      </c>
      <c r="C71" s="923">
        <f>C69+C70</f>
        <v>0</v>
      </c>
    </row>
    <row r="72" spans="1:3" ht="13.5" thickBot="1">
      <c r="A72" s="733"/>
      <c r="B72" s="367"/>
      <c r="C72" s="724"/>
    </row>
    <row r="73" spans="1:3" ht="30">
      <c r="A73" s="909" t="s">
        <v>851</v>
      </c>
      <c r="B73" s="910" t="s">
        <v>1218</v>
      </c>
      <c r="C73" s="911" t="s">
        <v>1219</v>
      </c>
    </row>
    <row r="74" spans="1:3" ht="15">
      <c r="A74" s="900" t="s">
        <v>576</v>
      </c>
      <c r="B74" s="912">
        <f>B75+B76+B77+B80+B81+B82+B83</f>
        <v>0</v>
      </c>
      <c r="C74" s="913">
        <f>C75+C76+C77+C80+C81+C82+C83</f>
        <v>0</v>
      </c>
    </row>
    <row r="75" spans="1:3" ht="15">
      <c r="A75" s="95" t="s">
        <v>822</v>
      </c>
      <c r="B75" s="924"/>
      <c r="C75" s="925"/>
    </row>
    <row r="76" spans="1:3" ht="15">
      <c r="A76" s="95" t="s">
        <v>823</v>
      </c>
      <c r="B76" s="1392"/>
      <c r="C76" s="1393"/>
    </row>
    <row r="77" spans="1:3" ht="15">
      <c r="A77" s="95" t="s">
        <v>852</v>
      </c>
      <c r="B77" s="924">
        <f>SUM(B78:B79)</f>
        <v>0</v>
      </c>
      <c r="C77" s="925">
        <f>SUM(C78:C79)</f>
        <v>0</v>
      </c>
    </row>
    <row r="78" spans="1:3" ht="15">
      <c r="A78" s="96" t="s">
        <v>826</v>
      </c>
      <c r="B78" s="1392"/>
      <c r="C78" s="1393"/>
    </row>
    <row r="79" spans="1:3" ht="15">
      <c r="A79" s="96" t="s">
        <v>853</v>
      </c>
      <c r="B79" s="1392"/>
      <c r="C79" s="1393"/>
    </row>
    <row r="80" spans="1:3" ht="15">
      <c r="A80" s="95" t="s">
        <v>843</v>
      </c>
      <c r="B80" s="1392"/>
      <c r="C80" s="1393"/>
    </row>
    <row r="81" spans="1:3" ht="15">
      <c r="A81" s="95" t="s">
        <v>854</v>
      </c>
      <c r="B81" s="1392"/>
      <c r="C81" s="1393"/>
    </row>
    <row r="82" spans="1:3" ht="15">
      <c r="A82" s="95" t="s">
        <v>845</v>
      </c>
      <c r="B82" s="1392"/>
      <c r="C82" s="1393"/>
    </row>
    <row r="83" spans="1:3" ht="15">
      <c r="A83" s="95" t="s">
        <v>846</v>
      </c>
      <c r="B83" s="1392"/>
      <c r="C83" s="1393"/>
    </row>
    <row r="84" spans="1:3" ht="15">
      <c r="A84" s="1291"/>
      <c r="B84" s="1392"/>
      <c r="C84" s="1393"/>
    </row>
    <row r="85" spans="1:3" ht="15">
      <c r="A85" s="900" t="s">
        <v>590</v>
      </c>
      <c r="B85" s="912">
        <f>B86+B101+B102+B100+B103</f>
        <v>0</v>
      </c>
      <c r="C85" s="913">
        <f>C86+C101+C102+C100+C103</f>
        <v>0</v>
      </c>
    </row>
    <row r="86" spans="1:3" ht="15">
      <c r="A86" s="95" t="s">
        <v>592</v>
      </c>
      <c r="B86" s="1392">
        <f>B87+B92+B96</f>
        <v>0</v>
      </c>
      <c r="C86" s="1393">
        <f>C87+C92+C96</f>
        <v>0</v>
      </c>
    </row>
    <row r="87" spans="1:3" ht="15">
      <c r="A87" s="734" t="s">
        <v>855</v>
      </c>
      <c r="B87" s="924">
        <f>SUM(B88:B91)</f>
        <v>0</v>
      </c>
      <c r="C87" s="925">
        <f>SUM(C88:C91)</f>
        <v>0</v>
      </c>
    </row>
    <row r="88" spans="1:3" ht="15">
      <c r="A88" s="735" t="s">
        <v>1067</v>
      </c>
      <c r="B88" s="1392"/>
      <c r="C88" s="1393"/>
    </row>
    <row r="89" spans="1:3" ht="15">
      <c r="A89" s="735" t="s">
        <v>1068</v>
      </c>
      <c r="B89" s="1392"/>
      <c r="C89" s="1393"/>
    </row>
    <row r="90" spans="1:3" ht="15">
      <c r="A90" s="735" t="s">
        <v>1069</v>
      </c>
      <c r="B90" s="1392"/>
      <c r="C90" s="1393"/>
    </row>
    <row r="91" spans="1:3" ht="15">
      <c r="A91" s="735" t="s">
        <v>1070</v>
      </c>
      <c r="B91" s="1392"/>
      <c r="C91" s="1393"/>
    </row>
    <row r="92" spans="1:3" ht="15">
      <c r="A92" s="734" t="s">
        <v>856</v>
      </c>
      <c r="B92" s="924">
        <f>SUM(B93:B95)</f>
        <v>0</v>
      </c>
      <c r="C92" s="925">
        <f>SUM(C93:C95)</f>
        <v>0</v>
      </c>
    </row>
    <row r="93" spans="1:3" ht="15">
      <c r="A93" s="735" t="s">
        <v>1071</v>
      </c>
      <c r="B93" s="1392"/>
      <c r="C93" s="1393"/>
    </row>
    <row r="94" spans="1:3" ht="15">
      <c r="A94" s="735" t="s">
        <v>1072</v>
      </c>
      <c r="B94" s="1392"/>
      <c r="C94" s="1393"/>
    </row>
    <row r="95" spans="1:3" ht="15">
      <c r="A95" s="735" t="s">
        <v>857</v>
      </c>
      <c r="B95" s="1392"/>
      <c r="C95" s="1393"/>
    </row>
    <row r="96" spans="1:3" ht="15">
      <c r="A96" s="734" t="s">
        <v>858</v>
      </c>
      <c r="B96" s="924">
        <f>SUM(B97:B99)</f>
        <v>0</v>
      </c>
      <c r="C96" s="925">
        <f>SUM(C97:C99)</f>
        <v>0</v>
      </c>
    </row>
    <row r="97" spans="1:3" ht="15">
      <c r="A97" s="735" t="s">
        <v>859</v>
      </c>
      <c r="B97" s="1392"/>
      <c r="C97" s="1393"/>
    </row>
    <row r="98" spans="1:3" ht="15">
      <c r="A98" s="735" t="s">
        <v>1072</v>
      </c>
      <c r="B98" s="1392"/>
      <c r="C98" s="1393"/>
    </row>
    <row r="99" spans="1:3" ht="15">
      <c r="A99" s="735" t="s">
        <v>857</v>
      </c>
      <c r="B99" s="1392"/>
      <c r="C99" s="1393"/>
    </row>
    <row r="100" spans="1:3" ht="15">
      <c r="A100" s="95" t="s">
        <v>848</v>
      </c>
      <c r="B100" s="1392"/>
      <c r="C100" s="1393"/>
    </row>
    <row r="101" spans="1:3" ht="15">
      <c r="A101" s="95" t="s">
        <v>860</v>
      </c>
      <c r="B101" s="924"/>
      <c r="C101" s="925"/>
    </row>
    <row r="102" spans="1:3" ht="15">
      <c r="A102" s="95" t="s">
        <v>861</v>
      </c>
      <c r="B102" s="926"/>
      <c r="C102" s="927"/>
    </row>
    <row r="103" spans="1:3" ht="15">
      <c r="A103" s="95" t="s">
        <v>862</v>
      </c>
      <c r="B103" s="926"/>
      <c r="C103" s="927"/>
    </row>
    <row r="104" spans="1:3" ht="15">
      <c r="A104" s="736"/>
      <c r="B104" s="1392"/>
      <c r="C104" s="1393"/>
    </row>
    <row r="105" spans="1:3" ht="15.75" thickBot="1">
      <c r="A105" s="1291"/>
      <c r="B105" s="1392"/>
      <c r="C105" s="1393"/>
    </row>
    <row r="106" spans="1:3" ht="15.75" thickBot="1">
      <c r="A106" s="727" t="s">
        <v>837</v>
      </c>
      <c r="B106" s="914">
        <f>B74-B85</f>
        <v>0</v>
      </c>
      <c r="C106" s="915">
        <f>C74-C85</f>
        <v>0</v>
      </c>
    </row>
    <row r="107" spans="1:3" ht="15">
      <c r="A107" s="728" t="s">
        <v>1136</v>
      </c>
      <c r="B107" s="729"/>
      <c r="C107" s="730"/>
    </row>
    <row r="108" spans="1:3" ht="15.75" thickBot="1">
      <c r="A108" s="916" t="s">
        <v>838</v>
      </c>
      <c r="B108" s="917">
        <f>B106+B107</f>
        <v>0</v>
      </c>
      <c r="C108" s="918">
        <f>C106+C107</f>
        <v>0</v>
      </c>
    </row>
    <row r="109" spans="1:3" ht="13.5" thickBot="1">
      <c r="A109" s="733"/>
      <c r="B109" s="367"/>
      <c r="C109" s="724"/>
    </row>
    <row r="110" spans="1:3" ht="30">
      <c r="A110" s="919" t="s">
        <v>863</v>
      </c>
      <c r="B110" s="910" t="s">
        <v>1218</v>
      </c>
      <c r="C110" s="911" t="s">
        <v>1219</v>
      </c>
    </row>
    <row r="111" spans="1:3" ht="15">
      <c r="A111" s="97" t="s">
        <v>576</v>
      </c>
      <c r="B111" s="920">
        <f>SUM(B112:B120)</f>
        <v>0</v>
      </c>
      <c r="C111" s="921">
        <f>SUM(C112:C120)</f>
        <v>0</v>
      </c>
    </row>
    <row r="112" spans="1:3" ht="15">
      <c r="A112" s="731" t="s">
        <v>840</v>
      </c>
      <c r="B112" s="1398"/>
      <c r="C112" s="1399"/>
    </row>
    <row r="113" spans="1:3" ht="15">
      <c r="A113" s="731" t="s">
        <v>864</v>
      </c>
      <c r="B113" s="1398"/>
      <c r="C113" s="1399"/>
    </row>
    <row r="114" spans="1:3" ht="15">
      <c r="A114" s="731" t="s">
        <v>824</v>
      </c>
      <c r="B114" s="1398"/>
      <c r="C114" s="1399"/>
    </row>
    <row r="115" spans="1:3" ht="15">
      <c r="A115" s="731" t="s">
        <v>865</v>
      </c>
      <c r="B115" s="1398"/>
      <c r="C115" s="1399"/>
    </row>
    <row r="116" spans="1:3" ht="15">
      <c r="A116" s="731" t="s">
        <v>1138</v>
      </c>
      <c r="B116" s="1398"/>
      <c r="C116" s="1399"/>
    </row>
    <row r="117" spans="1:3" ht="15">
      <c r="A117" s="731" t="s">
        <v>1139</v>
      </c>
      <c r="B117" s="1398"/>
      <c r="C117" s="1399"/>
    </row>
    <row r="118" spans="1:3" ht="15">
      <c r="A118" s="731" t="s">
        <v>1140</v>
      </c>
      <c r="B118" s="1398"/>
      <c r="C118" s="1399"/>
    </row>
    <row r="119" spans="1:3" ht="15">
      <c r="A119" s="731" t="s">
        <v>1141</v>
      </c>
      <c r="B119" s="1398"/>
      <c r="C119" s="1399"/>
    </row>
    <row r="120" spans="1:3" ht="16.5" customHeight="1">
      <c r="A120" s="731" t="s">
        <v>1142</v>
      </c>
      <c r="B120" s="1398"/>
      <c r="C120" s="1399"/>
    </row>
    <row r="121" spans="1:3" ht="15">
      <c r="A121" s="97" t="s">
        <v>607</v>
      </c>
      <c r="B121" s="920">
        <f>SUM(B122:B128)</f>
        <v>0</v>
      </c>
      <c r="C121" s="921">
        <f>SUM(C122:C128)</f>
        <v>0</v>
      </c>
    </row>
    <row r="122" spans="1:3" ht="15">
      <c r="A122" s="731" t="s">
        <v>867</v>
      </c>
      <c r="B122" s="1398"/>
      <c r="C122" s="1399"/>
    </row>
    <row r="123" spans="1:3" ht="15">
      <c r="A123" s="731" t="s">
        <v>868</v>
      </c>
      <c r="B123" s="1398"/>
      <c r="C123" s="1399"/>
    </row>
    <row r="124" spans="1:3" ht="15">
      <c r="A124" s="731" t="s">
        <v>1064</v>
      </c>
      <c r="B124" s="1398"/>
      <c r="C124" s="1399"/>
    </row>
    <row r="125" spans="1:3" ht="15">
      <c r="A125" s="731" t="s">
        <v>869</v>
      </c>
      <c r="B125" s="1398"/>
      <c r="C125" s="1399"/>
    </row>
    <row r="126" spans="1:3" ht="15">
      <c r="A126" s="731" t="s">
        <v>870</v>
      </c>
      <c r="B126" s="1398"/>
      <c r="C126" s="1399"/>
    </row>
    <row r="127" spans="1:3" ht="15">
      <c r="A127" s="731" t="s">
        <v>871</v>
      </c>
      <c r="B127" s="1398"/>
      <c r="C127" s="1399"/>
    </row>
    <row r="128" spans="1:3" ht="15">
      <c r="A128" s="731" t="s">
        <v>872</v>
      </c>
      <c r="B128" s="1398"/>
      <c r="C128" s="1399"/>
    </row>
    <row r="129" spans="1:3" ht="15.75" thickBot="1">
      <c r="A129" s="98" t="s">
        <v>1143</v>
      </c>
      <c r="B129" s="1398"/>
      <c r="C129" s="1399"/>
    </row>
    <row r="130" spans="1:3" ht="15.75" thickBot="1">
      <c r="A130" s="727" t="s">
        <v>837</v>
      </c>
      <c r="B130" s="914">
        <f>B111-B121</f>
        <v>0</v>
      </c>
      <c r="C130" s="915">
        <f>C111-C121</f>
        <v>0</v>
      </c>
    </row>
    <row r="131" spans="1:3" ht="15">
      <c r="A131" s="728" t="s">
        <v>1136</v>
      </c>
      <c r="B131" s="729"/>
      <c r="C131" s="730"/>
    </row>
    <row r="132" spans="1:3" ht="15.75" thickBot="1">
      <c r="A132" s="916" t="s">
        <v>838</v>
      </c>
      <c r="B132" s="917">
        <f>B130+B131</f>
        <v>0</v>
      </c>
      <c r="C132" s="918">
        <f>C130+C131</f>
        <v>0</v>
      </c>
    </row>
    <row r="133" spans="1:3" ht="13.5" thickBot="1">
      <c r="A133" s="733"/>
      <c r="B133" s="367"/>
      <c r="C133" s="724"/>
    </row>
    <row r="134" spans="1:3" ht="15.75" thickBot="1">
      <c r="A134" s="737" t="s">
        <v>877</v>
      </c>
      <c r="B134" s="928">
        <f>B42+B106+B130+B69</f>
        <v>0</v>
      </c>
      <c r="C134" s="929">
        <f>C42+C106+C130+C69</f>
        <v>0</v>
      </c>
    </row>
    <row r="135" spans="1:3" ht="15">
      <c r="A135" s="738" t="s">
        <v>1136</v>
      </c>
      <c r="B135" s="739">
        <f>B131+B107+B43+B70</f>
        <v>0</v>
      </c>
      <c r="C135" s="740">
        <f>C131+C107+C43+C70</f>
        <v>0</v>
      </c>
    </row>
    <row r="136" spans="1:3" ht="15.75" thickBot="1">
      <c r="A136" s="930" t="s">
        <v>838</v>
      </c>
      <c r="B136" s="931">
        <f>B134+B135</f>
        <v>0</v>
      </c>
      <c r="C136" s="932">
        <f>C134+C135</f>
        <v>0</v>
      </c>
    </row>
    <row r="137" spans="1:3">
      <c r="A137" s="733"/>
      <c r="B137" s="367"/>
      <c r="C137" s="724"/>
    </row>
    <row r="138" spans="1:3" s="239" customFormat="1" ht="15">
      <c r="A138" s="741" t="s">
        <v>1144</v>
      </c>
      <c r="B138" s="933"/>
      <c r="C138" s="934"/>
    </row>
  </sheetData>
  <mergeCells count="1">
    <mergeCell ref="A1:C1"/>
  </mergeCells>
  <pageMargins left="0.51181102362204722" right="0.51181102362204722" top="0.17" bottom="0.17" header="0.31496062992125984" footer="0.2"/>
  <pageSetup paperSize="9" scale="80" orientation="portrait" r:id="rId1"/>
  <rowBreaks count="2" manualBreakCount="2">
    <brk id="40" max="16383" man="1"/>
    <brk id="103" max="16383" man="1"/>
  </rowBreaks>
</worksheet>
</file>

<file path=xl/worksheets/sheet18.xml><?xml version="1.0" encoding="utf-8"?>
<worksheet xmlns="http://schemas.openxmlformats.org/spreadsheetml/2006/main" xmlns:r="http://schemas.openxmlformats.org/officeDocument/2006/relationships">
  <dimension ref="A1:C56"/>
  <sheetViews>
    <sheetView workbookViewId="0">
      <selection activeCell="A4" sqref="A4"/>
    </sheetView>
  </sheetViews>
  <sheetFormatPr defaultColWidth="8.85546875" defaultRowHeight="12.75"/>
  <cols>
    <col min="1" max="1" width="92" style="238" customWidth="1"/>
    <col min="2" max="2" width="12.28515625" style="238" customWidth="1"/>
    <col min="3" max="3" width="11.85546875" style="238" customWidth="1"/>
    <col min="4" max="16384" width="8.85546875" style="238"/>
  </cols>
  <sheetData>
    <row r="1" spans="1:3" ht="15.75">
      <c r="A1" s="1543" t="s">
        <v>1429</v>
      </c>
      <c r="B1" s="1544"/>
      <c r="C1" s="1545"/>
    </row>
    <row r="2" spans="1:3">
      <c r="A2" s="403" t="s">
        <v>820</v>
      </c>
      <c r="B2" s="367"/>
      <c r="C2" s="724"/>
    </row>
    <row r="3" spans="1:3" ht="13.5" thickBot="1">
      <c r="A3" s="733"/>
      <c r="B3" s="367"/>
      <c r="C3" s="724"/>
    </row>
    <row r="4" spans="1:3" ht="30">
      <c r="A4" s="935" t="s">
        <v>1145</v>
      </c>
      <c r="B4" s="936" t="s">
        <v>1218</v>
      </c>
      <c r="C4" s="937" t="s">
        <v>1219</v>
      </c>
    </row>
    <row r="5" spans="1:3" ht="15">
      <c r="A5" s="97" t="s">
        <v>576</v>
      </c>
      <c r="B5" s="938">
        <f>SUM(B6:B12)</f>
        <v>0</v>
      </c>
      <c r="C5" s="939">
        <f>SUM(C6:C12)</f>
        <v>0</v>
      </c>
    </row>
    <row r="6" spans="1:3" ht="15">
      <c r="A6" s="98" t="s">
        <v>1073</v>
      </c>
      <c r="B6" s="1400"/>
      <c r="C6" s="1401"/>
    </row>
    <row r="7" spans="1:3" ht="15">
      <c r="A7" s="742" t="s">
        <v>1074</v>
      </c>
      <c r="B7" s="1400"/>
      <c r="C7" s="1401"/>
    </row>
    <row r="8" spans="1:3" ht="15">
      <c r="A8" s="743" t="s">
        <v>873</v>
      </c>
      <c r="B8" s="1400"/>
      <c r="C8" s="1401"/>
    </row>
    <row r="9" spans="1:3" ht="15">
      <c r="A9" s="743" t="s">
        <v>792</v>
      </c>
      <c r="B9" s="1400"/>
      <c r="C9" s="1401"/>
    </row>
    <row r="10" spans="1:3" ht="15">
      <c r="A10" s="743" t="s">
        <v>787</v>
      </c>
      <c r="B10" s="1400"/>
      <c r="C10" s="1401"/>
    </row>
    <row r="11" spans="1:3" ht="15">
      <c r="A11" s="743" t="s">
        <v>808</v>
      </c>
      <c r="B11" s="1400"/>
      <c r="C11" s="1401"/>
    </row>
    <row r="12" spans="1:3" ht="15">
      <c r="A12" s="98" t="s">
        <v>97</v>
      </c>
      <c r="B12" s="1400"/>
      <c r="C12" s="1401"/>
    </row>
    <row r="13" spans="1:3" ht="15">
      <c r="A13" s="97" t="s">
        <v>607</v>
      </c>
      <c r="B13" s="938">
        <f>B14+B16+B17+B18+B19+B20+B21</f>
        <v>0</v>
      </c>
      <c r="C13" s="939">
        <f>C14+C16+C17+C18+C19+C20+C21</f>
        <v>0</v>
      </c>
    </row>
    <row r="14" spans="1:3" ht="15">
      <c r="A14" s="98" t="s">
        <v>810</v>
      </c>
      <c r="B14" s="940">
        <f>SUM(B15:B15)</f>
        <v>0</v>
      </c>
      <c r="C14" s="941">
        <f>SUM(C15:C15)</f>
        <v>0</v>
      </c>
    </row>
    <row r="15" spans="1:3" s="239" customFormat="1" ht="15">
      <c r="A15" s="744" t="s">
        <v>1146</v>
      </c>
      <c r="B15" s="1400"/>
      <c r="C15" s="1401"/>
    </row>
    <row r="16" spans="1:3" ht="15">
      <c r="A16" s="98" t="s">
        <v>573</v>
      </c>
      <c r="B16" s="1400"/>
      <c r="C16" s="1401"/>
    </row>
    <row r="17" spans="1:3" ht="15">
      <c r="A17" s="743" t="s">
        <v>874</v>
      </c>
      <c r="B17" s="1400"/>
      <c r="C17" s="1401"/>
    </row>
    <row r="18" spans="1:3" ht="15">
      <c r="A18" s="743" t="s">
        <v>875</v>
      </c>
      <c r="B18" s="1400"/>
      <c r="C18" s="1401"/>
    </row>
    <row r="19" spans="1:3" ht="15">
      <c r="A19" s="743" t="s">
        <v>876</v>
      </c>
      <c r="B19" s="1400"/>
      <c r="C19" s="1401"/>
    </row>
    <row r="20" spans="1:3" ht="15">
      <c r="A20" s="743" t="s">
        <v>815</v>
      </c>
      <c r="B20" s="1400"/>
      <c r="C20" s="1401"/>
    </row>
    <row r="21" spans="1:3" ht="15.75" thickBot="1">
      <c r="A21" s="743" t="s">
        <v>816</v>
      </c>
      <c r="B21" s="1400"/>
      <c r="C21" s="1401"/>
    </row>
    <row r="22" spans="1:3" ht="15.75" thickBot="1">
      <c r="A22" s="727" t="s">
        <v>837</v>
      </c>
      <c r="B22" s="942">
        <f>B5-B13</f>
        <v>0</v>
      </c>
      <c r="C22" s="943">
        <f>C5-C13</f>
        <v>0</v>
      </c>
    </row>
    <row r="23" spans="1:3" ht="15">
      <c r="A23" s="728" t="s">
        <v>1136</v>
      </c>
      <c r="B23" s="729"/>
      <c r="C23" s="730"/>
    </row>
    <row r="24" spans="1:3" ht="15.75" thickBot="1">
      <c r="A24" s="944" t="s">
        <v>838</v>
      </c>
      <c r="B24" s="945">
        <f>B22+B23</f>
        <v>0</v>
      </c>
      <c r="C24" s="946">
        <f>C22+C23</f>
        <v>0</v>
      </c>
    </row>
    <row r="25" spans="1:3">
      <c r="A25" s="733"/>
      <c r="B25" s="367"/>
      <c r="C25" s="724"/>
    </row>
    <row r="26" spans="1:3" ht="13.5" thickBot="1">
      <c r="A26" s="733"/>
      <c r="B26" s="367"/>
      <c r="C26" s="724"/>
    </row>
    <row r="27" spans="1:3" ht="33">
      <c r="A27" s="935" t="s">
        <v>1147</v>
      </c>
      <c r="B27" s="936" t="s">
        <v>1218</v>
      </c>
      <c r="C27" s="937" t="s">
        <v>1219</v>
      </c>
    </row>
    <row r="28" spans="1:3" ht="15">
      <c r="A28" s="97" t="s">
        <v>576</v>
      </c>
      <c r="B28" s="938">
        <f>SUM(B29:B35)</f>
        <v>0</v>
      </c>
      <c r="C28" s="939">
        <f>SUM(C29:C35)</f>
        <v>0</v>
      </c>
    </row>
    <row r="29" spans="1:3" ht="15">
      <c r="A29" s="98" t="s">
        <v>1073</v>
      </c>
      <c r="B29" s="1400"/>
      <c r="C29" s="1401"/>
    </row>
    <row r="30" spans="1:3" ht="15">
      <c r="A30" s="742" t="s">
        <v>1074</v>
      </c>
      <c r="B30" s="1400"/>
      <c r="C30" s="1401"/>
    </row>
    <row r="31" spans="1:3" ht="15">
      <c r="A31" s="743" t="s">
        <v>873</v>
      </c>
      <c r="B31" s="1400"/>
      <c r="C31" s="1401"/>
    </row>
    <row r="32" spans="1:3" ht="15">
      <c r="A32" s="743" t="s">
        <v>792</v>
      </c>
      <c r="B32" s="1400"/>
      <c r="C32" s="1401"/>
    </row>
    <row r="33" spans="1:3" ht="15">
      <c r="A33" s="743" t="s">
        <v>787</v>
      </c>
      <c r="B33" s="1400"/>
      <c r="C33" s="1401"/>
    </row>
    <row r="34" spans="1:3" ht="15">
      <c r="A34" s="743" t="s">
        <v>808</v>
      </c>
      <c r="B34" s="1400"/>
      <c r="C34" s="1401"/>
    </row>
    <row r="35" spans="1:3" ht="15">
      <c r="A35" s="98" t="s">
        <v>97</v>
      </c>
      <c r="B35" s="1400"/>
      <c r="C35" s="1401"/>
    </row>
    <row r="36" spans="1:3" ht="15">
      <c r="A36" s="745" t="s">
        <v>607</v>
      </c>
      <c r="B36" s="938">
        <f>B37+B38+B39+B40+B41+B42+B43</f>
        <v>0</v>
      </c>
      <c r="C36" s="939">
        <f>C37+C38+C39+C40+C41+C42+C43</f>
        <v>0</v>
      </c>
    </row>
    <row r="37" spans="1:3" ht="15">
      <c r="A37" s="98" t="s">
        <v>810</v>
      </c>
      <c r="B37" s="940"/>
      <c r="C37" s="941"/>
    </row>
    <row r="38" spans="1:3" ht="15">
      <c r="A38" s="98" t="s">
        <v>573</v>
      </c>
      <c r="B38" s="1400"/>
      <c r="C38" s="1401"/>
    </row>
    <row r="39" spans="1:3" ht="15">
      <c r="A39" s="98" t="s">
        <v>874</v>
      </c>
      <c r="B39" s="1400"/>
      <c r="C39" s="1401"/>
    </row>
    <row r="40" spans="1:3" ht="15">
      <c r="A40" s="98" t="s">
        <v>875</v>
      </c>
      <c r="B40" s="1400"/>
      <c r="C40" s="1401"/>
    </row>
    <row r="41" spans="1:3" ht="15">
      <c r="A41" s="98" t="s">
        <v>876</v>
      </c>
      <c r="B41" s="1400"/>
      <c r="C41" s="1401"/>
    </row>
    <row r="42" spans="1:3" ht="15">
      <c r="A42" s="98" t="s">
        <v>815</v>
      </c>
      <c r="B42" s="1400"/>
      <c r="C42" s="1401"/>
    </row>
    <row r="43" spans="1:3" ht="15.75" thickBot="1">
      <c r="A43" s="98" t="s">
        <v>816</v>
      </c>
      <c r="B43" s="1400"/>
      <c r="C43" s="1401"/>
    </row>
    <row r="44" spans="1:3" ht="15.75" thickBot="1">
      <c r="A44" s="727" t="s">
        <v>837</v>
      </c>
      <c r="B44" s="942">
        <f>B28-B36</f>
        <v>0</v>
      </c>
      <c r="C44" s="943">
        <f>C28-C36</f>
        <v>0</v>
      </c>
    </row>
    <row r="45" spans="1:3" ht="15">
      <c r="A45" s="728" t="s">
        <v>1136</v>
      </c>
      <c r="B45" s="729"/>
      <c r="C45" s="730"/>
    </row>
    <row r="46" spans="1:3" ht="15.75" thickBot="1">
      <c r="A46" s="944" t="s">
        <v>838</v>
      </c>
      <c r="B46" s="945">
        <f>B44+B45</f>
        <v>0</v>
      </c>
      <c r="C46" s="946">
        <f>C44+C45</f>
        <v>0</v>
      </c>
    </row>
    <row r="47" spans="1:3" ht="13.5" thickBot="1">
      <c r="A47" s="733"/>
      <c r="B47" s="367"/>
      <c r="C47" s="724"/>
    </row>
    <row r="48" spans="1:3" ht="15.75" thickBot="1">
      <c r="A48" s="746" t="s">
        <v>1075</v>
      </c>
      <c r="B48" s="947">
        <f>B22+B44</f>
        <v>0</v>
      </c>
      <c r="C48" s="948">
        <f>C22+C44</f>
        <v>0</v>
      </c>
    </row>
    <row r="49" spans="1:3" ht="15">
      <c r="A49" s="738" t="s">
        <v>1136</v>
      </c>
      <c r="B49" s="739">
        <f>B23+B45</f>
        <v>0</v>
      </c>
      <c r="C49" s="739">
        <f>C23+C45</f>
        <v>0</v>
      </c>
    </row>
    <row r="50" spans="1:3" ht="15.75" thickBot="1">
      <c r="A50" s="949" t="s">
        <v>838</v>
      </c>
      <c r="B50" s="950">
        <f>B48+B49</f>
        <v>0</v>
      </c>
      <c r="C50" s="951">
        <f>C48+C49</f>
        <v>0</v>
      </c>
    </row>
    <row r="51" spans="1:3" ht="15">
      <c r="A51" s="952"/>
      <c r="B51" s="933"/>
      <c r="C51" s="934"/>
    </row>
    <row r="52" spans="1:3" ht="13.5" thickBot="1">
      <c r="A52" s="747" t="s">
        <v>1144</v>
      </c>
      <c r="B52" s="1402"/>
      <c r="C52" s="748"/>
    </row>
    <row r="55" spans="1:3" s="239" customFormat="1">
      <c r="A55" s="238"/>
      <c r="B55" s="238"/>
      <c r="C55" s="238"/>
    </row>
    <row r="56" spans="1:3" s="749" customFormat="1">
      <c r="A56" s="238"/>
      <c r="B56" s="238"/>
      <c r="C56" s="238"/>
    </row>
  </sheetData>
  <mergeCells count="1">
    <mergeCell ref="A1:C1"/>
  </mergeCells>
  <pageMargins left="0.7" right="0.7" top="0.75" bottom="0.75" header="0.3" footer="0.3"/>
  <pageSetup paperSize="9" orientation="portrait" horizontalDpi="4294967294" verticalDpi="4294967294" r:id="rId1"/>
</worksheet>
</file>

<file path=xl/worksheets/sheet19.xml><?xml version="1.0" encoding="utf-8"?>
<worksheet xmlns="http://schemas.openxmlformats.org/spreadsheetml/2006/main" xmlns:r="http://schemas.openxmlformats.org/officeDocument/2006/relationships">
  <dimension ref="A1:DF95"/>
  <sheetViews>
    <sheetView view="pageBreakPreview" zoomScaleNormal="100" zoomScaleSheetLayoutView="100" workbookViewId="0">
      <selection activeCell="B9" sqref="B9"/>
    </sheetView>
  </sheetViews>
  <sheetFormatPr defaultColWidth="24.28515625" defaultRowHeight="12.75"/>
  <cols>
    <col min="1" max="1" width="24.5703125" style="238" customWidth="1"/>
    <col min="2" max="2" width="69.85546875" style="238" customWidth="1"/>
    <col min="3" max="3" width="19.85546875" style="238" customWidth="1"/>
    <col min="4" max="4" width="19" style="238" customWidth="1"/>
    <col min="5" max="5" width="20.28515625" style="238" customWidth="1"/>
    <col min="6" max="6" width="22.5703125" style="238" customWidth="1"/>
    <col min="7" max="7" width="19.85546875" style="238" customWidth="1"/>
    <col min="8" max="28" width="24.28515625" style="240"/>
    <col min="29" max="100" width="24.28515625" style="239"/>
    <col min="101" max="16384" width="24.28515625" style="238"/>
  </cols>
  <sheetData>
    <row r="1" spans="1:110" ht="26.25" customHeight="1">
      <c r="A1" s="1484" t="s">
        <v>1430</v>
      </c>
      <c r="B1" s="1530"/>
      <c r="C1" s="1530"/>
      <c r="D1" s="1530"/>
      <c r="E1" s="1530"/>
      <c r="F1" s="1530"/>
      <c r="G1" s="1530"/>
    </row>
    <row r="2" spans="1:110" s="328" customFormat="1" ht="18">
      <c r="A2" s="400"/>
      <c r="B2" s="400"/>
      <c r="C2" s="400"/>
      <c r="D2" s="400"/>
      <c r="E2" s="400"/>
      <c r="F2" s="400"/>
      <c r="G2" s="400"/>
      <c r="H2" s="240"/>
      <c r="I2" s="240"/>
      <c r="J2" s="240"/>
      <c r="K2" s="240"/>
      <c r="L2" s="240"/>
      <c r="M2" s="240"/>
      <c r="N2" s="240"/>
      <c r="O2" s="240"/>
      <c r="P2" s="240"/>
      <c r="Q2" s="240"/>
      <c r="R2" s="240"/>
      <c r="S2" s="240"/>
      <c r="T2" s="240"/>
      <c r="U2" s="240"/>
      <c r="V2" s="240"/>
      <c r="W2" s="240"/>
      <c r="X2" s="240"/>
      <c r="Y2" s="240"/>
      <c r="Z2" s="240"/>
      <c r="AA2" s="240"/>
      <c r="AB2" s="240"/>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row>
    <row r="3" spans="1:110">
      <c r="A3" s="328" t="s">
        <v>490</v>
      </c>
      <c r="B3" s="898"/>
      <c r="C3" s="328"/>
      <c r="D3" s="328"/>
      <c r="E3" s="328"/>
      <c r="F3" s="328"/>
      <c r="G3" s="328"/>
    </row>
    <row r="4" spans="1:110">
      <c r="A4" s="328" t="s">
        <v>283</v>
      </c>
      <c r="B4" s="898"/>
      <c r="C4" s="328"/>
      <c r="D4" s="328"/>
      <c r="E4" s="328"/>
      <c r="F4" s="328"/>
      <c r="G4" s="328"/>
    </row>
    <row r="5" spans="1:110">
      <c r="A5" s="328" t="s">
        <v>284</v>
      </c>
      <c r="B5" s="898"/>
      <c r="C5" s="328"/>
      <c r="D5" s="328"/>
      <c r="E5" s="328"/>
      <c r="F5" s="328"/>
      <c r="G5" s="328"/>
    </row>
    <row r="6" spans="1:110">
      <c r="A6" s="328" t="s">
        <v>285</v>
      </c>
      <c r="B6" s="898"/>
      <c r="C6" s="328"/>
      <c r="D6" s="328"/>
      <c r="E6" s="328"/>
      <c r="F6" s="328"/>
      <c r="G6" s="328"/>
    </row>
    <row r="7" spans="1:110">
      <c r="A7" s="328" t="s">
        <v>286</v>
      </c>
      <c r="B7" s="898"/>
      <c r="C7" s="328"/>
      <c r="D7" s="328"/>
      <c r="E7" s="328"/>
      <c r="F7" s="328"/>
      <c r="G7" s="328"/>
    </row>
    <row r="8" spans="1:110" ht="16.5" customHeight="1">
      <c r="A8" s="328"/>
      <c r="B8" s="328"/>
      <c r="C8" s="328"/>
      <c r="D8" s="328"/>
      <c r="E8" s="328"/>
      <c r="F8" s="328"/>
      <c r="G8" s="328"/>
    </row>
    <row r="9" spans="1:110" ht="15.75" thickBot="1">
      <c r="A9" s="391" t="s">
        <v>95</v>
      </c>
      <c r="C9" s="399"/>
      <c r="D9" s="399"/>
      <c r="E9" s="399"/>
      <c r="F9" s="399"/>
      <c r="G9" s="398" t="s">
        <v>287</v>
      </c>
    </row>
    <row r="10" spans="1:110" s="395" customFormat="1" ht="65.25" customHeight="1" thickTop="1">
      <c r="A10" s="320" t="s">
        <v>288</v>
      </c>
      <c r="B10" s="319" t="s">
        <v>289</v>
      </c>
      <c r="C10" s="319" t="s">
        <v>1192</v>
      </c>
      <c r="D10" s="319" t="s">
        <v>1193</v>
      </c>
      <c r="E10" s="319" t="s">
        <v>1194</v>
      </c>
      <c r="F10" s="319" t="s">
        <v>1202</v>
      </c>
      <c r="G10" s="318" t="s">
        <v>1197</v>
      </c>
      <c r="H10" s="397"/>
      <c r="I10" s="397"/>
      <c r="J10" s="397"/>
      <c r="K10" s="397"/>
      <c r="L10" s="397"/>
      <c r="M10" s="397"/>
      <c r="N10" s="397"/>
      <c r="O10" s="397"/>
      <c r="P10" s="397"/>
      <c r="Q10" s="397"/>
      <c r="R10" s="397"/>
      <c r="S10" s="397"/>
      <c r="T10" s="397"/>
      <c r="U10" s="397"/>
      <c r="V10" s="397"/>
      <c r="W10" s="397"/>
      <c r="X10" s="397"/>
      <c r="Y10" s="397"/>
      <c r="Z10" s="397"/>
      <c r="AA10" s="397"/>
      <c r="AB10" s="397"/>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row>
    <row r="11" spans="1:110" s="349" customFormat="1">
      <c r="A11" s="1192">
        <v>2000</v>
      </c>
      <c r="B11" s="1193" t="s">
        <v>878</v>
      </c>
      <c r="C11" s="1194"/>
      <c r="D11" s="1194"/>
      <c r="E11" s="1194"/>
      <c r="F11" s="1194"/>
      <c r="G11" s="1195"/>
      <c r="H11" s="240"/>
      <c r="I11" s="240"/>
      <c r="J11" s="240"/>
      <c r="K11" s="240"/>
      <c r="L11" s="240"/>
      <c r="M11" s="240"/>
      <c r="N11" s="240"/>
      <c r="O11" s="240"/>
      <c r="P11" s="240"/>
      <c r="Q11" s="240"/>
      <c r="R11" s="240"/>
      <c r="S11" s="240"/>
      <c r="T11" s="240"/>
      <c r="U11" s="240"/>
      <c r="V11" s="240"/>
      <c r="W11" s="240"/>
      <c r="X11" s="240"/>
      <c r="Y11" s="240"/>
      <c r="Z11" s="240"/>
      <c r="AA11" s="240"/>
      <c r="AB11" s="240"/>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row>
    <row r="12" spans="1:110" ht="60">
      <c r="A12" s="1403">
        <v>2210</v>
      </c>
      <c r="B12" s="1404" t="s">
        <v>879</v>
      </c>
      <c r="C12" s="1405"/>
      <c r="D12" s="1405"/>
      <c r="E12" s="1405"/>
      <c r="F12" s="1405"/>
      <c r="G12" s="1406"/>
    </row>
    <row r="13" spans="1:110">
      <c r="A13" s="1200">
        <v>2211</v>
      </c>
      <c r="B13" s="1201" t="s">
        <v>880</v>
      </c>
      <c r="C13" s="1202"/>
      <c r="D13" s="1202"/>
      <c r="E13" s="1202"/>
      <c r="F13" s="1202"/>
      <c r="G13" s="1203"/>
    </row>
    <row r="14" spans="1:110">
      <c r="A14" s="1200">
        <v>2212</v>
      </c>
      <c r="B14" s="1201" t="s">
        <v>881</v>
      </c>
      <c r="C14" s="1202"/>
      <c r="D14" s="1202"/>
      <c r="E14" s="1202"/>
      <c r="F14" s="1202"/>
      <c r="G14" s="1203"/>
    </row>
    <row r="15" spans="1:110">
      <c r="A15" s="1200">
        <v>2213</v>
      </c>
      <c r="B15" s="1201" t="s">
        <v>882</v>
      </c>
      <c r="C15" s="1202"/>
      <c r="D15" s="1202"/>
      <c r="E15" s="1202"/>
      <c r="F15" s="1202"/>
      <c r="G15" s="1203"/>
    </row>
    <row r="16" spans="1:110">
      <c r="A16" s="1200">
        <v>2214</v>
      </c>
      <c r="B16" s="1201" t="s">
        <v>883</v>
      </c>
      <c r="C16" s="1202"/>
      <c r="D16" s="1202"/>
      <c r="E16" s="1202"/>
      <c r="F16" s="1202"/>
      <c r="G16" s="1203"/>
    </row>
    <row r="17" spans="1:7">
      <c r="A17" s="1200">
        <v>2215</v>
      </c>
      <c r="B17" s="1201" t="s">
        <v>884</v>
      </c>
      <c r="C17" s="1202"/>
      <c r="D17" s="1202"/>
      <c r="E17" s="1202"/>
      <c r="F17" s="1202"/>
      <c r="G17" s="1203"/>
    </row>
    <row r="18" spans="1:7">
      <c r="A18" s="1200">
        <v>2216</v>
      </c>
      <c r="B18" s="1201" t="s">
        <v>885</v>
      </c>
      <c r="C18" s="1202"/>
      <c r="D18" s="1202"/>
      <c r="E18" s="1202"/>
      <c r="F18" s="1202"/>
      <c r="G18" s="1203"/>
    </row>
    <row r="19" spans="1:7" ht="24">
      <c r="A19" s="1403">
        <v>2220</v>
      </c>
      <c r="B19" s="1404" t="s">
        <v>886</v>
      </c>
      <c r="C19" s="1405"/>
      <c r="D19" s="1405"/>
      <c r="E19" s="1405"/>
      <c r="F19" s="1405"/>
      <c r="G19" s="1406"/>
    </row>
    <row r="20" spans="1:7">
      <c r="A20" s="1200">
        <v>2221</v>
      </c>
      <c r="B20" s="1201" t="s">
        <v>880</v>
      </c>
      <c r="C20" s="1202"/>
      <c r="D20" s="1202"/>
      <c r="E20" s="1202"/>
      <c r="F20" s="1202"/>
      <c r="G20" s="1203"/>
    </row>
    <row r="21" spans="1:7">
      <c r="A21" s="1200">
        <v>2222</v>
      </c>
      <c r="B21" s="1201" t="s">
        <v>881</v>
      </c>
      <c r="C21" s="1202"/>
      <c r="D21" s="1202"/>
      <c r="E21" s="1202"/>
      <c r="F21" s="1202"/>
      <c r="G21" s="1203"/>
    </row>
    <row r="22" spans="1:7">
      <c r="A22" s="1200">
        <v>2223</v>
      </c>
      <c r="B22" s="1201" t="s">
        <v>882</v>
      </c>
      <c r="C22" s="1202"/>
      <c r="D22" s="1202"/>
      <c r="E22" s="1202"/>
      <c r="F22" s="1202"/>
      <c r="G22" s="1203"/>
    </row>
    <row r="23" spans="1:7">
      <c r="A23" s="1200">
        <v>2224</v>
      </c>
      <c r="B23" s="1201" t="s">
        <v>883</v>
      </c>
      <c r="C23" s="1202"/>
      <c r="D23" s="1202"/>
      <c r="E23" s="1202"/>
      <c r="F23" s="1202"/>
      <c r="G23" s="1203"/>
    </row>
    <row r="24" spans="1:7">
      <c r="A24" s="1200">
        <v>2225</v>
      </c>
      <c r="B24" s="1201" t="s">
        <v>884</v>
      </c>
      <c r="C24" s="1202"/>
      <c r="D24" s="1202"/>
      <c r="E24" s="1202"/>
      <c r="F24" s="1202"/>
      <c r="G24" s="1203"/>
    </row>
    <row r="25" spans="1:7">
      <c r="A25" s="1200">
        <v>2226</v>
      </c>
      <c r="B25" s="1201" t="s">
        <v>885</v>
      </c>
      <c r="C25" s="1202"/>
      <c r="D25" s="1202"/>
      <c r="E25" s="1202"/>
      <c r="F25" s="1202"/>
      <c r="G25" s="1203"/>
    </row>
    <row r="26" spans="1:7" ht="60">
      <c r="A26" s="1403">
        <v>2230</v>
      </c>
      <c r="B26" s="1404" t="s">
        <v>887</v>
      </c>
      <c r="C26" s="1405"/>
      <c r="D26" s="1405"/>
      <c r="E26" s="1405"/>
      <c r="F26" s="1405"/>
      <c r="G26" s="1406"/>
    </row>
    <row r="27" spans="1:7">
      <c r="A27" s="1200">
        <v>2231</v>
      </c>
      <c r="B27" s="1201" t="s">
        <v>880</v>
      </c>
      <c r="C27" s="1202"/>
      <c r="D27" s="1202"/>
      <c r="E27" s="1202"/>
      <c r="F27" s="1202"/>
      <c r="G27" s="1203"/>
    </row>
    <row r="28" spans="1:7">
      <c r="A28" s="1200">
        <v>2232</v>
      </c>
      <c r="B28" s="1201" t="s">
        <v>881</v>
      </c>
      <c r="C28" s="1202"/>
      <c r="D28" s="1202"/>
      <c r="E28" s="1202"/>
      <c r="F28" s="1202"/>
      <c r="G28" s="1203"/>
    </row>
    <row r="29" spans="1:7">
      <c r="A29" s="1200">
        <v>2233</v>
      </c>
      <c r="B29" s="1201" t="s">
        <v>882</v>
      </c>
      <c r="C29" s="1202"/>
      <c r="D29" s="1202"/>
      <c r="E29" s="1202"/>
      <c r="F29" s="1202"/>
      <c r="G29" s="1203"/>
    </row>
    <row r="30" spans="1:7">
      <c r="A30" s="1200">
        <v>2234</v>
      </c>
      <c r="B30" s="1201" t="s">
        <v>883</v>
      </c>
      <c r="C30" s="1202"/>
      <c r="D30" s="1202"/>
      <c r="E30" s="1202"/>
      <c r="F30" s="1202"/>
      <c r="G30" s="1203"/>
    </row>
    <row r="31" spans="1:7">
      <c r="A31" s="1200">
        <v>2235</v>
      </c>
      <c r="B31" s="1201" t="s">
        <v>884</v>
      </c>
      <c r="C31" s="1202"/>
      <c r="D31" s="1202"/>
      <c r="E31" s="1202"/>
      <c r="F31" s="1202"/>
      <c r="G31" s="1203"/>
    </row>
    <row r="32" spans="1:7">
      <c r="A32" s="1200">
        <v>2236</v>
      </c>
      <c r="B32" s="1201" t="s">
        <v>885</v>
      </c>
      <c r="C32" s="1202"/>
      <c r="D32" s="1202"/>
      <c r="E32" s="1202"/>
      <c r="F32" s="1202"/>
      <c r="G32" s="1203"/>
    </row>
    <row r="33" spans="1:7" ht="24">
      <c r="A33" s="1403">
        <v>2240</v>
      </c>
      <c r="B33" s="1404" t="s">
        <v>888</v>
      </c>
      <c r="C33" s="1405"/>
      <c r="D33" s="1405"/>
      <c r="E33" s="1405"/>
      <c r="F33" s="1405"/>
      <c r="G33" s="1406"/>
    </row>
    <row r="34" spans="1:7">
      <c r="A34" s="1200">
        <v>2241</v>
      </c>
      <c r="B34" s="1201" t="s">
        <v>880</v>
      </c>
      <c r="C34" s="1202"/>
      <c r="D34" s="1202"/>
      <c r="E34" s="1202"/>
      <c r="F34" s="1202"/>
      <c r="G34" s="1203"/>
    </row>
    <row r="35" spans="1:7">
      <c r="A35" s="1200">
        <v>2242</v>
      </c>
      <c r="B35" s="1201" t="s">
        <v>881</v>
      </c>
      <c r="C35" s="1202"/>
      <c r="D35" s="1202"/>
      <c r="E35" s="1202"/>
      <c r="F35" s="1202"/>
      <c r="G35" s="1203"/>
    </row>
    <row r="36" spans="1:7">
      <c r="A36" s="1200">
        <v>2243</v>
      </c>
      <c r="B36" s="1201" t="s">
        <v>882</v>
      </c>
      <c r="C36" s="1202"/>
      <c r="D36" s="1202"/>
      <c r="E36" s="1202"/>
      <c r="F36" s="1202"/>
      <c r="G36" s="1203"/>
    </row>
    <row r="37" spans="1:7">
      <c r="A37" s="1200">
        <v>2244</v>
      </c>
      <c r="B37" s="1201" t="s">
        <v>883</v>
      </c>
      <c r="C37" s="1202"/>
      <c r="D37" s="1202"/>
      <c r="E37" s="1202"/>
      <c r="F37" s="1202"/>
      <c r="G37" s="1203"/>
    </row>
    <row r="38" spans="1:7">
      <c r="A38" s="1200">
        <v>2245</v>
      </c>
      <c r="B38" s="1201" t="s">
        <v>884</v>
      </c>
      <c r="C38" s="1202"/>
      <c r="D38" s="1202"/>
      <c r="E38" s="1202"/>
      <c r="F38" s="1202"/>
      <c r="G38" s="1203"/>
    </row>
    <row r="39" spans="1:7">
      <c r="A39" s="1200">
        <v>2246</v>
      </c>
      <c r="B39" s="1201" t="s">
        <v>885</v>
      </c>
      <c r="C39" s="1202"/>
      <c r="D39" s="1202"/>
      <c r="E39" s="1202"/>
      <c r="F39" s="1202"/>
      <c r="G39" s="1203"/>
    </row>
    <row r="40" spans="1:7" ht="24">
      <c r="A40" s="1403">
        <v>2250</v>
      </c>
      <c r="B40" s="1404" t="s">
        <v>889</v>
      </c>
      <c r="C40" s="1405"/>
      <c r="D40" s="1405"/>
      <c r="E40" s="1405"/>
      <c r="F40" s="1405"/>
      <c r="G40" s="1406"/>
    </row>
    <row r="41" spans="1:7">
      <c r="A41" s="1200">
        <v>2251</v>
      </c>
      <c r="B41" s="1201" t="s">
        <v>880</v>
      </c>
      <c r="C41" s="1202"/>
      <c r="D41" s="1202"/>
      <c r="E41" s="1202"/>
      <c r="F41" s="1202"/>
      <c r="G41" s="1203"/>
    </row>
    <row r="42" spans="1:7">
      <c r="A42" s="1200">
        <v>2252</v>
      </c>
      <c r="B42" s="1201" t="s">
        <v>881</v>
      </c>
      <c r="C42" s="1202"/>
      <c r="D42" s="1202"/>
      <c r="E42" s="1202"/>
      <c r="F42" s="1202"/>
      <c r="G42" s="1203"/>
    </row>
    <row r="43" spans="1:7">
      <c r="A43" s="1200">
        <v>2253</v>
      </c>
      <c r="B43" s="1201" t="s">
        <v>882</v>
      </c>
      <c r="C43" s="1202"/>
      <c r="D43" s="1202"/>
      <c r="E43" s="1202"/>
      <c r="F43" s="1202"/>
      <c r="G43" s="1203"/>
    </row>
    <row r="44" spans="1:7">
      <c r="A44" s="1200">
        <v>2254</v>
      </c>
      <c r="B44" s="1201" t="s">
        <v>883</v>
      </c>
      <c r="C44" s="1202"/>
      <c r="D44" s="1202"/>
      <c r="E44" s="1202"/>
      <c r="F44" s="1202"/>
      <c r="G44" s="1203"/>
    </row>
    <row r="45" spans="1:7">
      <c r="A45" s="1200">
        <v>2255</v>
      </c>
      <c r="B45" s="1201" t="s">
        <v>884</v>
      </c>
      <c r="C45" s="1202"/>
      <c r="D45" s="1202"/>
      <c r="E45" s="1202"/>
      <c r="F45" s="1202"/>
      <c r="G45" s="1203"/>
    </row>
    <row r="46" spans="1:7">
      <c r="A46" s="1200">
        <v>2256</v>
      </c>
      <c r="B46" s="1201" t="s">
        <v>885</v>
      </c>
      <c r="C46" s="1202"/>
      <c r="D46" s="1202"/>
      <c r="E46" s="1202"/>
      <c r="F46" s="1202"/>
      <c r="G46" s="1203"/>
    </row>
    <row r="47" spans="1:7">
      <c r="A47" s="1403">
        <v>2260</v>
      </c>
      <c r="B47" s="1404" t="s">
        <v>890</v>
      </c>
      <c r="C47" s="1405"/>
      <c r="D47" s="1405"/>
      <c r="E47" s="1405"/>
      <c r="F47" s="1405"/>
      <c r="G47" s="1406"/>
    </row>
    <row r="48" spans="1:7">
      <c r="A48" s="1200">
        <v>2261</v>
      </c>
      <c r="B48" s="1201" t="s">
        <v>880</v>
      </c>
      <c r="C48" s="1202"/>
      <c r="D48" s="1202"/>
      <c r="E48" s="1202"/>
      <c r="F48" s="1202"/>
      <c r="G48" s="1203"/>
    </row>
    <row r="49" spans="1:7">
      <c r="A49" s="1200">
        <v>2262</v>
      </c>
      <c r="B49" s="1201" t="s">
        <v>881</v>
      </c>
      <c r="C49" s="1202"/>
      <c r="D49" s="1202"/>
      <c r="E49" s="1202"/>
      <c r="F49" s="1202"/>
      <c r="G49" s="1203"/>
    </row>
    <row r="50" spans="1:7">
      <c r="A50" s="1200">
        <v>2263</v>
      </c>
      <c r="B50" s="1201" t="s">
        <v>882</v>
      </c>
      <c r="C50" s="1202"/>
      <c r="D50" s="1202"/>
      <c r="E50" s="1202"/>
      <c r="F50" s="1202"/>
      <c r="G50" s="1203"/>
    </row>
    <row r="51" spans="1:7">
      <c r="A51" s="1200">
        <v>2264</v>
      </c>
      <c r="B51" s="1201" t="s">
        <v>883</v>
      </c>
      <c r="C51" s="1202"/>
      <c r="D51" s="1202"/>
      <c r="E51" s="1202"/>
      <c r="F51" s="1202"/>
      <c r="G51" s="1203"/>
    </row>
    <row r="52" spans="1:7">
      <c r="A52" s="1200">
        <v>2265</v>
      </c>
      <c r="B52" s="1201" t="s">
        <v>884</v>
      </c>
      <c r="C52" s="1202"/>
      <c r="D52" s="1202"/>
      <c r="E52" s="1202"/>
      <c r="F52" s="1202"/>
      <c r="G52" s="1203"/>
    </row>
    <row r="53" spans="1:7">
      <c r="A53" s="1200">
        <v>2266</v>
      </c>
      <c r="B53" s="1201" t="s">
        <v>885</v>
      </c>
      <c r="C53" s="1202"/>
      <c r="D53" s="1202"/>
      <c r="E53" s="1202"/>
      <c r="F53" s="1202"/>
      <c r="G53" s="1203"/>
    </row>
    <row r="54" spans="1:7">
      <c r="A54" s="1403">
        <v>2270</v>
      </c>
      <c r="B54" s="1404" t="s">
        <v>891</v>
      </c>
      <c r="C54" s="1405"/>
      <c r="D54" s="1405"/>
      <c r="E54" s="1405"/>
      <c r="F54" s="1405"/>
      <c r="G54" s="1406"/>
    </row>
    <row r="55" spans="1:7">
      <c r="A55" s="1200">
        <v>2271</v>
      </c>
      <c r="B55" s="1201" t="s">
        <v>880</v>
      </c>
      <c r="C55" s="1202"/>
      <c r="D55" s="1202"/>
      <c r="E55" s="1202"/>
      <c r="F55" s="1202"/>
      <c r="G55" s="1203"/>
    </row>
    <row r="56" spans="1:7">
      <c r="A56" s="1200">
        <v>2272</v>
      </c>
      <c r="B56" s="1201" t="s">
        <v>881</v>
      </c>
      <c r="C56" s="1202"/>
      <c r="D56" s="1202"/>
      <c r="E56" s="1202"/>
      <c r="F56" s="1202"/>
      <c r="G56" s="1203"/>
    </row>
    <row r="57" spans="1:7">
      <c r="A57" s="1200">
        <v>2273</v>
      </c>
      <c r="B57" s="1201" t="s">
        <v>882</v>
      </c>
      <c r="C57" s="1202"/>
      <c r="D57" s="1202"/>
      <c r="E57" s="1202"/>
      <c r="F57" s="1202"/>
      <c r="G57" s="1203"/>
    </row>
    <row r="58" spans="1:7">
      <c r="A58" s="1200">
        <v>2274</v>
      </c>
      <c r="B58" s="1201" t="s">
        <v>883</v>
      </c>
      <c r="C58" s="1202"/>
      <c r="D58" s="1202"/>
      <c r="E58" s="1202"/>
      <c r="F58" s="1202"/>
      <c r="G58" s="1203"/>
    </row>
    <row r="59" spans="1:7">
      <c r="A59" s="1200">
        <v>2275</v>
      </c>
      <c r="B59" s="1201" t="s">
        <v>884</v>
      </c>
      <c r="C59" s="1202"/>
      <c r="D59" s="1202"/>
      <c r="E59" s="1202"/>
      <c r="F59" s="1202"/>
      <c r="G59" s="1203"/>
    </row>
    <row r="60" spans="1:7">
      <c r="A60" s="1200">
        <v>2276</v>
      </c>
      <c r="B60" s="1201" t="s">
        <v>885</v>
      </c>
      <c r="C60" s="1202"/>
      <c r="D60" s="1202"/>
      <c r="E60" s="1202"/>
      <c r="F60" s="1202"/>
      <c r="G60" s="1203"/>
    </row>
    <row r="61" spans="1:7">
      <c r="A61" s="1403">
        <v>2280</v>
      </c>
      <c r="B61" s="1404" t="s">
        <v>892</v>
      </c>
      <c r="C61" s="1405"/>
      <c r="D61" s="1405"/>
      <c r="E61" s="1405"/>
      <c r="F61" s="1405"/>
      <c r="G61" s="1406"/>
    </row>
    <row r="62" spans="1:7">
      <c r="A62" s="1200">
        <v>2281</v>
      </c>
      <c r="B62" s="1201" t="s">
        <v>880</v>
      </c>
      <c r="C62" s="1202"/>
      <c r="D62" s="1202"/>
      <c r="E62" s="1202"/>
      <c r="F62" s="1202"/>
      <c r="G62" s="1203"/>
    </row>
    <row r="63" spans="1:7">
      <c r="A63" s="1200">
        <v>2282</v>
      </c>
      <c r="B63" s="1201" t="s">
        <v>881</v>
      </c>
      <c r="C63" s="1202"/>
      <c r="D63" s="1202"/>
      <c r="E63" s="1202"/>
      <c r="F63" s="1202"/>
      <c r="G63" s="1203"/>
    </row>
    <row r="64" spans="1:7">
      <c r="A64" s="1200">
        <v>2283</v>
      </c>
      <c r="B64" s="1201" t="s">
        <v>882</v>
      </c>
      <c r="C64" s="1202"/>
      <c r="D64" s="1202"/>
      <c r="E64" s="1202"/>
      <c r="F64" s="1202"/>
      <c r="G64" s="1203"/>
    </row>
    <row r="65" spans="1:110">
      <c r="A65" s="1200">
        <v>2284</v>
      </c>
      <c r="B65" s="1201" t="s">
        <v>883</v>
      </c>
      <c r="C65" s="1202"/>
      <c r="D65" s="1202"/>
      <c r="E65" s="1202"/>
      <c r="F65" s="1202"/>
      <c r="G65" s="1203"/>
    </row>
    <row r="66" spans="1:110">
      <c r="A66" s="1200">
        <v>2285</v>
      </c>
      <c r="B66" s="1201" t="s">
        <v>884</v>
      </c>
      <c r="C66" s="1202"/>
      <c r="D66" s="1202"/>
      <c r="E66" s="1202"/>
      <c r="F66" s="1202"/>
      <c r="G66" s="1203"/>
    </row>
    <row r="67" spans="1:110">
      <c r="A67" s="1200">
        <v>2286</v>
      </c>
      <c r="B67" s="1201" t="s">
        <v>885</v>
      </c>
      <c r="C67" s="1202"/>
      <c r="D67" s="1202"/>
      <c r="E67" s="1202"/>
      <c r="F67" s="1202"/>
      <c r="G67" s="1203"/>
    </row>
    <row r="68" spans="1:110">
      <c r="A68" s="278"/>
      <c r="B68" s="323"/>
      <c r="C68" s="276"/>
      <c r="D68" s="276"/>
      <c r="E68" s="276"/>
      <c r="F68" s="276"/>
      <c r="G68" s="276"/>
    </row>
    <row r="69" spans="1:110">
      <c r="A69" s="278"/>
      <c r="B69" s="277"/>
      <c r="C69" s="276"/>
      <c r="D69" s="276"/>
      <c r="E69" s="276"/>
      <c r="F69" s="276"/>
      <c r="G69" s="276"/>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238"/>
      <c r="CE69" s="238"/>
      <c r="CF69" s="238"/>
      <c r="CG69" s="238"/>
      <c r="CH69" s="238"/>
      <c r="CI69" s="238"/>
      <c r="CJ69" s="238"/>
      <c r="CK69" s="238"/>
      <c r="CL69" s="238"/>
      <c r="CM69" s="238"/>
      <c r="CN69" s="238"/>
      <c r="CO69" s="238"/>
      <c r="CP69" s="238"/>
      <c r="CQ69" s="238"/>
      <c r="CR69" s="238"/>
      <c r="CS69" s="238"/>
      <c r="CT69" s="238"/>
      <c r="CU69" s="238"/>
      <c r="CV69" s="238"/>
    </row>
    <row r="70" spans="1:110">
      <c r="A70" s="278"/>
      <c r="B70" s="277"/>
      <c r="C70" s="276"/>
      <c r="D70" s="276"/>
      <c r="E70" s="276"/>
      <c r="F70" s="276"/>
      <c r="G70" s="276"/>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c r="CJ70" s="238"/>
      <c r="CK70" s="238"/>
      <c r="CL70" s="238"/>
      <c r="CM70" s="238"/>
      <c r="CN70" s="238"/>
      <c r="CO70" s="238"/>
      <c r="CP70" s="238"/>
      <c r="CQ70" s="238"/>
      <c r="CR70" s="238"/>
      <c r="CS70" s="238"/>
      <c r="CT70" s="238"/>
      <c r="CU70" s="238"/>
      <c r="CV70" s="238"/>
    </row>
    <row r="71" spans="1:110" s="239" customFormat="1" ht="15.75" thickBot="1">
      <c r="A71" s="356" t="s">
        <v>893</v>
      </c>
      <c r="B71" s="238"/>
      <c r="C71" s="238"/>
      <c r="D71" s="238"/>
      <c r="E71" s="238"/>
      <c r="F71" s="238"/>
      <c r="G71" s="238"/>
      <c r="H71" s="240"/>
      <c r="I71" s="240"/>
      <c r="J71" s="240"/>
      <c r="K71" s="240"/>
      <c r="L71" s="240"/>
      <c r="M71" s="240"/>
      <c r="N71" s="240"/>
      <c r="O71" s="240"/>
      <c r="P71" s="240"/>
      <c r="Q71" s="240"/>
      <c r="R71" s="240"/>
      <c r="S71" s="240"/>
      <c r="T71" s="240"/>
      <c r="U71" s="240"/>
      <c r="V71" s="240"/>
      <c r="W71" s="240"/>
      <c r="X71" s="240"/>
      <c r="Y71" s="240"/>
      <c r="Z71" s="240"/>
      <c r="AA71" s="240"/>
      <c r="AB71" s="240"/>
      <c r="CW71" s="238"/>
      <c r="CX71" s="238"/>
      <c r="CY71" s="238"/>
      <c r="CZ71" s="238"/>
      <c r="DA71" s="238"/>
      <c r="DB71" s="238"/>
      <c r="DC71" s="238"/>
      <c r="DD71" s="238"/>
      <c r="DE71" s="238"/>
      <c r="DF71" s="238"/>
    </row>
    <row r="72" spans="1:110" s="239" customFormat="1" ht="13.5" thickTop="1">
      <c r="A72" s="355"/>
      <c r="B72" s="354"/>
      <c r="C72" s="352">
        <v>44196</v>
      </c>
      <c r="D72" s="353"/>
      <c r="E72" s="352">
        <v>44377</v>
      </c>
      <c r="F72" s="351" t="s">
        <v>1201</v>
      </c>
      <c r="G72" s="350"/>
      <c r="H72" s="240"/>
      <c r="I72" s="240"/>
      <c r="J72" s="240"/>
      <c r="K72" s="240"/>
      <c r="L72" s="240"/>
      <c r="M72" s="240"/>
      <c r="N72" s="240"/>
      <c r="O72" s="240"/>
      <c r="P72" s="240"/>
      <c r="Q72" s="240"/>
      <c r="R72" s="240"/>
      <c r="S72" s="240"/>
      <c r="T72" s="240"/>
      <c r="U72" s="240"/>
      <c r="V72" s="240"/>
      <c r="W72" s="240"/>
      <c r="X72" s="240"/>
      <c r="Y72" s="240"/>
      <c r="Z72" s="240"/>
      <c r="AA72" s="240"/>
      <c r="AB72" s="240"/>
      <c r="CW72" s="238"/>
      <c r="CX72" s="238"/>
      <c r="CY72" s="238"/>
      <c r="CZ72" s="238"/>
      <c r="DA72" s="238"/>
      <c r="DB72" s="238"/>
      <c r="DC72" s="238"/>
      <c r="DD72" s="238"/>
      <c r="DE72" s="238"/>
      <c r="DF72" s="238"/>
    </row>
    <row r="73" spans="1:110" s="239" customFormat="1">
      <c r="A73" s="1249">
        <v>1</v>
      </c>
      <c r="B73" s="1250" t="s">
        <v>894</v>
      </c>
      <c r="C73" s="1251"/>
      <c r="D73" s="1252"/>
      <c r="E73" s="1251"/>
      <c r="F73" s="1253"/>
      <c r="G73" s="1254"/>
      <c r="H73" s="240"/>
      <c r="I73" s="240"/>
      <c r="J73" s="240"/>
      <c r="K73" s="240"/>
      <c r="L73" s="240"/>
      <c r="M73" s="240"/>
      <c r="N73" s="240"/>
      <c r="O73" s="240"/>
      <c r="P73" s="240"/>
      <c r="Q73" s="240"/>
      <c r="R73" s="240"/>
      <c r="S73" s="240"/>
      <c r="T73" s="240"/>
      <c r="U73" s="240"/>
      <c r="V73" s="240"/>
      <c r="W73" s="240"/>
      <c r="X73" s="240"/>
      <c r="Y73" s="240"/>
      <c r="Z73" s="240"/>
      <c r="AA73" s="240"/>
      <c r="AB73" s="240"/>
      <c r="CW73" s="238"/>
      <c r="CX73" s="238"/>
      <c r="CY73" s="238"/>
      <c r="CZ73" s="238"/>
      <c r="DA73" s="238"/>
      <c r="DB73" s="238"/>
      <c r="DC73" s="238"/>
      <c r="DD73" s="238"/>
      <c r="DE73" s="238"/>
      <c r="DF73" s="238"/>
    </row>
    <row r="74" spans="1:110" s="239" customFormat="1" ht="63.75">
      <c r="A74" s="1255"/>
      <c r="B74" s="1256" t="s">
        <v>895</v>
      </c>
      <c r="C74" s="1257"/>
      <c r="D74" s="1258"/>
      <c r="E74" s="1257"/>
      <c r="F74" s="1259"/>
      <c r="G74" s="1260"/>
      <c r="H74" s="240"/>
      <c r="I74" s="240"/>
      <c r="J74" s="240"/>
      <c r="K74" s="240"/>
      <c r="L74" s="240"/>
      <c r="M74" s="240"/>
      <c r="N74" s="240"/>
      <c r="O74" s="240"/>
      <c r="P74" s="240"/>
      <c r="Q74" s="240"/>
      <c r="R74" s="240"/>
      <c r="S74" s="240"/>
      <c r="T74" s="240"/>
      <c r="U74" s="240"/>
      <c r="V74" s="240"/>
      <c r="W74" s="240"/>
      <c r="X74" s="240"/>
      <c r="Y74" s="240"/>
      <c r="Z74" s="240"/>
      <c r="AA74" s="240"/>
      <c r="AB74" s="240"/>
      <c r="CW74" s="238"/>
      <c r="CX74" s="238"/>
      <c r="CY74" s="238"/>
      <c r="CZ74" s="238"/>
      <c r="DA74" s="238"/>
      <c r="DB74" s="238"/>
      <c r="DC74" s="238"/>
      <c r="DD74" s="238"/>
      <c r="DE74" s="238"/>
      <c r="DF74" s="238"/>
    </row>
    <row r="75" spans="1:110" s="239" customFormat="1" ht="25.5">
      <c r="A75" s="1255"/>
      <c r="B75" s="1256" t="s">
        <v>896</v>
      </c>
      <c r="C75" s="1257"/>
      <c r="D75" s="1258"/>
      <c r="E75" s="1257"/>
      <c r="F75" s="1259"/>
      <c r="G75" s="1260"/>
      <c r="H75" s="240"/>
      <c r="I75" s="240"/>
      <c r="J75" s="240"/>
      <c r="K75" s="240"/>
      <c r="L75" s="240"/>
      <c r="M75" s="240"/>
      <c r="N75" s="240"/>
      <c r="O75" s="240"/>
      <c r="P75" s="240"/>
      <c r="Q75" s="240"/>
      <c r="R75" s="240"/>
      <c r="S75" s="240"/>
      <c r="T75" s="240"/>
      <c r="U75" s="240"/>
      <c r="V75" s="240"/>
      <c r="W75" s="240"/>
      <c r="X75" s="240"/>
      <c r="Y75" s="240"/>
      <c r="Z75" s="240"/>
      <c r="AA75" s="240"/>
      <c r="AB75" s="240"/>
      <c r="CW75" s="238"/>
      <c r="CX75" s="238"/>
      <c r="CY75" s="238"/>
      <c r="CZ75" s="238"/>
      <c r="DA75" s="238"/>
      <c r="DB75" s="238"/>
      <c r="DC75" s="238"/>
      <c r="DD75" s="238"/>
      <c r="DE75" s="238"/>
      <c r="DF75" s="238"/>
    </row>
    <row r="76" spans="1:110" s="239" customFormat="1" ht="25.5">
      <c r="A76" s="1255"/>
      <c r="B76" s="1256" t="s">
        <v>897</v>
      </c>
      <c r="C76" s="1257"/>
      <c r="D76" s="1258"/>
      <c r="E76" s="1257"/>
      <c r="F76" s="1259"/>
      <c r="G76" s="1260"/>
      <c r="H76" s="240"/>
      <c r="I76" s="240"/>
      <c r="J76" s="240"/>
      <c r="K76" s="240"/>
      <c r="L76" s="240"/>
      <c r="M76" s="240"/>
      <c r="N76" s="240"/>
      <c r="O76" s="240"/>
      <c r="P76" s="240"/>
      <c r="Q76" s="240"/>
      <c r="R76" s="240"/>
      <c r="S76" s="240"/>
      <c r="T76" s="240"/>
      <c r="U76" s="240"/>
      <c r="V76" s="240"/>
      <c r="W76" s="240"/>
      <c r="X76" s="240"/>
      <c r="Y76" s="240"/>
      <c r="Z76" s="240"/>
      <c r="AA76" s="240"/>
      <c r="AB76" s="240"/>
      <c r="CW76" s="238"/>
      <c r="CX76" s="238"/>
      <c r="CY76" s="238"/>
      <c r="CZ76" s="238"/>
      <c r="DA76" s="238"/>
      <c r="DB76" s="238"/>
      <c r="DC76" s="238"/>
      <c r="DD76" s="238"/>
      <c r="DE76" s="238"/>
      <c r="DF76" s="238"/>
    </row>
    <row r="77" spans="1:110" s="239" customFormat="1">
      <c r="A77" s="1255"/>
      <c r="B77" s="1256" t="s">
        <v>898</v>
      </c>
      <c r="C77" s="1257"/>
      <c r="D77" s="1258"/>
      <c r="E77" s="1257"/>
      <c r="F77" s="1259"/>
      <c r="G77" s="1260"/>
      <c r="H77" s="240"/>
      <c r="I77" s="240"/>
      <c r="J77" s="240"/>
      <c r="K77" s="240"/>
      <c r="L77" s="240"/>
      <c r="M77" s="240"/>
      <c r="N77" s="240"/>
      <c r="O77" s="240"/>
      <c r="P77" s="240"/>
      <c r="Q77" s="240"/>
      <c r="R77" s="240"/>
      <c r="S77" s="240"/>
      <c r="T77" s="240"/>
      <c r="U77" s="240"/>
      <c r="V77" s="240"/>
      <c r="W77" s="240"/>
      <c r="X77" s="240"/>
      <c r="Y77" s="240"/>
      <c r="Z77" s="240"/>
      <c r="AA77" s="240"/>
      <c r="AB77" s="240"/>
      <c r="CW77" s="238"/>
      <c r="CX77" s="238"/>
      <c r="CY77" s="238"/>
      <c r="CZ77" s="238"/>
      <c r="DA77" s="238"/>
      <c r="DB77" s="238"/>
      <c r="DC77" s="238"/>
      <c r="DD77" s="238"/>
      <c r="DE77" s="238"/>
      <c r="DF77" s="238"/>
    </row>
    <row r="78" spans="1:110" s="239" customFormat="1">
      <c r="A78" s="1249">
        <v>2</v>
      </c>
      <c r="B78" s="1250" t="s">
        <v>899</v>
      </c>
      <c r="C78" s="1251"/>
      <c r="D78" s="1252"/>
      <c r="E78" s="1251"/>
      <c r="F78" s="1253"/>
      <c r="G78" s="1254"/>
      <c r="H78" s="240"/>
      <c r="I78" s="240"/>
      <c r="J78" s="240"/>
      <c r="K78" s="240"/>
      <c r="L78" s="240"/>
      <c r="M78" s="240"/>
      <c r="N78" s="240"/>
      <c r="O78" s="240"/>
      <c r="P78" s="240"/>
      <c r="Q78" s="240"/>
      <c r="R78" s="240"/>
      <c r="S78" s="240"/>
      <c r="T78" s="240"/>
      <c r="U78" s="240"/>
      <c r="V78" s="240"/>
      <c r="W78" s="240"/>
      <c r="X78" s="240"/>
      <c r="Y78" s="240"/>
      <c r="Z78" s="240"/>
      <c r="AA78" s="240"/>
      <c r="AB78" s="240"/>
      <c r="CW78" s="238"/>
      <c r="CX78" s="238"/>
      <c r="CY78" s="238"/>
      <c r="CZ78" s="238"/>
      <c r="DA78" s="238"/>
      <c r="DB78" s="238"/>
      <c r="DC78" s="238"/>
      <c r="DD78" s="238"/>
      <c r="DE78" s="238"/>
      <c r="DF78" s="238"/>
    </row>
    <row r="79" spans="1:110" s="239" customFormat="1" ht="63.75">
      <c r="A79" s="1255"/>
      <c r="B79" s="1256" t="s">
        <v>895</v>
      </c>
      <c r="C79" s="1257"/>
      <c r="D79" s="1258"/>
      <c r="E79" s="1257"/>
      <c r="F79" s="1259"/>
      <c r="G79" s="1260"/>
      <c r="H79" s="240"/>
      <c r="I79" s="240"/>
      <c r="J79" s="240"/>
      <c r="K79" s="240"/>
      <c r="L79" s="240"/>
      <c r="M79" s="240"/>
      <c r="N79" s="240"/>
      <c r="O79" s="240"/>
      <c r="P79" s="240"/>
      <c r="Q79" s="240"/>
      <c r="R79" s="240"/>
      <c r="S79" s="240"/>
      <c r="T79" s="240"/>
      <c r="U79" s="240"/>
      <c r="V79" s="240"/>
      <c r="W79" s="240"/>
      <c r="X79" s="240"/>
      <c r="Y79" s="240"/>
      <c r="Z79" s="240"/>
      <c r="AA79" s="240"/>
      <c r="AB79" s="240"/>
      <c r="CW79" s="238"/>
      <c r="CX79" s="238"/>
      <c r="CY79" s="238"/>
      <c r="CZ79" s="238"/>
      <c r="DA79" s="238"/>
      <c r="DB79" s="238"/>
      <c r="DC79" s="238"/>
      <c r="DD79" s="238"/>
      <c r="DE79" s="238"/>
      <c r="DF79" s="238"/>
    </row>
    <row r="80" spans="1:110" s="239" customFormat="1" ht="25.5">
      <c r="A80" s="1255"/>
      <c r="B80" s="1256" t="s">
        <v>896</v>
      </c>
      <c r="C80" s="1257"/>
      <c r="D80" s="1258"/>
      <c r="E80" s="1257"/>
      <c r="F80" s="1259"/>
      <c r="G80" s="1260"/>
      <c r="H80" s="240"/>
      <c r="I80" s="240"/>
      <c r="J80" s="240"/>
      <c r="K80" s="240"/>
      <c r="L80" s="240"/>
      <c r="M80" s="240"/>
      <c r="N80" s="240"/>
      <c r="O80" s="240"/>
      <c r="P80" s="240"/>
      <c r="Q80" s="240"/>
      <c r="R80" s="240"/>
      <c r="S80" s="240"/>
      <c r="T80" s="240"/>
      <c r="U80" s="240"/>
      <c r="V80" s="240"/>
      <c r="W80" s="240"/>
      <c r="X80" s="240"/>
      <c r="Y80" s="240"/>
      <c r="Z80" s="240"/>
      <c r="AA80" s="240"/>
      <c r="AB80" s="240"/>
      <c r="CW80" s="238"/>
      <c r="CX80" s="238"/>
      <c r="CY80" s="238"/>
      <c r="CZ80" s="238"/>
      <c r="DA80" s="238"/>
      <c r="DB80" s="238"/>
      <c r="DC80" s="238"/>
      <c r="DD80" s="238"/>
      <c r="DE80" s="238"/>
      <c r="DF80" s="238"/>
    </row>
    <row r="81" spans="1:110" s="239" customFormat="1" ht="25.5">
      <c r="A81" s="1255"/>
      <c r="B81" s="1256" t="s">
        <v>897</v>
      </c>
      <c r="C81" s="1257"/>
      <c r="D81" s="1258"/>
      <c r="E81" s="1257"/>
      <c r="F81" s="1259"/>
      <c r="G81" s="1260"/>
      <c r="H81" s="240"/>
      <c r="I81" s="240"/>
      <c r="J81" s="240"/>
      <c r="K81" s="240"/>
      <c r="L81" s="240"/>
      <c r="M81" s="240"/>
      <c r="N81" s="240"/>
      <c r="O81" s="240"/>
      <c r="P81" s="240"/>
      <c r="Q81" s="240"/>
      <c r="R81" s="240"/>
      <c r="S81" s="240"/>
      <c r="T81" s="240"/>
      <c r="U81" s="240"/>
      <c r="V81" s="240"/>
      <c r="W81" s="240"/>
      <c r="X81" s="240"/>
      <c r="Y81" s="240"/>
      <c r="Z81" s="240"/>
      <c r="AA81" s="240"/>
      <c r="AB81" s="240"/>
      <c r="CW81" s="238"/>
      <c r="CX81" s="238"/>
      <c r="CY81" s="238"/>
      <c r="CZ81" s="238"/>
      <c r="DA81" s="238"/>
      <c r="DB81" s="238"/>
      <c r="DC81" s="238"/>
      <c r="DD81" s="238"/>
      <c r="DE81" s="238"/>
      <c r="DF81" s="238"/>
    </row>
    <row r="82" spans="1:110" s="239" customFormat="1">
      <c r="A82" s="1255"/>
      <c r="B82" s="1256" t="s">
        <v>898</v>
      </c>
      <c r="C82" s="1257"/>
      <c r="D82" s="1258"/>
      <c r="E82" s="1257"/>
      <c r="F82" s="1259"/>
      <c r="G82" s="1260"/>
      <c r="H82" s="240"/>
      <c r="I82" s="240"/>
      <c r="J82" s="240"/>
      <c r="K82" s="240"/>
      <c r="L82" s="240"/>
      <c r="M82" s="240"/>
      <c r="N82" s="240"/>
      <c r="O82" s="240"/>
      <c r="P82" s="240"/>
      <c r="Q82" s="240"/>
      <c r="R82" s="240"/>
      <c r="S82" s="240"/>
      <c r="T82" s="240"/>
      <c r="U82" s="240"/>
      <c r="V82" s="240"/>
      <c r="W82" s="240"/>
      <c r="X82" s="240"/>
      <c r="Y82" s="240"/>
      <c r="Z82" s="240"/>
      <c r="AA82" s="240"/>
      <c r="AB82" s="240"/>
      <c r="CW82" s="238"/>
      <c r="CX82" s="238"/>
      <c r="CY82" s="238"/>
      <c r="CZ82" s="238"/>
      <c r="DA82" s="238"/>
      <c r="DB82" s="238"/>
      <c r="DC82" s="238"/>
      <c r="DD82" s="238"/>
      <c r="DE82" s="238"/>
      <c r="DF82" s="238"/>
    </row>
    <row r="83" spans="1:110" s="239" customFormat="1">
      <c r="A83" s="1249">
        <v>3</v>
      </c>
      <c r="B83" s="1250" t="s">
        <v>900</v>
      </c>
      <c r="C83" s="1251"/>
      <c r="D83" s="1252"/>
      <c r="E83" s="1251"/>
      <c r="F83" s="1253"/>
      <c r="G83" s="1254"/>
      <c r="H83" s="240"/>
      <c r="I83" s="240"/>
      <c r="J83" s="240"/>
      <c r="K83" s="240"/>
      <c r="L83" s="240"/>
      <c r="M83" s="240"/>
      <c r="N83" s="240"/>
      <c r="O83" s="240"/>
      <c r="P83" s="240"/>
      <c r="Q83" s="240"/>
      <c r="R83" s="240"/>
      <c r="S83" s="240"/>
      <c r="T83" s="240"/>
      <c r="U83" s="240"/>
      <c r="V83" s="240"/>
      <c r="W83" s="240"/>
      <c r="X83" s="240"/>
      <c r="Y83" s="240"/>
      <c r="Z83" s="240"/>
      <c r="AA83" s="240"/>
      <c r="AB83" s="240"/>
      <c r="CW83" s="238"/>
      <c r="CX83" s="238"/>
      <c r="CY83" s="238"/>
      <c r="CZ83" s="238"/>
      <c r="DA83" s="238"/>
      <c r="DB83" s="238"/>
      <c r="DC83" s="238"/>
      <c r="DD83" s="238"/>
      <c r="DE83" s="238"/>
      <c r="DF83" s="238"/>
    </row>
    <row r="84" spans="1:110" s="239" customFormat="1">
      <c r="A84" s="1249">
        <v>4</v>
      </c>
      <c r="B84" s="1250" t="s">
        <v>901</v>
      </c>
      <c r="C84" s="1251"/>
      <c r="D84" s="1252"/>
      <c r="E84" s="1251"/>
      <c r="F84" s="1253"/>
      <c r="G84" s="1254"/>
      <c r="H84" s="240"/>
      <c r="I84" s="240"/>
      <c r="J84" s="240"/>
      <c r="K84" s="240"/>
      <c r="L84" s="240"/>
      <c r="M84" s="240"/>
      <c r="N84" s="240"/>
      <c r="O84" s="240"/>
      <c r="P84" s="240"/>
      <c r="Q84" s="240"/>
      <c r="R84" s="240"/>
      <c r="S84" s="240"/>
      <c r="T84" s="240"/>
      <c r="U84" s="240"/>
      <c r="V84" s="240"/>
      <c r="W84" s="240"/>
      <c r="X84" s="240"/>
      <c r="Y84" s="240"/>
      <c r="Z84" s="240"/>
      <c r="AA84" s="240"/>
      <c r="AB84" s="240"/>
      <c r="CW84" s="238"/>
      <c r="CX84" s="238"/>
      <c r="CY84" s="238"/>
      <c r="CZ84" s="238"/>
      <c r="DA84" s="238"/>
      <c r="DB84" s="238"/>
      <c r="DC84" s="238"/>
      <c r="DD84" s="238"/>
      <c r="DE84" s="238"/>
      <c r="DF84" s="238"/>
    </row>
    <row r="85" spans="1:110">
      <c r="A85" s="348"/>
      <c r="B85" s="277"/>
      <c r="C85" s="276"/>
      <c r="D85" s="276"/>
      <c r="E85" s="276"/>
      <c r="F85" s="276"/>
      <c r="G85" s="276"/>
    </row>
    <row r="86" spans="1:110">
      <c r="A86" s="328"/>
      <c r="B86" s="347"/>
      <c r="C86" s="346"/>
      <c r="D86" s="346"/>
      <c r="E86" s="346"/>
      <c r="F86" s="345"/>
      <c r="G86" s="344"/>
    </row>
    <row r="87" spans="1:110">
      <c r="A87" s="343" t="s">
        <v>342</v>
      </c>
      <c r="B87" s="342" t="s">
        <v>342</v>
      </c>
      <c r="C87" s="328"/>
      <c r="D87" s="328"/>
      <c r="E87" s="328"/>
      <c r="F87" s="341" t="s">
        <v>342</v>
      </c>
      <c r="G87" s="328"/>
    </row>
    <row r="88" spans="1:110">
      <c r="A88" s="239"/>
      <c r="B88" s="340"/>
      <c r="C88" s="339"/>
      <c r="D88" s="339"/>
      <c r="E88" s="339"/>
      <c r="F88" s="338"/>
      <c r="G88" s="337"/>
    </row>
    <row r="89" spans="1:110">
      <c r="A89" s="328"/>
      <c r="B89" s="335"/>
      <c r="C89" s="335"/>
      <c r="D89" s="335"/>
      <c r="E89" s="335"/>
      <c r="F89" s="336"/>
      <c r="G89" s="333"/>
    </row>
    <row r="90" spans="1:110">
      <c r="A90" s="335" t="s">
        <v>343</v>
      </c>
      <c r="B90" s="335" t="s">
        <v>344</v>
      </c>
      <c r="C90" s="328"/>
      <c r="D90" s="328"/>
      <c r="E90" s="328"/>
      <c r="F90" s="334" t="s">
        <v>345</v>
      </c>
      <c r="G90" s="333"/>
    </row>
    <row r="91" spans="1:110">
      <c r="A91" s="239"/>
      <c r="B91" s="332"/>
      <c r="C91" s="331"/>
      <c r="D91" s="331"/>
      <c r="E91" s="331"/>
      <c r="F91" s="330"/>
      <c r="G91" s="329"/>
    </row>
    <row r="92" spans="1:110">
      <c r="A92" s="328"/>
      <c r="B92" s="327"/>
      <c r="C92" s="326"/>
      <c r="D92" s="326"/>
      <c r="E92" s="326"/>
      <c r="F92" s="325"/>
      <c r="G92" s="324"/>
    </row>
    <row r="93" spans="1:110">
      <c r="A93" s="278"/>
      <c r="B93" s="323"/>
      <c r="C93" s="276"/>
      <c r="D93" s="276"/>
      <c r="E93" s="276"/>
      <c r="F93" s="276"/>
      <c r="G93" s="276"/>
    </row>
    <row r="94" spans="1:110">
      <c r="A94" s="278"/>
      <c r="B94" s="277"/>
      <c r="C94" s="276"/>
      <c r="D94" s="276"/>
      <c r="E94" s="276"/>
      <c r="F94" s="276"/>
      <c r="G94" s="276"/>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38"/>
      <c r="BW94" s="238"/>
      <c r="BX94" s="238"/>
      <c r="BY94" s="238"/>
      <c r="BZ94" s="238"/>
      <c r="CA94" s="238"/>
      <c r="CB94" s="238"/>
      <c r="CC94" s="238"/>
      <c r="CD94" s="238"/>
      <c r="CE94" s="238"/>
      <c r="CF94" s="238"/>
      <c r="CG94" s="238"/>
      <c r="CH94" s="238"/>
      <c r="CI94" s="238"/>
      <c r="CJ94" s="238"/>
      <c r="CK94" s="238"/>
      <c r="CL94" s="238"/>
      <c r="CM94" s="238"/>
      <c r="CN94" s="238"/>
      <c r="CO94" s="238"/>
      <c r="CP94" s="238"/>
      <c r="CQ94" s="238"/>
      <c r="CR94" s="238"/>
      <c r="CS94" s="238"/>
      <c r="CT94" s="238"/>
      <c r="CU94" s="238"/>
      <c r="CV94" s="238"/>
    </row>
    <row r="95" spans="1:110">
      <c r="A95" s="278"/>
      <c r="B95" s="277"/>
      <c r="C95" s="276"/>
      <c r="D95" s="276"/>
      <c r="E95" s="276"/>
      <c r="F95" s="276"/>
      <c r="G95" s="276"/>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c r="CB95" s="238"/>
      <c r="CC95" s="238"/>
      <c r="CD95" s="238"/>
      <c r="CE95" s="238"/>
      <c r="CF95" s="238"/>
      <c r="CG95" s="238"/>
      <c r="CH95" s="238"/>
      <c r="CI95" s="238"/>
      <c r="CJ95" s="238"/>
      <c r="CK95" s="238"/>
      <c r="CL95" s="238"/>
      <c r="CM95" s="238"/>
      <c r="CN95" s="238"/>
      <c r="CO95" s="238"/>
      <c r="CP95" s="238"/>
      <c r="CQ95" s="238"/>
      <c r="CR95" s="238"/>
      <c r="CS95" s="238"/>
      <c r="CT95" s="238"/>
      <c r="CU95" s="238"/>
      <c r="CV95" s="238"/>
    </row>
  </sheetData>
  <mergeCells count="1">
    <mergeCell ref="A1:G1"/>
  </mergeCells>
  <pageMargins left="0.35433070866141736" right="0.43307086614173229" top="0.14000000000000001" bottom="0.13" header="0.16" footer="0.13"/>
  <pageSetup paperSize="9" scale="7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E101"/>
  <sheetViews>
    <sheetView view="pageBreakPreview" zoomScaleNormal="100" zoomScaleSheetLayoutView="100" workbookViewId="0">
      <pane ySplit="3" topLeftCell="A4" activePane="bottomLeft" state="frozen"/>
      <selection activeCell="D246" sqref="D246"/>
      <selection pane="bottomLeft" sqref="A1:XFD1048576"/>
    </sheetView>
  </sheetViews>
  <sheetFormatPr defaultColWidth="9.140625" defaultRowHeight="16.5"/>
  <cols>
    <col min="1" max="1" width="7.7109375" style="1" bestFit="1" customWidth="1"/>
    <col min="2" max="2" width="43.5703125" style="1" customWidth="1"/>
    <col min="3" max="3" width="44.28515625" style="17" customWidth="1"/>
    <col min="4" max="4" width="39.42578125" style="1" bestFit="1" customWidth="1"/>
    <col min="5" max="5" width="19.5703125" style="1" customWidth="1"/>
    <col min="6" max="16384" width="9.140625" style="2"/>
  </cols>
  <sheetData>
    <row r="1" spans="1:5" ht="17.25" customHeight="1">
      <c r="A1" s="1409" t="s">
        <v>1181</v>
      </c>
      <c r="B1" s="1409"/>
      <c r="C1" s="1409"/>
      <c r="D1" s="1409"/>
      <c r="E1" s="1409"/>
    </row>
    <row r="2" spans="1:5" ht="24" customHeight="1">
      <c r="B2" s="3"/>
      <c r="C2" s="12"/>
      <c r="D2" s="3"/>
      <c r="E2" s="975" t="s">
        <v>1180</v>
      </c>
    </row>
    <row r="3" spans="1:5" s="11" customFormat="1">
      <c r="A3" s="19" t="s">
        <v>47</v>
      </c>
      <c r="B3" s="18" t="s">
        <v>69</v>
      </c>
      <c r="C3" s="976" t="s">
        <v>48</v>
      </c>
      <c r="D3" s="10"/>
      <c r="E3" s="976" t="s">
        <v>1092</v>
      </c>
    </row>
    <row r="4" spans="1:5" ht="9" customHeight="1">
      <c r="B4" s="3"/>
      <c r="C4" s="12"/>
      <c r="D4" s="3"/>
      <c r="E4" s="3"/>
    </row>
    <row r="5" spans="1:5">
      <c r="A5" s="20">
        <v>1</v>
      </c>
      <c r="B5" s="21">
        <v>21</v>
      </c>
      <c r="C5" s="22" t="s">
        <v>49</v>
      </c>
      <c r="D5" s="21" t="s">
        <v>952</v>
      </c>
      <c r="E5" s="225">
        <f>E6+E7+E8+E9+E10</f>
        <v>0</v>
      </c>
    </row>
    <row r="6" spans="1:5">
      <c r="A6" s="4" t="s">
        <v>0</v>
      </c>
      <c r="B6" s="8" t="s">
        <v>82</v>
      </c>
      <c r="C6" s="14" t="s">
        <v>73</v>
      </c>
      <c r="D6" s="8"/>
      <c r="E6" s="226"/>
    </row>
    <row r="7" spans="1:5">
      <c r="A7" s="4" t="s">
        <v>4</v>
      </c>
      <c r="B7" s="8" t="s">
        <v>83</v>
      </c>
      <c r="C7" s="14" t="s">
        <v>74</v>
      </c>
      <c r="D7" s="8"/>
      <c r="E7" s="226"/>
    </row>
    <row r="8" spans="1:5">
      <c r="A8" s="4" t="s">
        <v>950</v>
      </c>
      <c r="B8" s="8" t="s">
        <v>84</v>
      </c>
      <c r="C8" s="14" t="s">
        <v>72</v>
      </c>
      <c r="D8" s="8"/>
      <c r="E8" s="226"/>
    </row>
    <row r="9" spans="1:5">
      <c r="A9" s="4" t="s">
        <v>951</v>
      </c>
      <c r="B9" s="8">
        <v>21304</v>
      </c>
      <c r="C9" s="14" t="s">
        <v>5</v>
      </c>
      <c r="D9" s="8"/>
      <c r="E9" s="226"/>
    </row>
    <row r="10" spans="1:5">
      <c r="A10" s="4" t="s">
        <v>75</v>
      </c>
      <c r="B10" s="8" t="s">
        <v>85</v>
      </c>
      <c r="C10" s="14" t="s">
        <v>81</v>
      </c>
      <c r="D10" s="8" t="s">
        <v>983</v>
      </c>
      <c r="E10" s="226">
        <f>E11+E12+E13</f>
        <v>0</v>
      </c>
    </row>
    <row r="11" spans="1:5" s="26" customFormat="1">
      <c r="A11" s="5" t="s">
        <v>984</v>
      </c>
      <c r="B11" s="9" t="s">
        <v>86</v>
      </c>
      <c r="C11" s="15" t="s">
        <v>2</v>
      </c>
      <c r="D11" s="9"/>
      <c r="E11" s="227"/>
    </row>
    <row r="12" spans="1:5" s="26" customFormat="1">
      <c r="A12" s="5" t="s">
        <v>985</v>
      </c>
      <c r="B12" s="9" t="s">
        <v>87</v>
      </c>
      <c r="C12" s="15" t="s">
        <v>1</v>
      </c>
      <c r="D12" s="9"/>
      <c r="E12" s="227"/>
    </row>
    <row r="13" spans="1:5" s="26" customFormat="1">
      <c r="A13" s="5" t="s">
        <v>986</v>
      </c>
      <c r="B13" s="9" t="s">
        <v>88</v>
      </c>
      <c r="C13" s="15" t="s">
        <v>3</v>
      </c>
      <c r="D13" s="9"/>
      <c r="E13" s="227"/>
    </row>
    <row r="14" spans="1:5" ht="6.75" customHeight="1">
      <c r="A14" s="3"/>
      <c r="B14" s="7"/>
      <c r="C14" s="13"/>
      <c r="D14" s="7"/>
      <c r="E14" s="228"/>
    </row>
    <row r="15" spans="1:5">
      <c r="A15" s="20">
        <v>2</v>
      </c>
      <c r="B15" s="21">
        <v>22</v>
      </c>
      <c r="C15" s="22" t="s">
        <v>50</v>
      </c>
      <c r="D15" s="21"/>
      <c r="E15" s="225"/>
    </row>
    <row r="16" spans="1:5" ht="6.75" customHeight="1">
      <c r="A16" s="3"/>
      <c r="B16" s="7"/>
      <c r="C16" s="13"/>
      <c r="D16" s="7"/>
      <c r="E16" s="228"/>
    </row>
    <row r="17" spans="1:5">
      <c r="A17" s="20">
        <v>3</v>
      </c>
      <c r="B17" s="21">
        <v>23</v>
      </c>
      <c r="C17" s="22" t="s">
        <v>51</v>
      </c>
      <c r="D17" s="21" t="s">
        <v>953</v>
      </c>
      <c r="E17" s="225">
        <f>E18+E39+E40+E41+E44+E45</f>
        <v>0</v>
      </c>
    </row>
    <row r="18" spans="1:5">
      <c r="A18" s="4" t="s">
        <v>6</v>
      </c>
      <c r="B18" s="8">
        <v>231</v>
      </c>
      <c r="C18" s="14" t="s">
        <v>7</v>
      </c>
      <c r="D18" s="8" t="s">
        <v>68</v>
      </c>
      <c r="E18" s="226">
        <f>E19+E21+E24+E27+E30+E33+E36</f>
        <v>0</v>
      </c>
    </row>
    <row r="19" spans="1:5">
      <c r="A19" s="5" t="s">
        <v>8</v>
      </c>
      <c r="B19" s="9">
        <v>23101</v>
      </c>
      <c r="C19" s="15" t="s">
        <v>9</v>
      </c>
      <c r="D19" s="9" t="s">
        <v>954</v>
      </c>
      <c r="E19" s="227">
        <f>E20</f>
        <v>0</v>
      </c>
    </row>
    <row r="20" spans="1:5" s="26" customFormat="1">
      <c r="A20" s="23" t="s">
        <v>955</v>
      </c>
      <c r="B20" s="24">
        <v>2310180</v>
      </c>
      <c r="C20" s="25" t="s">
        <v>10</v>
      </c>
      <c r="D20" s="24"/>
      <c r="E20" s="229"/>
    </row>
    <row r="21" spans="1:5">
      <c r="A21" s="5" t="s">
        <v>956</v>
      </c>
      <c r="B21" s="9">
        <v>23102</v>
      </c>
      <c r="C21" s="15" t="s">
        <v>987</v>
      </c>
      <c r="D21" s="9" t="s">
        <v>988</v>
      </c>
      <c r="E21" s="227">
        <f>E22+E23</f>
        <v>0</v>
      </c>
    </row>
    <row r="22" spans="1:5" s="26" customFormat="1" ht="28.5">
      <c r="A22" s="23" t="s">
        <v>989</v>
      </c>
      <c r="B22" s="27" t="s">
        <v>990</v>
      </c>
      <c r="C22" s="25" t="s">
        <v>45</v>
      </c>
      <c r="D22" s="24"/>
      <c r="E22" s="229"/>
    </row>
    <row r="23" spans="1:5" s="26" customFormat="1">
      <c r="A23" s="23" t="s">
        <v>991</v>
      </c>
      <c r="B23" s="27" t="s">
        <v>992</v>
      </c>
      <c r="C23" s="25" t="s">
        <v>46</v>
      </c>
      <c r="D23" s="24"/>
      <c r="E23" s="229"/>
    </row>
    <row r="24" spans="1:5" ht="44.25">
      <c r="A24" s="5" t="s">
        <v>957</v>
      </c>
      <c r="B24" s="9">
        <v>23103</v>
      </c>
      <c r="C24" s="15" t="s">
        <v>993</v>
      </c>
      <c r="D24" s="9" t="s">
        <v>994</v>
      </c>
      <c r="E24" s="227">
        <f>E25+E26</f>
        <v>0</v>
      </c>
    </row>
    <row r="25" spans="1:5" s="26" customFormat="1" ht="28.5">
      <c r="A25" s="23" t="s">
        <v>995</v>
      </c>
      <c r="B25" s="27" t="s">
        <v>996</v>
      </c>
      <c r="C25" s="25" t="s">
        <v>45</v>
      </c>
      <c r="D25" s="24"/>
      <c r="E25" s="229"/>
    </row>
    <row r="26" spans="1:5" s="26" customFormat="1">
      <c r="A26" s="23" t="s">
        <v>997</v>
      </c>
      <c r="B26" s="27" t="s">
        <v>998</v>
      </c>
      <c r="C26" s="25" t="s">
        <v>46</v>
      </c>
      <c r="D26" s="24"/>
      <c r="E26" s="229"/>
    </row>
    <row r="27" spans="1:5" ht="30">
      <c r="A27" s="5" t="s">
        <v>11</v>
      </c>
      <c r="B27" s="9">
        <v>23104</v>
      </c>
      <c r="C27" s="15" t="s">
        <v>12</v>
      </c>
      <c r="D27" s="9" t="s">
        <v>960</v>
      </c>
      <c r="E27" s="227">
        <f>E28+E29</f>
        <v>0</v>
      </c>
    </row>
    <row r="28" spans="1:5" s="26" customFormat="1">
      <c r="A28" s="23" t="s">
        <v>958</v>
      </c>
      <c r="B28" s="24" t="s">
        <v>90</v>
      </c>
      <c r="C28" s="25" t="s">
        <v>76</v>
      </c>
      <c r="D28" s="24"/>
      <c r="E28" s="229"/>
    </row>
    <row r="29" spans="1:5" s="26" customFormat="1">
      <c r="A29" s="23" t="s">
        <v>959</v>
      </c>
      <c r="B29" s="24">
        <v>2310480</v>
      </c>
      <c r="C29" s="25" t="s">
        <v>77</v>
      </c>
      <c r="D29" s="24"/>
      <c r="E29" s="229"/>
    </row>
    <row r="30" spans="1:5">
      <c r="A30" s="5" t="s">
        <v>13</v>
      </c>
      <c r="B30" s="9">
        <v>23105</v>
      </c>
      <c r="C30" s="15" t="s">
        <v>78</v>
      </c>
      <c r="D30" s="9" t="s">
        <v>961</v>
      </c>
      <c r="E30" s="227">
        <f>E31+E32</f>
        <v>0</v>
      </c>
    </row>
    <row r="31" spans="1:5" s="26" customFormat="1">
      <c r="A31" s="23" t="s">
        <v>962</v>
      </c>
      <c r="B31" s="24" t="s">
        <v>91</v>
      </c>
      <c r="C31" s="25" t="s">
        <v>79</v>
      </c>
      <c r="D31" s="24"/>
      <c r="E31" s="229"/>
    </row>
    <row r="32" spans="1:5" s="26" customFormat="1">
      <c r="A32" s="23" t="s">
        <v>963</v>
      </c>
      <c r="B32" s="24">
        <v>2310580</v>
      </c>
      <c r="C32" s="25" t="s">
        <v>14</v>
      </c>
      <c r="D32" s="24"/>
      <c r="E32" s="229"/>
    </row>
    <row r="33" spans="1:5">
      <c r="A33" s="5" t="s">
        <v>30</v>
      </c>
      <c r="B33" s="9">
        <v>23108</v>
      </c>
      <c r="C33" s="15" t="s">
        <v>15</v>
      </c>
      <c r="D33" s="9" t="s">
        <v>981</v>
      </c>
      <c r="E33" s="227">
        <f>E34+E35</f>
        <v>0</v>
      </c>
    </row>
    <row r="34" spans="1:5" s="26" customFormat="1">
      <c r="A34" s="23" t="s">
        <v>964</v>
      </c>
      <c r="B34" s="24" t="s">
        <v>92</v>
      </c>
      <c r="C34" s="25" t="s">
        <v>31</v>
      </c>
      <c r="D34" s="24"/>
      <c r="E34" s="229"/>
    </row>
    <row r="35" spans="1:5" s="26" customFormat="1" ht="28.5">
      <c r="A35" s="23" t="s">
        <v>965</v>
      </c>
      <c r="B35" s="24" t="s">
        <v>52</v>
      </c>
      <c r="C35" s="25" t="s">
        <v>32</v>
      </c>
      <c r="D35" s="24"/>
      <c r="E35" s="229"/>
    </row>
    <row r="36" spans="1:5">
      <c r="A36" s="5" t="s">
        <v>36</v>
      </c>
      <c r="B36" s="9">
        <v>23109</v>
      </c>
      <c r="C36" s="15" t="s">
        <v>16</v>
      </c>
      <c r="D36" s="9" t="s">
        <v>982</v>
      </c>
      <c r="E36" s="227">
        <f>E37+E38</f>
        <v>0</v>
      </c>
    </row>
    <row r="37" spans="1:5" s="26" customFormat="1">
      <c r="A37" s="23" t="s">
        <v>966</v>
      </c>
      <c r="B37" s="24" t="s">
        <v>93</v>
      </c>
      <c r="C37" s="25" t="s">
        <v>33</v>
      </c>
      <c r="D37" s="24"/>
      <c r="E37" s="229"/>
    </row>
    <row r="38" spans="1:5" s="26" customFormat="1" ht="28.5">
      <c r="A38" s="23" t="s">
        <v>967</v>
      </c>
      <c r="B38" s="24">
        <v>2310980</v>
      </c>
      <c r="C38" s="25" t="s">
        <v>34</v>
      </c>
      <c r="D38" s="24"/>
      <c r="E38" s="229"/>
    </row>
    <row r="39" spans="1:5" ht="45.75" customHeight="1">
      <c r="A39" s="4" t="s">
        <v>37</v>
      </c>
      <c r="B39" s="8">
        <v>232</v>
      </c>
      <c r="C39" s="14" t="s">
        <v>17</v>
      </c>
      <c r="D39" s="8"/>
      <c r="E39" s="226"/>
    </row>
    <row r="40" spans="1:5" ht="30">
      <c r="A40" s="4" t="s">
        <v>968</v>
      </c>
      <c r="B40" s="8">
        <v>233</v>
      </c>
      <c r="C40" s="14" t="s">
        <v>18</v>
      </c>
      <c r="D40" s="8"/>
      <c r="E40" s="226"/>
    </row>
    <row r="41" spans="1:5">
      <c r="A41" s="4" t="s">
        <v>969</v>
      </c>
      <c r="B41" s="8">
        <v>234</v>
      </c>
      <c r="C41" s="14" t="s">
        <v>19</v>
      </c>
      <c r="D41" s="8" t="s">
        <v>970</v>
      </c>
      <c r="E41" s="226">
        <f>E42+E43</f>
        <v>0</v>
      </c>
    </row>
    <row r="42" spans="1:5" s="26" customFormat="1">
      <c r="A42" s="5" t="s">
        <v>971</v>
      </c>
      <c r="B42" s="9" t="s">
        <v>94</v>
      </c>
      <c r="C42" s="15" t="s">
        <v>19</v>
      </c>
      <c r="D42" s="9"/>
      <c r="E42" s="227"/>
    </row>
    <row r="43" spans="1:5" s="26" customFormat="1" ht="30">
      <c r="A43" s="5" t="s">
        <v>972</v>
      </c>
      <c r="B43" s="9">
        <v>2340480</v>
      </c>
      <c r="C43" s="15" t="s">
        <v>35</v>
      </c>
      <c r="D43" s="9"/>
      <c r="E43" s="227"/>
    </row>
    <row r="44" spans="1:5">
      <c r="A44" s="4" t="s">
        <v>973</v>
      </c>
      <c r="B44" s="8">
        <v>236</v>
      </c>
      <c r="C44" s="14" t="s">
        <v>20</v>
      </c>
      <c r="D44" s="8"/>
      <c r="E44" s="226"/>
    </row>
    <row r="45" spans="1:5">
      <c r="A45" s="4" t="s">
        <v>974</v>
      </c>
      <c r="B45" s="8">
        <v>239</v>
      </c>
      <c r="C45" s="14" t="s">
        <v>21</v>
      </c>
      <c r="D45" s="8" t="s">
        <v>975</v>
      </c>
      <c r="E45" s="226">
        <f>E46+E47+E48+E49</f>
        <v>0</v>
      </c>
    </row>
    <row r="46" spans="1:5">
      <c r="A46" s="5" t="s">
        <v>976</v>
      </c>
      <c r="B46" s="9">
        <v>23901</v>
      </c>
      <c r="C46" s="15" t="s">
        <v>22</v>
      </c>
      <c r="D46" s="9"/>
      <c r="E46" s="227"/>
    </row>
    <row r="47" spans="1:5">
      <c r="A47" s="5" t="s">
        <v>977</v>
      </c>
      <c r="B47" s="9">
        <v>23902</v>
      </c>
      <c r="C47" s="6" t="s">
        <v>23</v>
      </c>
      <c r="D47" s="9"/>
      <c r="E47" s="227"/>
    </row>
    <row r="48" spans="1:5">
      <c r="A48" s="5" t="s">
        <v>978</v>
      </c>
      <c r="B48" s="9">
        <v>23905</v>
      </c>
      <c r="C48" s="15" t="s">
        <v>24</v>
      </c>
      <c r="D48" s="9"/>
      <c r="E48" s="227"/>
    </row>
    <row r="49" spans="1:5" ht="30">
      <c r="A49" s="5" t="s">
        <v>979</v>
      </c>
      <c r="B49" s="9" t="s">
        <v>89</v>
      </c>
      <c r="C49" s="15" t="s">
        <v>487</v>
      </c>
      <c r="D49" s="9"/>
      <c r="E49" s="227"/>
    </row>
    <row r="50" spans="1:5" ht="6.75" customHeight="1">
      <c r="A50" s="3"/>
      <c r="B50" s="7"/>
      <c r="C50" s="13"/>
      <c r="D50" s="7"/>
      <c r="E50" s="228"/>
    </row>
    <row r="51" spans="1:5">
      <c r="A51" s="20">
        <v>4</v>
      </c>
      <c r="B51" s="21">
        <v>24</v>
      </c>
      <c r="C51" s="22" t="s">
        <v>53</v>
      </c>
      <c r="D51" s="21" t="s">
        <v>999</v>
      </c>
      <c r="E51" s="225">
        <f>E52+E53</f>
        <v>0</v>
      </c>
    </row>
    <row r="52" spans="1:5" ht="44.25">
      <c r="A52" s="5" t="s">
        <v>1000</v>
      </c>
      <c r="B52" s="9" t="s">
        <v>1001</v>
      </c>
      <c r="C52" s="15" t="s">
        <v>1002</v>
      </c>
      <c r="D52" s="9"/>
      <c r="E52" s="227"/>
    </row>
    <row r="53" spans="1:5" ht="30">
      <c r="A53" s="5" t="s">
        <v>1003</v>
      </c>
      <c r="B53" s="9">
        <v>24302</v>
      </c>
      <c r="C53" s="15" t="s">
        <v>1004</v>
      </c>
      <c r="D53" s="9"/>
      <c r="E53" s="227"/>
    </row>
    <row r="54" spans="1:5" ht="6.75" customHeight="1">
      <c r="A54" s="3"/>
      <c r="B54" s="3"/>
      <c r="C54" s="13"/>
      <c r="D54" s="3"/>
      <c r="E54" s="230"/>
    </row>
    <row r="55" spans="1:5">
      <c r="A55" s="20">
        <v>5</v>
      </c>
      <c r="B55" s="21">
        <v>25</v>
      </c>
      <c r="C55" s="22" t="s">
        <v>54</v>
      </c>
      <c r="D55" s="21"/>
      <c r="E55" s="225"/>
    </row>
    <row r="56" spans="1:5" ht="6.75" customHeight="1">
      <c r="A56" s="3"/>
      <c r="B56" s="3"/>
      <c r="C56" s="13"/>
      <c r="D56" s="3"/>
      <c r="E56" s="230"/>
    </row>
    <row r="57" spans="1:5">
      <c r="A57" s="20">
        <v>6</v>
      </c>
      <c r="B57" s="21">
        <v>26</v>
      </c>
      <c r="C57" s="22" t="s">
        <v>1005</v>
      </c>
      <c r="D57" s="21"/>
      <c r="E57" s="225"/>
    </row>
    <row r="58" spans="1:5" ht="6.75" customHeight="1">
      <c r="A58" s="3"/>
      <c r="B58" s="3"/>
      <c r="C58" s="13"/>
      <c r="D58" s="3"/>
      <c r="E58" s="230"/>
    </row>
    <row r="59" spans="1:5">
      <c r="A59" s="20">
        <v>7</v>
      </c>
      <c r="B59" s="21">
        <v>27</v>
      </c>
      <c r="C59" s="22" t="s">
        <v>56</v>
      </c>
      <c r="D59" s="21"/>
      <c r="E59" s="225"/>
    </row>
    <row r="60" spans="1:5" ht="7.5" customHeight="1">
      <c r="A60" s="3"/>
      <c r="B60" s="3"/>
      <c r="C60" s="16"/>
      <c r="D60" s="3"/>
      <c r="E60" s="230"/>
    </row>
    <row r="61" spans="1:5">
      <c r="A61" s="20">
        <v>8</v>
      </c>
      <c r="B61" s="21">
        <v>29</v>
      </c>
      <c r="C61" s="22" t="s">
        <v>57</v>
      </c>
      <c r="D61" s="21" t="s">
        <v>1006</v>
      </c>
      <c r="E61" s="225">
        <f>E62+E63+E64+E65+E66+E67</f>
        <v>0</v>
      </c>
    </row>
    <row r="62" spans="1:5">
      <c r="A62" s="5" t="s">
        <v>38</v>
      </c>
      <c r="B62" s="9">
        <v>29101</v>
      </c>
      <c r="C62" s="15" t="s">
        <v>25</v>
      </c>
      <c r="D62" s="9"/>
      <c r="E62" s="227"/>
    </row>
    <row r="63" spans="1:5" ht="30">
      <c r="A63" s="5" t="s">
        <v>39</v>
      </c>
      <c r="B63" s="9">
        <v>29102</v>
      </c>
      <c r="C63" s="15" t="s">
        <v>26</v>
      </c>
      <c r="D63" s="9"/>
      <c r="E63" s="227"/>
    </row>
    <row r="64" spans="1:5" ht="30">
      <c r="A64" s="5" t="s">
        <v>980</v>
      </c>
      <c r="B64" s="9">
        <v>29103</v>
      </c>
      <c r="C64" s="15" t="s">
        <v>1007</v>
      </c>
      <c r="D64" s="9"/>
      <c r="E64" s="227"/>
    </row>
    <row r="65" spans="1:5" ht="44.25">
      <c r="A65" s="5" t="s">
        <v>1008</v>
      </c>
      <c r="B65" s="9">
        <v>29104</v>
      </c>
      <c r="C65" s="15" t="s">
        <v>1009</v>
      </c>
      <c r="D65" s="9"/>
      <c r="E65" s="227"/>
    </row>
    <row r="66" spans="1:5">
      <c r="A66" s="5" t="s">
        <v>1010</v>
      </c>
      <c r="B66" s="9">
        <v>29105</v>
      </c>
      <c r="C66" s="15" t="s">
        <v>1011</v>
      </c>
      <c r="D66" s="9"/>
      <c r="E66" s="227"/>
    </row>
    <row r="67" spans="1:5">
      <c r="A67" s="5" t="s">
        <v>1012</v>
      </c>
      <c r="B67" s="9">
        <v>29106</v>
      </c>
      <c r="C67" s="15" t="s">
        <v>27</v>
      </c>
      <c r="D67" s="9"/>
      <c r="E67" s="227"/>
    </row>
    <row r="68" spans="1:5" ht="5.25" customHeight="1">
      <c r="A68" s="3"/>
      <c r="B68" s="3"/>
      <c r="C68" s="13"/>
      <c r="D68" s="3"/>
      <c r="E68" s="230"/>
    </row>
    <row r="69" spans="1:5">
      <c r="A69" s="20">
        <v>9</v>
      </c>
      <c r="B69" s="21">
        <v>31</v>
      </c>
      <c r="C69" s="22" t="s">
        <v>1234</v>
      </c>
      <c r="D69" s="21" t="s">
        <v>1013</v>
      </c>
      <c r="E69" s="225">
        <f>E70+E71</f>
        <v>0</v>
      </c>
    </row>
    <row r="70" spans="1:5" ht="30">
      <c r="A70" s="5" t="s">
        <v>1014</v>
      </c>
      <c r="B70" s="9" t="s">
        <v>1015</v>
      </c>
      <c r="C70" s="15" t="s">
        <v>1016</v>
      </c>
      <c r="D70" s="9"/>
      <c r="E70" s="227"/>
    </row>
    <row r="71" spans="1:5">
      <c r="A71" s="5" t="s">
        <v>1017</v>
      </c>
      <c r="B71" s="9" t="s">
        <v>1018</v>
      </c>
      <c r="C71" s="15" t="s">
        <v>1019</v>
      </c>
      <c r="D71" s="9"/>
      <c r="E71" s="227"/>
    </row>
    <row r="72" spans="1:5" ht="7.5" customHeight="1">
      <c r="A72" s="3"/>
      <c r="B72" s="3"/>
      <c r="C72" s="16"/>
      <c r="D72" s="3"/>
      <c r="E72" s="230"/>
    </row>
    <row r="73" spans="1:5">
      <c r="A73" s="20">
        <v>10</v>
      </c>
      <c r="B73" s="21">
        <v>33</v>
      </c>
      <c r="C73" s="22" t="s">
        <v>58</v>
      </c>
      <c r="D73" s="21"/>
      <c r="E73" s="225"/>
    </row>
    <row r="74" spans="1:5" ht="17.25" thickBot="1">
      <c r="A74" s="3"/>
      <c r="B74" s="3"/>
      <c r="C74" s="13"/>
      <c r="D74" s="3"/>
      <c r="E74" s="230"/>
    </row>
    <row r="75" spans="1:5" ht="19.5" customHeight="1" thickTop="1" thickBot="1">
      <c r="A75" s="30" t="s">
        <v>42</v>
      </c>
      <c r="B75" s="31" t="s">
        <v>40</v>
      </c>
      <c r="C75" s="231"/>
      <c r="D75" s="223" t="s">
        <v>67</v>
      </c>
      <c r="E75" s="232">
        <f>E5+E15+E17+E51+E55+E57+E59+E61+E69+E73</f>
        <v>0</v>
      </c>
    </row>
    <row r="76" spans="1:5" ht="18" thickTop="1" thickBot="1">
      <c r="A76" s="30" t="s">
        <v>43</v>
      </c>
      <c r="B76" s="31" t="s">
        <v>41</v>
      </c>
      <c r="C76" s="231"/>
      <c r="D76" s="223" t="s">
        <v>44</v>
      </c>
      <c r="E76" s="232">
        <f>E75-E57</f>
        <v>0</v>
      </c>
    </row>
    <row r="77" spans="1:5" ht="15.75" customHeight="1" thickTop="1">
      <c r="A77" s="3"/>
      <c r="B77" s="3"/>
      <c r="C77" s="13"/>
      <c r="D77" s="3"/>
      <c r="E77" s="230"/>
    </row>
    <row r="78" spans="1:5" s="29" customFormat="1" ht="13.5" customHeight="1">
      <c r="A78" s="20">
        <v>11</v>
      </c>
      <c r="B78" s="21">
        <v>41</v>
      </c>
      <c r="C78" s="28" t="s">
        <v>60</v>
      </c>
      <c r="D78" s="21"/>
      <c r="E78" s="225"/>
    </row>
    <row r="79" spans="1:5" ht="3.75" customHeight="1">
      <c r="A79" s="3"/>
      <c r="B79" s="3"/>
      <c r="C79" s="16"/>
      <c r="D79" s="3"/>
      <c r="E79" s="230"/>
    </row>
    <row r="80" spans="1:5" s="29" customFormat="1" ht="13.5" customHeight="1">
      <c r="A80" s="20">
        <v>12</v>
      </c>
      <c r="B80" s="21">
        <v>43</v>
      </c>
      <c r="C80" s="28" t="s">
        <v>61</v>
      </c>
      <c r="D80" s="21"/>
      <c r="E80" s="225"/>
    </row>
    <row r="81" spans="1:5" ht="3.75" customHeight="1">
      <c r="A81" s="3"/>
      <c r="B81" s="3"/>
      <c r="C81" s="16"/>
      <c r="D81" s="3"/>
      <c r="E81" s="230"/>
    </row>
    <row r="82" spans="1:5" s="29" customFormat="1" ht="13.5" customHeight="1">
      <c r="A82" s="20">
        <v>13</v>
      </c>
      <c r="B82" s="21">
        <v>44</v>
      </c>
      <c r="C82" s="28" t="s">
        <v>62</v>
      </c>
      <c r="D82" s="21"/>
      <c r="E82" s="225"/>
    </row>
    <row r="83" spans="1:5" ht="3.75" customHeight="1">
      <c r="A83" s="3"/>
      <c r="B83" s="3"/>
      <c r="C83" s="16"/>
      <c r="D83" s="3"/>
      <c r="E83" s="230"/>
    </row>
    <row r="84" spans="1:5" s="29" customFormat="1" ht="13.5" customHeight="1">
      <c r="A84" s="20">
        <v>14</v>
      </c>
      <c r="B84" s="21">
        <v>45</v>
      </c>
      <c r="C84" s="28" t="s">
        <v>80</v>
      </c>
      <c r="D84" s="21"/>
      <c r="E84" s="225"/>
    </row>
    <row r="85" spans="1:5" ht="3.75" customHeight="1">
      <c r="A85" s="3"/>
      <c r="B85" s="3"/>
      <c r="C85" s="16"/>
      <c r="D85" s="3"/>
      <c r="E85" s="230"/>
    </row>
    <row r="86" spans="1:5" s="29" customFormat="1" ht="13.5" customHeight="1">
      <c r="A86" s="20">
        <v>15</v>
      </c>
      <c r="B86" s="21">
        <v>49</v>
      </c>
      <c r="C86" s="28" t="s">
        <v>59</v>
      </c>
      <c r="D86" s="21"/>
      <c r="E86" s="225"/>
    </row>
    <row r="87" spans="1:5" ht="3.75" customHeight="1">
      <c r="A87" s="3"/>
      <c r="B87" s="3"/>
      <c r="C87" s="13"/>
      <c r="D87" s="3"/>
      <c r="E87" s="230"/>
    </row>
    <row r="88" spans="1:5" s="29" customFormat="1" ht="13.5" customHeight="1">
      <c r="A88" s="20">
        <v>16</v>
      </c>
      <c r="B88" s="21">
        <v>51</v>
      </c>
      <c r="C88" s="28" t="s">
        <v>60</v>
      </c>
      <c r="D88" s="21"/>
      <c r="E88" s="225"/>
    </row>
    <row r="89" spans="1:5" ht="3.75" customHeight="1">
      <c r="A89" s="3"/>
      <c r="B89" s="3"/>
      <c r="C89" s="13"/>
      <c r="D89" s="3"/>
      <c r="E89" s="230"/>
    </row>
    <row r="90" spans="1:5" s="29" customFormat="1" ht="13.5" customHeight="1">
      <c r="A90" s="20">
        <v>17</v>
      </c>
      <c r="B90" s="21">
        <v>52</v>
      </c>
      <c r="C90" s="28" t="s">
        <v>63</v>
      </c>
      <c r="D90" s="21"/>
      <c r="E90" s="225"/>
    </row>
    <row r="91" spans="1:5" ht="3.75" customHeight="1">
      <c r="A91" s="3"/>
      <c r="B91" s="3"/>
      <c r="C91" s="13"/>
      <c r="D91" s="3"/>
      <c r="E91" s="230"/>
    </row>
    <row r="92" spans="1:5" s="29" customFormat="1" ht="13.5" customHeight="1">
      <c r="A92" s="20">
        <v>18</v>
      </c>
      <c r="B92" s="21">
        <v>53</v>
      </c>
      <c r="C92" s="28" t="s">
        <v>64</v>
      </c>
      <c r="D92" s="21"/>
      <c r="E92" s="225"/>
    </row>
    <row r="93" spans="1:5" ht="3.75" customHeight="1">
      <c r="A93" s="3"/>
      <c r="B93" s="3"/>
      <c r="C93" s="16"/>
      <c r="D93" s="3"/>
      <c r="E93" s="230"/>
    </row>
    <row r="94" spans="1:5" s="29" customFormat="1" ht="13.5" customHeight="1">
      <c r="A94" s="20">
        <v>19</v>
      </c>
      <c r="B94" s="21">
        <v>54</v>
      </c>
      <c r="C94" s="28" t="s">
        <v>65</v>
      </c>
      <c r="D94" s="21"/>
      <c r="E94" s="225"/>
    </row>
    <row r="95" spans="1:5" ht="3.75" customHeight="1">
      <c r="A95" s="3"/>
      <c r="B95" s="3"/>
      <c r="C95" s="16"/>
      <c r="D95" s="3"/>
      <c r="E95" s="230"/>
    </row>
    <row r="96" spans="1:5" s="29" customFormat="1" ht="13.5" customHeight="1">
      <c r="A96" s="20">
        <v>20</v>
      </c>
      <c r="B96" s="21">
        <v>57</v>
      </c>
      <c r="C96" s="28" t="s">
        <v>66</v>
      </c>
      <c r="D96" s="21"/>
      <c r="E96" s="225"/>
    </row>
    <row r="97" spans="1:5" ht="3.75" customHeight="1" thickBot="1">
      <c r="A97" s="3"/>
      <c r="B97" s="3"/>
      <c r="C97" s="13"/>
      <c r="D97" s="3"/>
      <c r="E97" s="230"/>
    </row>
    <row r="98" spans="1:5" ht="44.25" thickTop="1" thickBot="1">
      <c r="A98" s="30" t="s">
        <v>126</v>
      </c>
      <c r="B98" s="224" t="s">
        <v>70</v>
      </c>
      <c r="C98" s="233"/>
      <c r="D98" s="233" t="s">
        <v>71</v>
      </c>
      <c r="E98" s="234">
        <f>E75+E78+E80+E82+E84+E86+E88+E90+E92+E94+E96</f>
        <v>0</v>
      </c>
    </row>
    <row r="99" spans="1:5" ht="21" customHeight="1" thickTop="1">
      <c r="A99" s="3"/>
      <c r="B99" s="3"/>
      <c r="C99" s="13"/>
      <c r="D99" s="3"/>
      <c r="E99" s="230"/>
    </row>
    <row r="100" spans="1:5" ht="17.25" customHeight="1">
      <c r="A100" s="235"/>
      <c r="B100" s="235" t="s">
        <v>28</v>
      </c>
      <c r="C100" s="235"/>
      <c r="D100" s="235"/>
      <c r="E100" s="236"/>
    </row>
    <row r="101" spans="1:5" ht="56.25" customHeight="1">
      <c r="A101" s="20"/>
      <c r="B101" s="21" t="s">
        <v>29</v>
      </c>
      <c r="C101" s="989" t="s">
        <v>1246</v>
      </c>
      <c r="D101" s="237"/>
      <c r="E101" s="225"/>
    </row>
  </sheetData>
  <mergeCells count="1">
    <mergeCell ref="A1:E1"/>
  </mergeCells>
  <pageMargins left="0.43307086614173229" right="0.31496062992125984" top="0.15748031496062992" bottom="0.15748031496062992" header="0.11811023622047245" footer="0.11811023622047245"/>
  <pageSetup paperSize="9" scale="47" orientation="portrait" r:id="rId1"/>
  <rowBreaks count="1" manualBreakCount="1">
    <brk id="49" max="16383" man="1"/>
  </rowBreaks>
</worksheet>
</file>

<file path=xl/worksheets/sheet20.xml><?xml version="1.0" encoding="utf-8"?>
<worksheet xmlns="http://schemas.openxmlformats.org/spreadsheetml/2006/main" xmlns:r="http://schemas.openxmlformats.org/officeDocument/2006/relationships">
  <sheetPr>
    <pageSetUpPr fitToPage="1"/>
  </sheetPr>
  <dimension ref="A1:E67"/>
  <sheetViews>
    <sheetView view="pageBreakPreview" zoomScale="90" zoomScaleSheetLayoutView="90" workbookViewId="0">
      <selection activeCell="B1" sqref="B1:E1"/>
    </sheetView>
  </sheetViews>
  <sheetFormatPr defaultColWidth="9.140625" defaultRowHeight="12.75"/>
  <cols>
    <col min="1" max="1" width="3.28515625" style="750" customWidth="1"/>
    <col min="2" max="2" width="62" style="750" customWidth="1"/>
    <col min="3" max="5" width="21.28515625" style="750" customWidth="1"/>
    <col min="6" max="16384" width="9.140625" style="750"/>
  </cols>
  <sheetData>
    <row r="1" spans="1:5" ht="29.25" customHeight="1">
      <c r="B1" s="1546" t="s">
        <v>1023</v>
      </c>
      <c r="C1" s="1546"/>
      <c r="D1" s="1546"/>
      <c r="E1" s="1546"/>
    </row>
    <row r="2" spans="1:5">
      <c r="B2" s="1547" t="s">
        <v>107</v>
      </c>
      <c r="C2" s="1547"/>
      <c r="D2" s="1547"/>
      <c r="E2" s="1547"/>
    </row>
    <row r="3" spans="1:5" ht="31.5" customHeight="1">
      <c r="A3" s="1547" t="s">
        <v>1148</v>
      </c>
      <c r="B3" s="1547"/>
      <c r="C3" s="1547"/>
      <c r="D3" s="1547"/>
      <c r="E3" s="1547"/>
    </row>
    <row r="4" spans="1:5" ht="15">
      <c r="B4" s="751"/>
      <c r="C4" s="752" t="s">
        <v>1220</v>
      </c>
      <c r="D4" s="752" t="s">
        <v>1218</v>
      </c>
      <c r="E4" s="752" t="s">
        <v>1221</v>
      </c>
    </row>
    <row r="5" spans="1:5" ht="15">
      <c r="A5" s="753" t="s">
        <v>42</v>
      </c>
      <c r="B5" s="754" t="s">
        <v>108</v>
      </c>
      <c r="C5" s="755">
        <f>C6+C9+C11+C12+C13+C18+C19</f>
        <v>0</v>
      </c>
      <c r="D5" s="755">
        <f>D6+D9+D11+D12+D13+D18+D19</f>
        <v>0</v>
      </c>
      <c r="E5" s="755">
        <f t="shared" ref="E5" si="0">E6+E9+E11+E12+E13+E18+E19</f>
        <v>0</v>
      </c>
    </row>
    <row r="6" spans="1:5">
      <c r="A6" s="756">
        <v>1</v>
      </c>
      <c r="B6" s="757" t="s">
        <v>96</v>
      </c>
      <c r="C6" s="756">
        <v>0</v>
      </c>
      <c r="D6" s="756">
        <v>0</v>
      </c>
      <c r="E6" s="756">
        <v>0</v>
      </c>
    </row>
    <row r="7" spans="1:5">
      <c r="A7" s="758" t="s">
        <v>1149</v>
      </c>
      <c r="B7" s="759" t="s">
        <v>109</v>
      </c>
      <c r="C7" s="760">
        <v>0</v>
      </c>
      <c r="D7" s="760">
        <v>0</v>
      </c>
      <c r="E7" s="760">
        <v>0</v>
      </c>
    </row>
    <row r="8" spans="1:5" ht="21" customHeight="1">
      <c r="A8" s="761" t="s">
        <v>1150</v>
      </c>
      <c r="B8" s="953" t="s">
        <v>1151</v>
      </c>
      <c r="C8" s="760"/>
      <c r="D8" s="760"/>
      <c r="E8" s="760"/>
    </row>
    <row r="9" spans="1:5">
      <c r="A9" s="762">
        <v>2</v>
      </c>
      <c r="B9" s="751" t="s">
        <v>486</v>
      </c>
      <c r="C9" s="762">
        <v>0</v>
      </c>
      <c r="D9" s="762">
        <v>0</v>
      </c>
      <c r="E9" s="762">
        <v>0</v>
      </c>
    </row>
    <row r="10" spans="1:5" ht="18.75" customHeight="1">
      <c r="A10" s="762"/>
      <c r="B10" s="953" t="s">
        <v>1152</v>
      </c>
      <c r="C10" s="762"/>
      <c r="D10" s="762"/>
      <c r="E10" s="762"/>
    </row>
    <row r="11" spans="1:5">
      <c r="A11" s="756">
        <v>3</v>
      </c>
      <c r="B11" s="757" t="s">
        <v>55</v>
      </c>
      <c r="C11" s="756">
        <v>0</v>
      </c>
      <c r="D11" s="756">
        <v>0</v>
      </c>
      <c r="E11" s="756">
        <v>0</v>
      </c>
    </row>
    <row r="12" spans="1:5">
      <c r="A12" s="762">
        <v>4</v>
      </c>
      <c r="B12" s="763" t="s">
        <v>110</v>
      </c>
      <c r="C12" s="762">
        <v>0</v>
      </c>
      <c r="D12" s="762">
        <v>0</v>
      </c>
      <c r="E12" s="762">
        <v>0</v>
      </c>
    </row>
    <row r="13" spans="1:5">
      <c r="A13" s="756">
        <v>5</v>
      </c>
      <c r="B13" s="757" t="s">
        <v>111</v>
      </c>
      <c r="C13" s="756">
        <f>C14+C15+C16+C17</f>
        <v>0</v>
      </c>
      <c r="D13" s="756">
        <f t="shared" ref="D13:E13" si="1">D14+D15+D16+D17</f>
        <v>0</v>
      </c>
      <c r="E13" s="756">
        <f t="shared" si="1"/>
        <v>0</v>
      </c>
    </row>
    <row r="14" spans="1:5">
      <c r="A14" s="762"/>
      <c r="B14" s="764" t="s">
        <v>112</v>
      </c>
      <c r="C14" s="760">
        <v>0</v>
      </c>
      <c r="D14" s="760">
        <v>0</v>
      </c>
      <c r="E14" s="760">
        <v>0</v>
      </c>
    </row>
    <row r="15" spans="1:5">
      <c r="A15" s="762"/>
      <c r="B15" s="764" t="s">
        <v>113</v>
      </c>
      <c r="C15" s="760">
        <v>0</v>
      </c>
      <c r="D15" s="760">
        <v>0</v>
      </c>
      <c r="E15" s="760">
        <v>0</v>
      </c>
    </row>
    <row r="16" spans="1:5" ht="25.5">
      <c r="A16" s="762"/>
      <c r="B16" s="764" t="s">
        <v>114</v>
      </c>
      <c r="C16" s="760">
        <v>0</v>
      </c>
      <c r="D16" s="760">
        <v>0</v>
      </c>
      <c r="E16" s="760">
        <v>0</v>
      </c>
    </row>
    <row r="17" spans="1:5">
      <c r="A17" s="762"/>
      <c r="B17" s="764" t="s">
        <v>115</v>
      </c>
      <c r="C17" s="760">
        <v>0</v>
      </c>
      <c r="D17" s="760">
        <v>0</v>
      </c>
      <c r="E17" s="760">
        <v>0</v>
      </c>
    </row>
    <row r="18" spans="1:5">
      <c r="A18" s="761">
        <v>6</v>
      </c>
      <c r="B18" s="751" t="s">
        <v>116</v>
      </c>
      <c r="C18" s="762">
        <v>0</v>
      </c>
      <c r="D18" s="762">
        <v>0</v>
      </c>
      <c r="E18" s="762">
        <v>0</v>
      </c>
    </row>
    <row r="19" spans="1:5" ht="24.95" customHeight="1">
      <c r="A19" s="756">
        <v>7</v>
      </c>
      <c r="B19" s="757" t="s">
        <v>117</v>
      </c>
      <c r="C19" s="756">
        <v>0</v>
      </c>
      <c r="D19" s="756">
        <v>0</v>
      </c>
      <c r="E19" s="756">
        <v>0</v>
      </c>
    </row>
    <row r="20" spans="1:5" ht="15" customHeight="1">
      <c r="A20" s="765"/>
      <c r="B20" s="766"/>
      <c r="C20" s="765"/>
      <c r="D20" s="765"/>
      <c r="E20" s="765"/>
    </row>
    <row r="21" spans="1:5" ht="14.25" customHeight="1">
      <c r="A21" s="753" t="s">
        <v>43</v>
      </c>
      <c r="B21" s="754" t="s">
        <v>118</v>
      </c>
      <c r="C21" s="755">
        <f>C22+C23+C24+C25+C26+C31+C34</f>
        <v>0</v>
      </c>
      <c r="D21" s="755">
        <f t="shared" ref="D21:E21" si="2">D22+D23+D24+D25+D26+D31+D34</f>
        <v>0</v>
      </c>
      <c r="E21" s="755">
        <f t="shared" si="2"/>
        <v>0</v>
      </c>
    </row>
    <row r="22" spans="1:5">
      <c r="A22" s="756">
        <v>1</v>
      </c>
      <c r="B22" s="757" t="s">
        <v>100</v>
      </c>
      <c r="C22" s="756">
        <v>0</v>
      </c>
      <c r="D22" s="756">
        <v>0</v>
      </c>
      <c r="E22" s="756">
        <v>0</v>
      </c>
    </row>
    <row r="23" spans="1:5">
      <c r="A23" s="762">
        <v>2</v>
      </c>
      <c r="B23" s="767" t="s">
        <v>50</v>
      </c>
      <c r="C23" s="762">
        <v>0</v>
      </c>
      <c r="D23" s="762">
        <v>0</v>
      </c>
      <c r="E23" s="762">
        <v>0</v>
      </c>
    </row>
    <row r="24" spans="1:5">
      <c r="A24" s="756">
        <v>3</v>
      </c>
      <c r="B24" s="757" t="s">
        <v>55</v>
      </c>
      <c r="C24" s="756">
        <v>0</v>
      </c>
      <c r="D24" s="756">
        <v>0</v>
      </c>
      <c r="E24" s="756">
        <v>0</v>
      </c>
    </row>
    <row r="25" spans="1:5">
      <c r="A25" s="762">
        <v>4</v>
      </c>
      <c r="B25" s="751" t="s">
        <v>119</v>
      </c>
      <c r="C25" s="762">
        <v>0</v>
      </c>
      <c r="D25" s="762">
        <v>0</v>
      </c>
      <c r="E25" s="762">
        <v>0</v>
      </c>
    </row>
    <row r="26" spans="1:5">
      <c r="A26" s="756">
        <v>5</v>
      </c>
      <c r="B26" s="757" t="s">
        <v>99</v>
      </c>
      <c r="C26" s="756">
        <f>C27+C28+C30-C29</f>
        <v>0</v>
      </c>
      <c r="D26" s="756">
        <f t="shared" ref="D26:E26" si="3">D27+D28+D30-D29</f>
        <v>0</v>
      </c>
      <c r="E26" s="756">
        <f t="shared" si="3"/>
        <v>0</v>
      </c>
    </row>
    <row r="27" spans="1:5">
      <c r="A27" s="762"/>
      <c r="B27" s="764" t="s">
        <v>120</v>
      </c>
      <c r="C27" s="765">
        <v>0</v>
      </c>
      <c r="D27" s="765">
        <v>0</v>
      </c>
      <c r="E27" s="765">
        <v>0</v>
      </c>
    </row>
    <row r="28" spans="1:5">
      <c r="A28" s="762"/>
      <c r="B28" s="764" t="s">
        <v>121</v>
      </c>
      <c r="C28" s="765">
        <v>0</v>
      </c>
      <c r="D28" s="765">
        <v>0</v>
      </c>
      <c r="E28" s="765">
        <v>0</v>
      </c>
    </row>
    <row r="29" spans="1:5" ht="25.5" customHeight="1">
      <c r="A29" s="762"/>
      <c r="B29" s="759" t="s">
        <v>122</v>
      </c>
      <c r="C29" s="765">
        <v>0</v>
      </c>
      <c r="D29" s="765">
        <v>0</v>
      </c>
      <c r="E29" s="765">
        <v>0</v>
      </c>
    </row>
    <row r="30" spans="1:5">
      <c r="A30" s="762"/>
      <c r="B30" s="764" t="s">
        <v>123</v>
      </c>
      <c r="C30" s="765">
        <v>0</v>
      </c>
      <c r="D30" s="765">
        <v>0</v>
      </c>
      <c r="E30" s="765">
        <v>0</v>
      </c>
    </row>
    <row r="31" spans="1:5">
      <c r="A31" s="762">
        <v>6</v>
      </c>
      <c r="B31" s="751" t="s">
        <v>124</v>
      </c>
      <c r="C31" s="762">
        <f>C32+C33</f>
        <v>0</v>
      </c>
      <c r="D31" s="762">
        <f t="shared" ref="D31:E31" si="4">D32+D33</f>
        <v>0</v>
      </c>
      <c r="E31" s="762">
        <f t="shared" si="4"/>
        <v>0</v>
      </c>
    </row>
    <row r="32" spans="1:5">
      <c r="A32" s="762"/>
      <c r="B32" s="764" t="s">
        <v>177</v>
      </c>
      <c r="C32" s="765">
        <v>0</v>
      </c>
      <c r="D32" s="765">
        <v>0</v>
      </c>
      <c r="E32" s="765">
        <v>0</v>
      </c>
    </row>
    <row r="33" spans="1:5">
      <c r="A33" s="762"/>
      <c r="B33" s="764" t="s">
        <v>179</v>
      </c>
      <c r="C33" s="765">
        <v>0</v>
      </c>
      <c r="D33" s="765">
        <v>0</v>
      </c>
      <c r="E33" s="765">
        <v>0</v>
      </c>
    </row>
    <row r="34" spans="1:5" ht="25.5">
      <c r="A34" s="756">
        <v>7</v>
      </c>
      <c r="B34" s="757" t="s">
        <v>125</v>
      </c>
      <c r="C34" s="768">
        <v>0</v>
      </c>
      <c r="D34" s="768">
        <v>0</v>
      </c>
      <c r="E34" s="768">
        <v>0</v>
      </c>
    </row>
    <row r="35" spans="1:5" ht="23.25" customHeight="1">
      <c r="A35" s="762">
        <v>8</v>
      </c>
      <c r="B35" s="767" t="s">
        <v>1153</v>
      </c>
      <c r="C35" s="765"/>
      <c r="D35" s="765"/>
      <c r="E35" s="765"/>
    </row>
    <row r="36" spans="1:5" ht="25.5">
      <c r="A36" s="769" t="s">
        <v>126</v>
      </c>
      <c r="B36" s="770" t="s">
        <v>946</v>
      </c>
      <c r="C36" s="771">
        <f>C5-C21</f>
        <v>0</v>
      </c>
      <c r="D36" s="771">
        <f t="shared" ref="D36:E36" si="5">D5-D21</f>
        <v>0</v>
      </c>
      <c r="E36" s="771">
        <f t="shared" si="5"/>
        <v>0</v>
      </c>
    </row>
    <row r="37" spans="1:5" ht="38.25">
      <c r="A37" s="772" t="s">
        <v>128</v>
      </c>
      <c r="B37" s="773" t="s">
        <v>129</v>
      </c>
      <c r="C37" s="774">
        <f>C5-C19-C21-C34</f>
        <v>0</v>
      </c>
      <c r="D37" s="774">
        <f>C5-C19-C21-C36</f>
        <v>0</v>
      </c>
      <c r="E37" s="774">
        <f>C5-C19-C21-C37</f>
        <v>0</v>
      </c>
    </row>
    <row r="38" spans="1:5" ht="16.5" customHeight="1">
      <c r="A38" s="753"/>
      <c r="B38" s="754" t="s">
        <v>130</v>
      </c>
      <c r="C38" s="775">
        <v>2020</v>
      </c>
      <c r="D38" s="775" t="s">
        <v>1199</v>
      </c>
      <c r="E38" s="775" t="s">
        <v>1200</v>
      </c>
    </row>
    <row r="39" spans="1:5" ht="25.5">
      <c r="B39" s="776" t="s">
        <v>131</v>
      </c>
      <c r="C39" s="777">
        <v>0</v>
      </c>
      <c r="D39" s="778">
        <f>C40</f>
        <v>0</v>
      </c>
      <c r="E39" s="778">
        <f>D40</f>
        <v>0</v>
      </c>
    </row>
    <row r="40" spans="1:5" ht="25.5">
      <c r="B40" s="776" t="s">
        <v>132</v>
      </c>
      <c r="C40" s="777">
        <v>0</v>
      </c>
      <c r="D40" s="778"/>
      <c r="E40" s="778"/>
    </row>
    <row r="41" spans="1:5" ht="25.5">
      <c r="A41" s="779"/>
      <c r="B41" s="780" t="s">
        <v>133</v>
      </c>
      <c r="C41" s="781">
        <f>C40-C39</f>
        <v>0</v>
      </c>
      <c r="D41" s="782">
        <f>D40-D39</f>
        <v>0</v>
      </c>
      <c r="E41" s="782">
        <f>E40-E39</f>
        <v>0</v>
      </c>
    </row>
    <row r="42" spans="1:5" ht="32.25" customHeight="1">
      <c r="B42" s="783" t="s">
        <v>134</v>
      </c>
      <c r="C42" s="784"/>
      <c r="D42" s="778"/>
      <c r="E42" s="778"/>
    </row>
    <row r="43" spans="1:5">
      <c r="A43" s="779"/>
      <c r="B43" s="785" t="s">
        <v>135</v>
      </c>
      <c r="C43" s="786">
        <v>0</v>
      </c>
      <c r="D43" s="786">
        <v>0</v>
      </c>
      <c r="E43" s="786">
        <v>0</v>
      </c>
    </row>
    <row r="44" spans="1:5" ht="38.25">
      <c r="A44" s="787"/>
      <c r="B44" s="788" t="s">
        <v>136</v>
      </c>
      <c r="C44" s="789">
        <f>C37-C41+C43</f>
        <v>0</v>
      </c>
      <c r="D44" s="789">
        <f t="shared" ref="D44:E44" si="6">D37-D41+D43</f>
        <v>0</v>
      </c>
      <c r="E44" s="789">
        <f t="shared" si="6"/>
        <v>0</v>
      </c>
    </row>
    <row r="46" spans="1:5" ht="15">
      <c r="B46" s="790"/>
    </row>
    <row r="47" spans="1:5" ht="38.25">
      <c r="A47" s="791" t="s">
        <v>137</v>
      </c>
      <c r="B47" s="792" t="s">
        <v>138</v>
      </c>
      <c r="C47" s="1548"/>
      <c r="D47" s="1549" t="s">
        <v>904</v>
      </c>
      <c r="E47" s="1549"/>
    </row>
    <row r="48" spans="1:5" ht="38.25">
      <c r="A48" s="791" t="s">
        <v>139</v>
      </c>
      <c r="B48" s="792" t="s">
        <v>140</v>
      </c>
      <c r="C48" s="1548"/>
      <c r="D48" s="1549"/>
      <c r="E48" s="1549"/>
    </row>
    <row r="49" spans="2:5">
      <c r="B49" s="793"/>
      <c r="C49" s="794"/>
      <c r="D49" s="794"/>
      <c r="E49" s="794"/>
    </row>
    <row r="50" spans="2:5">
      <c r="B50" s="793"/>
      <c r="C50" s="794"/>
      <c r="D50" s="794"/>
      <c r="E50" s="794"/>
    </row>
    <row r="51" spans="2:5">
      <c r="B51" s="793"/>
      <c r="C51" s="794"/>
      <c r="D51" s="794"/>
      <c r="E51" s="794"/>
    </row>
    <row r="52" spans="2:5">
      <c r="B52" s="793"/>
      <c r="C52" s="794"/>
      <c r="D52" s="794"/>
      <c r="E52" s="794"/>
    </row>
    <row r="53" spans="2:5">
      <c r="B53" s="793"/>
      <c r="C53" s="794"/>
      <c r="D53" s="794"/>
      <c r="E53" s="794"/>
    </row>
    <row r="54" spans="2:5">
      <c r="B54" s="793"/>
      <c r="C54" s="794"/>
      <c r="D54" s="794"/>
      <c r="E54" s="794"/>
    </row>
    <row r="55" spans="2:5">
      <c r="B55" s="793"/>
      <c r="C55" s="794"/>
      <c r="D55" s="794"/>
      <c r="E55" s="794"/>
    </row>
    <row r="56" spans="2:5">
      <c r="B56" s="793"/>
      <c r="C56" s="794"/>
      <c r="D56" s="794"/>
      <c r="E56" s="794"/>
    </row>
    <row r="57" spans="2:5">
      <c r="B57" s="793"/>
      <c r="C57" s="794"/>
      <c r="D57" s="794"/>
      <c r="E57" s="794"/>
    </row>
    <row r="58" spans="2:5">
      <c r="B58" s="795"/>
      <c r="C58" s="796"/>
      <c r="D58" s="796"/>
      <c r="E58" s="796"/>
    </row>
    <row r="59" spans="2:5">
      <c r="B59" s="793"/>
      <c r="C59" s="794"/>
      <c r="D59" s="794"/>
      <c r="E59" s="794"/>
    </row>
    <row r="60" spans="2:5">
      <c r="B60" s="793"/>
      <c r="C60" s="794"/>
      <c r="D60" s="794"/>
      <c r="E60" s="794"/>
    </row>
    <row r="61" spans="2:5">
      <c r="B61" s="793"/>
      <c r="C61" s="794"/>
      <c r="D61" s="794"/>
      <c r="E61" s="794"/>
    </row>
    <row r="62" spans="2:5">
      <c r="B62" s="795"/>
      <c r="C62" s="797"/>
      <c r="D62" s="797"/>
      <c r="E62" s="797"/>
    </row>
    <row r="63" spans="2:5">
      <c r="B63" s="795"/>
      <c r="C63" s="797"/>
      <c r="D63" s="797"/>
      <c r="E63" s="797"/>
    </row>
    <row r="64" spans="2:5">
      <c r="B64" s="793"/>
      <c r="C64" s="794"/>
      <c r="D64" s="794"/>
      <c r="E64" s="794"/>
    </row>
    <row r="65" spans="2:5">
      <c r="B65" s="793"/>
      <c r="C65" s="794"/>
      <c r="D65" s="794"/>
      <c r="E65" s="794"/>
    </row>
    <row r="66" spans="2:5">
      <c r="C66" s="765"/>
      <c r="D66" s="765"/>
      <c r="E66" s="765"/>
    </row>
    <row r="67" spans="2:5">
      <c r="B67" s="765"/>
      <c r="C67" s="765"/>
      <c r="D67" s="765"/>
      <c r="E67" s="765"/>
    </row>
  </sheetData>
  <mergeCells count="5">
    <mergeCell ref="B1:E1"/>
    <mergeCell ref="B2:E2"/>
    <mergeCell ref="A3:E3"/>
    <mergeCell ref="C47:C48"/>
    <mergeCell ref="D47:E48"/>
  </mergeCells>
  <pageMargins left="0.51181102362204722" right="0.51181102362204722" top="0.55118110236220474" bottom="0.55118110236220474" header="0.31496062992125984" footer="0.31496062992125984"/>
  <pageSetup paperSize="9" scale="68" orientation="portrait" r:id="rId1"/>
  <drawing r:id="rId2"/>
</worksheet>
</file>

<file path=xl/worksheets/sheet21.xml><?xml version="1.0" encoding="utf-8"?>
<worksheet xmlns="http://schemas.openxmlformats.org/spreadsheetml/2006/main" xmlns:r="http://schemas.openxmlformats.org/officeDocument/2006/relationships">
  <sheetPr>
    <pageSetUpPr fitToPage="1"/>
  </sheetPr>
  <dimension ref="A1:G74"/>
  <sheetViews>
    <sheetView view="pageBreakPreview" zoomScale="90" zoomScaleSheetLayoutView="90" workbookViewId="0">
      <selection activeCell="C3" sqref="C3"/>
    </sheetView>
  </sheetViews>
  <sheetFormatPr defaultColWidth="9.140625" defaultRowHeight="12.75"/>
  <cols>
    <col min="1" max="1" width="3.7109375" style="750" customWidth="1"/>
    <col min="2" max="2" width="51.28515625" style="856" customWidth="1"/>
    <col min="3" max="3" width="43.28515625" style="857" bestFit="1" customWidth="1"/>
    <col min="4" max="4" width="14.85546875" style="750" customWidth="1"/>
    <col min="5" max="6" width="12.5703125" style="750" customWidth="1"/>
    <col min="7" max="16384" width="9.140625" style="238"/>
  </cols>
  <sheetData>
    <row r="1" spans="1:6" ht="48.75" customHeight="1">
      <c r="B1" s="798"/>
      <c r="C1" s="1550" t="s">
        <v>1024</v>
      </c>
      <c r="D1" s="1551"/>
      <c r="E1" s="1551"/>
      <c r="F1" s="1552"/>
    </row>
    <row r="2" spans="1:6">
      <c r="B2" s="751"/>
      <c r="C2" s="1553" t="s">
        <v>141</v>
      </c>
      <c r="D2" s="1547"/>
      <c r="E2" s="1547"/>
      <c r="F2" s="1554"/>
    </row>
    <row r="3" spans="1:6" ht="30">
      <c r="B3" s="751"/>
      <c r="C3" s="799"/>
      <c r="D3" s="752" t="s">
        <v>1220</v>
      </c>
      <c r="E3" s="752" t="s">
        <v>1218</v>
      </c>
      <c r="F3" s="800" t="s">
        <v>1221</v>
      </c>
    </row>
    <row r="4" spans="1:6" ht="15">
      <c r="A4" s="753" t="s">
        <v>42</v>
      </c>
      <c r="B4" s="754" t="s">
        <v>108</v>
      </c>
      <c r="C4" s="801" t="s">
        <v>142</v>
      </c>
      <c r="D4" s="755">
        <f>D5+D7+D9+D10+D11+D16+D17</f>
        <v>0</v>
      </c>
      <c r="E4" s="755">
        <f t="shared" ref="E4:F4" si="0">E5+E7+E9+E10+E11+E16+E17</f>
        <v>0</v>
      </c>
      <c r="F4" s="802">
        <f t="shared" si="0"/>
        <v>0</v>
      </c>
    </row>
    <row r="5" spans="1:6">
      <c r="A5" s="756">
        <v>1</v>
      </c>
      <c r="B5" s="757" t="s">
        <v>96</v>
      </c>
      <c r="C5" s="803" t="s">
        <v>143</v>
      </c>
      <c r="D5" s="756"/>
      <c r="E5" s="756"/>
      <c r="F5" s="804"/>
    </row>
    <row r="6" spans="1:6" ht="18" customHeight="1">
      <c r="A6" s="955"/>
      <c r="B6" s="956" t="s">
        <v>1151</v>
      </c>
      <c r="C6" s="803"/>
      <c r="D6" s="756"/>
      <c r="E6" s="756"/>
      <c r="F6" s="804"/>
    </row>
    <row r="7" spans="1:6">
      <c r="A7" s="762">
        <v>2</v>
      </c>
      <c r="B7" s="751" t="s">
        <v>486</v>
      </c>
      <c r="C7" s="799" t="s">
        <v>144</v>
      </c>
      <c r="D7" s="762"/>
      <c r="E7" s="762"/>
      <c r="F7" s="805"/>
    </row>
    <row r="8" spans="1:6" ht="20.25" customHeight="1">
      <c r="A8" s="955"/>
      <c r="B8" s="956" t="s">
        <v>1152</v>
      </c>
      <c r="C8" s="799"/>
      <c r="D8" s="762"/>
      <c r="E8" s="762"/>
      <c r="F8" s="805"/>
    </row>
    <row r="9" spans="1:6">
      <c r="A9" s="756">
        <v>3</v>
      </c>
      <c r="B9" s="757" t="s">
        <v>55</v>
      </c>
      <c r="C9" s="803" t="s">
        <v>145</v>
      </c>
      <c r="D9" s="756"/>
      <c r="E9" s="756"/>
      <c r="F9" s="804"/>
    </row>
    <row r="10" spans="1:6">
      <c r="A10" s="762">
        <v>4</v>
      </c>
      <c r="B10" s="751" t="s">
        <v>110</v>
      </c>
      <c r="C10" s="799" t="s">
        <v>146</v>
      </c>
      <c r="D10" s="762"/>
      <c r="E10" s="762"/>
      <c r="F10" s="805"/>
    </row>
    <row r="11" spans="1:6">
      <c r="A11" s="756">
        <v>5</v>
      </c>
      <c r="B11" s="757" t="s">
        <v>111</v>
      </c>
      <c r="C11" s="803" t="s">
        <v>147</v>
      </c>
      <c r="D11" s="756">
        <f>SUM(D12:D15)</f>
        <v>0</v>
      </c>
      <c r="E11" s="756">
        <f>SUM(E12:E15)</f>
        <v>0</v>
      </c>
      <c r="F11" s="804">
        <f>SUM(F12:F15)</f>
        <v>0</v>
      </c>
    </row>
    <row r="12" spans="1:6">
      <c r="A12" s="762"/>
      <c r="B12" s="764" t="s">
        <v>112</v>
      </c>
      <c r="C12" s="806" t="s">
        <v>148</v>
      </c>
      <c r="D12" s="760"/>
      <c r="E12" s="760"/>
      <c r="F12" s="807"/>
    </row>
    <row r="13" spans="1:6" ht="25.5">
      <c r="A13" s="762"/>
      <c r="B13" s="764" t="s">
        <v>113</v>
      </c>
      <c r="C13" s="806" t="s">
        <v>149</v>
      </c>
      <c r="D13" s="760"/>
      <c r="E13" s="760"/>
      <c r="F13" s="807"/>
    </row>
    <row r="14" spans="1:6" ht="25.5">
      <c r="A14" s="762"/>
      <c r="B14" s="764" t="s">
        <v>150</v>
      </c>
      <c r="C14" s="808" t="s">
        <v>151</v>
      </c>
      <c r="D14" s="760"/>
      <c r="E14" s="760"/>
      <c r="F14" s="807"/>
    </row>
    <row r="15" spans="1:6">
      <c r="A15" s="762"/>
      <c r="B15" s="764" t="s">
        <v>115</v>
      </c>
      <c r="C15" s="806" t="s">
        <v>152</v>
      </c>
      <c r="D15" s="760"/>
      <c r="E15" s="760"/>
      <c r="F15" s="807"/>
    </row>
    <row r="16" spans="1:6">
      <c r="A16" s="762">
        <v>6</v>
      </c>
      <c r="B16" s="751" t="s">
        <v>116</v>
      </c>
      <c r="C16" s="799">
        <v>4100</v>
      </c>
      <c r="D16" s="762"/>
      <c r="E16" s="762"/>
      <c r="F16" s="805"/>
    </row>
    <row r="17" spans="1:7">
      <c r="A17" s="756">
        <v>7</v>
      </c>
      <c r="B17" s="757" t="s">
        <v>117</v>
      </c>
      <c r="C17" s="803" t="s">
        <v>153</v>
      </c>
      <c r="D17" s="756"/>
      <c r="E17" s="756"/>
      <c r="F17" s="804"/>
    </row>
    <row r="18" spans="1:7" ht="14.25" customHeight="1">
      <c r="B18" s="766"/>
      <c r="C18" s="809"/>
      <c r="D18" s="765"/>
      <c r="E18" s="765"/>
      <c r="F18" s="810"/>
    </row>
    <row r="19" spans="1:7" ht="18" customHeight="1">
      <c r="A19" s="753" t="s">
        <v>43</v>
      </c>
      <c r="B19" s="754" t="s">
        <v>118</v>
      </c>
      <c r="C19" s="801"/>
      <c r="D19" s="755">
        <f>D20+D26+D27+D28+D29+D40+D43</f>
        <v>0</v>
      </c>
      <c r="E19" s="755">
        <f>E20+E26+E27+E28+E29+E40+E43</f>
        <v>0</v>
      </c>
      <c r="F19" s="755">
        <f>F20+F26+F27+F28+F29+F40+F43</f>
        <v>0</v>
      </c>
    </row>
    <row r="20" spans="1:7">
      <c r="A20" s="756">
        <v>1</v>
      </c>
      <c r="B20" s="757" t="s">
        <v>100</v>
      </c>
      <c r="C20" s="803" t="s">
        <v>154</v>
      </c>
      <c r="D20" s="756">
        <f>D21+D22+D23-D24+D25</f>
        <v>0</v>
      </c>
      <c r="E20" s="756">
        <f t="shared" ref="E20:F20" si="1">E21+E22+E23-E24+E25</f>
        <v>0</v>
      </c>
      <c r="F20" s="804">
        <f t="shared" si="1"/>
        <v>0</v>
      </c>
      <c r="G20" s="238" t="s">
        <v>155</v>
      </c>
    </row>
    <row r="21" spans="1:7">
      <c r="A21" s="762"/>
      <c r="B21" s="811" t="s">
        <v>156</v>
      </c>
      <c r="C21" s="806"/>
      <c r="D21" s="812"/>
      <c r="E21" s="812"/>
      <c r="F21" s="813"/>
    </row>
    <row r="22" spans="1:7">
      <c r="A22" s="762"/>
      <c r="B22" s="814" t="s">
        <v>157</v>
      </c>
      <c r="C22" s="808"/>
      <c r="D22" s="812"/>
      <c r="E22" s="812"/>
      <c r="F22" s="813"/>
    </row>
    <row r="23" spans="1:7" ht="25.5">
      <c r="A23" s="762"/>
      <c r="B23" s="814" t="s">
        <v>158</v>
      </c>
      <c r="C23" s="808"/>
      <c r="D23" s="812"/>
      <c r="E23" s="812"/>
      <c r="F23" s="813"/>
    </row>
    <row r="24" spans="1:7">
      <c r="A24" s="762"/>
      <c r="B24" s="814" t="s">
        <v>159</v>
      </c>
      <c r="C24" s="799"/>
      <c r="D24" s="812"/>
      <c r="E24" s="812"/>
      <c r="F24" s="813"/>
    </row>
    <row r="25" spans="1:7">
      <c r="A25" s="762"/>
      <c r="B25" s="814" t="s">
        <v>160</v>
      </c>
      <c r="C25" s="799">
        <v>8111</v>
      </c>
      <c r="D25" s="812"/>
      <c r="E25" s="812"/>
      <c r="F25" s="813"/>
    </row>
    <row r="26" spans="1:7">
      <c r="A26" s="762">
        <v>2</v>
      </c>
      <c r="B26" s="767" t="s">
        <v>50</v>
      </c>
      <c r="C26" s="799">
        <v>6740</v>
      </c>
      <c r="D26" s="762"/>
      <c r="E26" s="762"/>
      <c r="F26" s="805"/>
    </row>
    <row r="27" spans="1:7">
      <c r="A27" s="756">
        <v>3</v>
      </c>
      <c r="B27" s="757" t="s">
        <v>55</v>
      </c>
      <c r="C27" s="803" t="s">
        <v>161</v>
      </c>
      <c r="D27" s="756"/>
      <c r="E27" s="756"/>
      <c r="F27" s="804"/>
    </row>
    <row r="28" spans="1:7" s="255" customFormat="1">
      <c r="A28" s="762">
        <v>4</v>
      </c>
      <c r="B28" s="763" t="s">
        <v>119</v>
      </c>
      <c r="C28" s="799" t="s">
        <v>162</v>
      </c>
      <c r="D28" s="762"/>
      <c r="E28" s="762"/>
      <c r="F28" s="805"/>
    </row>
    <row r="29" spans="1:7">
      <c r="A29" s="756">
        <v>5</v>
      </c>
      <c r="B29" s="757" t="s">
        <v>99</v>
      </c>
      <c r="C29" s="803" t="s">
        <v>163</v>
      </c>
      <c r="D29" s="756">
        <f>D30+D31+D33</f>
        <v>0</v>
      </c>
      <c r="E29" s="756">
        <f>E30+E31+E33</f>
        <v>0</v>
      </c>
      <c r="F29" s="804">
        <f>F30+F31+F33</f>
        <v>0</v>
      </c>
    </row>
    <row r="30" spans="1:7">
      <c r="A30" s="762"/>
      <c r="B30" s="764" t="s">
        <v>120</v>
      </c>
      <c r="C30" s="815" t="s">
        <v>164</v>
      </c>
      <c r="D30" s="812"/>
      <c r="E30" s="812"/>
      <c r="F30" s="813"/>
    </row>
    <row r="31" spans="1:7">
      <c r="A31" s="762"/>
      <c r="B31" s="764" t="s">
        <v>121</v>
      </c>
      <c r="C31" s="815" t="s">
        <v>165</v>
      </c>
      <c r="D31" s="812"/>
      <c r="E31" s="812"/>
      <c r="F31" s="813"/>
    </row>
    <row r="32" spans="1:7" ht="25.5">
      <c r="A32" s="762"/>
      <c r="B32" s="814" t="s">
        <v>166</v>
      </c>
      <c r="C32" s="808" t="s">
        <v>167</v>
      </c>
      <c r="D32" s="812"/>
      <c r="E32" s="812"/>
      <c r="F32" s="813"/>
    </row>
    <row r="33" spans="1:6">
      <c r="A33" s="762"/>
      <c r="B33" s="764" t="s">
        <v>123</v>
      </c>
      <c r="C33" s="808"/>
      <c r="D33" s="812">
        <f>SUM(D34:D39)</f>
        <v>0</v>
      </c>
      <c r="E33" s="812">
        <f>SUM(E34:E39)</f>
        <v>0</v>
      </c>
      <c r="F33" s="813">
        <f>SUM(F34:F39)</f>
        <v>0</v>
      </c>
    </row>
    <row r="34" spans="1:6">
      <c r="A34" s="762"/>
      <c r="B34" s="814" t="s">
        <v>168</v>
      </c>
      <c r="C34" s="808" t="s">
        <v>169</v>
      </c>
      <c r="D34" s="812"/>
      <c r="E34" s="812"/>
      <c r="F34" s="813"/>
    </row>
    <row r="35" spans="1:6">
      <c r="A35" s="762"/>
      <c r="B35" s="814" t="s">
        <v>170</v>
      </c>
      <c r="C35" s="808">
        <v>6200</v>
      </c>
      <c r="D35" s="812"/>
      <c r="E35" s="812"/>
      <c r="F35" s="813"/>
    </row>
    <row r="36" spans="1:6">
      <c r="A36" s="762"/>
      <c r="B36" s="814" t="s">
        <v>171</v>
      </c>
      <c r="C36" s="808">
        <v>6300</v>
      </c>
      <c r="D36" s="812"/>
      <c r="E36" s="812"/>
      <c r="F36" s="813"/>
    </row>
    <row r="37" spans="1:6">
      <c r="A37" s="762"/>
      <c r="B37" s="814" t="s">
        <v>172</v>
      </c>
      <c r="C37" s="808" t="s">
        <v>173</v>
      </c>
      <c r="D37" s="812"/>
      <c r="E37" s="812"/>
      <c r="F37" s="813"/>
    </row>
    <row r="38" spans="1:6">
      <c r="A38" s="762"/>
      <c r="B38" s="814" t="s">
        <v>174</v>
      </c>
      <c r="C38" s="808">
        <v>6600</v>
      </c>
      <c r="D38" s="812"/>
      <c r="E38" s="812"/>
      <c r="F38" s="813"/>
    </row>
    <row r="39" spans="1:6">
      <c r="A39" s="762"/>
      <c r="B39" s="814" t="s">
        <v>102</v>
      </c>
      <c r="C39" s="808">
        <v>6800</v>
      </c>
      <c r="D39" s="760"/>
      <c r="E39" s="760"/>
      <c r="F39" s="807"/>
    </row>
    <row r="40" spans="1:6" s="255" customFormat="1" ht="25.5">
      <c r="A40" s="762">
        <v>6</v>
      </c>
      <c r="B40" s="763" t="s">
        <v>175</v>
      </c>
      <c r="C40" s="799" t="s">
        <v>176</v>
      </c>
      <c r="D40" s="762">
        <f>D41+D42</f>
        <v>0</v>
      </c>
      <c r="E40" s="762">
        <f t="shared" ref="E40:F40" si="2">E41+E42</f>
        <v>0</v>
      </c>
      <c r="F40" s="805">
        <f t="shared" si="2"/>
        <v>0</v>
      </c>
    </row>
    <row r="41" spans="1:6">
      <c r="A41" s="762"/>
      <c r="B41" s="814" t="s">
        <v>177</v>
      </c>
      <c r="C41" s="808" t="s">
        <v>178</v>
      </c>
      <c r="D41" s="812"/>
      <c r="E41" s="812"/>
      <c r="F41" s="813"/>
    </row>
    <row r="42" spans="1:6">
      <c r="A42" s="762"/>
      <c r="B42" s="814" t="s">
        <v>179</v>
      </c>
      <c r="C42" s="808" t="s">
        <v>180</v>
      </c>
      <c r="D42" s="812"/>
      <c r="E42" s="812"/>
      <c r="F42" s="813"/>
    </row>
    <row r="43" spans="1:6" ht="25.5">
      <c r="A43" s="756">
        <v>7</v>
      </c>
      <c r="B43" s="757" t="s">
        <v>125</v>
      </c>
      <c r="C43" s="803" t="s">
        <v>181</v>
      </c>
      <c r="D43" s="756"/>
      <c r="E43" s="756"/>
      <c r="F43" s="804"/>
    </row>
    <row r="44" spans="1:6" ht="23.25" customHeight="1">
      <c r="A44" s="957">
        <v>8</v>
      </c>
      <c r="B44" s="767" t="s">
        <v>1153</v>
      </c>
      <c r="C44" s="803"/>
      <c r="D44" s="756"/>
      <c r="E44" s="756"/>
      <c r="F44" s="804"/>
    </row>
    <row r="45" spans="1:6" ht="38.25">
      <c r="A45" s="769" t="s">
        <v>126</v>
      </c>
      <c r="B45" s="770" t="s">
        <v>127</v>
      </c>
      <c r="C45" s="816"/>
      <c r="D45" s="770">
        <f>D4-D19</f>
        <v>0</v>
      </c>
      <c r="E45" s="770">
        <f>E4-E19</f>
        <v>0</v>
      </c>
      <c r="F45" s="817">
        <f>F4-F19</f>
        <v>0</v>
      </c>
    </row>
    <row r="46" spans="1:6" ht="25.5">
      <c r="A46" s="772" t="s">
        <v>128</v>
      </c>
      <c r="B46" s="773" t="s">
        <v>182</v>
      </c>
      <c r="C46" s="818"/>
      <c r="D46" s="819">
        <f>D4-D17-D19-D43</f>
        <v>0</v>
      </c>
      <c r="E46" s="819">
        <f>E4-E17-E19-E43</f>
        <v>0</v>
      </c>
      <c r="F46" s="820">
        <f>F4-F17-F19-F43</f>
        <v>0</v>
      </c>
    </row>
    <row r="47" spans="1:6" ht="31.15" customHeight="1">
      <c r="A47" s="787"/>
      <c r="B47" s="821" t="s">
        <v>130</v>
      </c>
      <c r="C47" s="822"/>
      <c r="D47" s="823">
        <v>2020</v>
      </c>
      <c r="E47" s="824" t="s">
        <v>1199</v>
      </c>
      <c r="F47" s="825" t="s">
        <v>1200</v>
      </c>
    </row>
    <row r="48" spans="1:6" s="750" customFormat="1" ht="25.5">
      <c r="B48" s="776" t="s">
        <v>131</v>
      </c>
      <c r="C48" s="826"/>
      <c r="D48" s="827"/>
      <c r="E48" s="827">
        <f>D49</f>
        <v>0</v>
      </c>
      <c r="F48" s="828">
        <f>E49</f>
        <v>0</v>
      </c>
    </row>
    <row r="49" spans="1:6" s="750" customFormat="1" ht="25.5">
      <c r="B49" s="776" t="s">
        <v>132</v>
      </c>
      <c r="C49" s="826"/>
      <c r="D49" s="827"/>
      <c r="E49" s="827"/>
      <c r="F49" s="828"/>
    </row>
    <row r="50" spans="1:6" s="750" customFormat="1" ht="25.5">
      <c r="A50" s="829"/>
      <c r="B50" s="780" t="s">
        <v>133</v>
      </c>
      <c r="C50" s="830"/>
      <c r="D50" s="831">
        <f>D49-D48</f>
        <v>0</v>
      </c>
      <c r="E50" s="831">
        <f>E49-E48</f>
        <v>0</v>
      </c>
      <c r="F50" s="832">
        <f>F49-F48</f>
        <v>0</v>
      </c>
    </row>
    <row r="51" spans="1:6" s="750" customFormat="1" ht="45" customHeight="1">
      <c r="B51" s="783" t="s">
        <v>134</v>
      </c>
      <c r="C51" s="833"/>
      <c r="D51" s="834"/>
      <c r="E51" s="834"/>
      <c r="F51" s="835"/>
    </row>
    <row r="52" spans="1:6">
      <c r="A52" s="779"/>
      <c r="B52" s="785" t="s">
        <v>135</v>
      </c>
      <c r="C52" s="836"/>
      <c r="D52" s="768"/>
      <c r="E52" s="768"/>
      <c r="F52" s="837"/>
    </row>
    <row r="53" spans="1:6" ht="38.25">
      <c r="A53" s="787"/>
      <c r="B53" s="788" t="s">
        <v>183</v>
      </c>
      <c r="C53" s="838"/>
      <c r="D53" s="839">
        <f>D46-D50+D52</f>
        <v>0</v>
      </c>
      <c r="E53" s="839">
        <f t="shared" ref="E53:F53" si="3">E46-E50+E52</f>
        <v>0</v>
      </c>
      <c r="F53" s="840">
        <f t="shared" si="3"/>
        <v>0</v>
      </c>
    </row>
    <row r="55" spans="1:6" ht="15">
      <c r="B55" s="841" t="s">
        <v>184</v>
      </c>
      <c r="C55" s="842"/>
      <c r="D55" s="843"/>
      <c r="E55" s="843"/>
      <c r="F55" s="843"/>
    </row>
    <row r="56" spans="1:6" ht="25.5">
      <c r="B56" s="844"/>
      <c r="C56" s="845"/>
      <c r="D56" s="846">
        <v>43830</v>
      </c>
      <c r="E56" s="846">
        <v>44196</v>
      </c>
      <c r="F56" s="847" t="s">
        <v>1222</v>
      </c>
    </row>
    <row r="57" spans="1:6">
      <c r="B57" s="848">
        <v>1</v>
      </c>
      <c r="C57" s="849" t="s">
        <v>185</v>
      </c>
      <c r="D57" s="850">
        <f>D58+D61+D64</f>
        <v>0</v>
      </c>
      <c r="E57" s="850">
        <f>E58+E61+E64</f>
        <v>0</v>
      </c>
      <c r="F57" s="850">
        <f>F58+F61+F64</f>
        <v>0</v>
      </c>
    </row>
    <row r="58" spans="1:6">
      <c r="B58" s="851"/>
      <c r="C58" s="852" t="s">
        <v>186</v>
      </c>
      <c r="D58" s="853">
        <f>D59+D60</f>
        <v>0</v>
      </c>
      <c r="E58" s="853">
        <f t="shared" ref="E58:F58" si="4">E59+E60</f>
        <v>0</v>
      </c>
      <c r="F58" s="853">
        <f t="shared" si="4"/>
        <v>0</v>
      </c>
    </row>
    <row r="59" spans="1:6">
      <c r="B59" s="851"/>
      <c r="C59" s="852" t="s">
        <v>187</v>
      </c>
      <c r="D59" s="853"/>
      <c r="E59" s="853"/>
      <c r="F59" s="853"/>
    </row>
    <row r="60" spans="1:6">
      <c r="B60" s="851"/>
      <c r="C60" s="852" t="s">
        <v>188</v>
      </c>
      <c r="D60" s="853"/>
      <c r="E60" s="853"/>
      <c r="F60" s="853"/>
    </row>
    <row r="61" spans="1:6">
      <c r="B61" s="851"/>
      <c r="C61" s="852" t="s">
        <v>189</v>
      </c>
      <c r="D61" s="853">
        <f>D62+D63</f>
        <v>0</v>
      </c>
      <c r="E61" s="853">
        <f t="shared" ref="E61:F61" si="5">E62+E63</f>
        <v>0</v>
      </c>
      <c r="F61" s="853">
        <f t="shared" si="5"/>
        <v>0</v>
      </c>
    </row>
    <row r="62" spans="1:6">
      <c r="B62" s="851"/>
      <c r="C62" s="852" t="s">
        <v>187</v>
      </c>
      <c r="D62" s="853"/>
      <c r="E62" s="853"/>
      <c r="F62" s="853"/>
    </row>
    <row r="63" spans="1:6">
      <c r="B63" s="851"/>
      <c r="C63" s="852" t="s">
        <v>188</v>
      </c>
      <c r="D63" s="853"/>
      <c r="E63" s="853"/>
      <c r="F63" s="853"/>
    </row>
    <row r="64" spans="1:6">
      <c r="B64" s="851"/>
      <c r="C64" s="852" t="s">
        <v>190</v>
      </c>
      <c r="D64" s="853">
        <f>D65+D66</f>
        <v>0</v>
      </c>
      <c r="E64" s="853">
        <f t="shared" ref="E64:F64" si="6">E65+E66</f>
        <v>0</v>
      </c>
      <c r="F64" s="853">
        <f t="shared" si="6"/>
        <v>0</v>
      </c>
    </row>
    <row r="65" spans="2:6">
      <c r="B65" s="851"/>
      <c r="C65" s="852" t="s">
        <v>191</v>
      </c>
      <c r="D65" s="853"/>
      <c r="E65" s="853"/>
      <c r="F65" s="853"/>
    </row>
    <row r="66" spans="2:6">
      <c r="B66" s="851"/>
      <c r="C66" s="852" t="s">
        <v>192</v>
      </c>
      <c r="D66" s="853"/>
      <c r="E66" s="853"/>
      <c r="F66" s="853"/>
    </row>
    <row r="67" spans="2:6">
      <c r="B67" s="848">
        <v>2</v>
      </c>
      <c r="C67" s="849" t="s">
        <v>193</v>
      </c>
      <c r="D67" s="850">
        <f>D68+D69+D70</f>
        <v>0</v>
      </c>
      <c r="E67" s="850">
        <f>E68+E69+E70</f>
        <v>0</v>
      </c>
      <c r="F67" s="850">
        <f>F68+F69+F70</f>
        <v>0</v>
      </c>
    </row>
    <row r="68" spans="2:6" ht="25.5">
      <c r="B68" s="851"/>
      <c r="C68" s="852" t="s">
        <v>194</v>
      </c>
      <c r="D68" s="853"/>
      <c r="E68" s="853"/>
      <c r="F68" s="853"/>
    </row>
    <row r="69" spans="2:6" ht="25.5">
      <c r="B69" s="851"/>
      <c r="C69" s="852" t="s">
        <v>195</v>
      </c>
      <c r="D69" s="853"/>
      <c r="E69" s="853"/>
      <c r="F69" s="853"/>
    </row>
    <row r="70" spans="2:6" ht="25.5">
      <c r="B70" s="851"/>
      <c r="C70" s="852" t="s">
        <v>196</v>
      </c>
      <c r="D70" s="853"/>
      <c r="E70" s="853"/>
      <c r="F70" s="853"/>
    </row>
    <row r="71" spans="2:6">
      <c r="B71" s="848">
        <v>3</v>
      </c>
      <c r="C71" s="854" t="s">
        <v>197</v>
      </c>
      <c r="D71" s="855"/>
      <c r="E71" s="855"/>
      <c r="F71" s="855"/>
    </row>
    <row r="72" spans="2:6">
      <c r="B72" s="848">
        <v>4</v>
      </c>
      <c r="C72" s="849" t="s">
        <v>198</v>
      </c>
      <c r="D72" s="855">
        <f>D73+D74</f>
        <v>0</v>
      </c>
      <c r="E72" s="855">
        <f>E73+E74</f>
        <v>0</v>
      </c>
      <c r="F72" s="855">
        <f>F73+F74</f>
        <v>0</v>
      </c>
    </row>
    <row r="73" spans="2:6">
      <c r="B73" s="851"/>
      <c r="C73" s="852" t="s">
        <v>199</v>
      </c>
      <c r="D73" s="853"/>
      <c r="E73" s="853"/>
      <c r="F73" s="853"/>
    </row>
    <row r="74" spans="2:6">
      <c r="B74" s="851"/>
      <c r="C74" s="852" t="s">
        <v>200</v>
      </c>
      <c r="D74" s="853"/>
      <c r="E74" s="853"/>
      <c r="F74" s="853"/>
    </row>
  </sheetData>
  <mergeCells count="2">
    <mergeCell ref="C1:F1"/>
    <mergeCell ref="C2:F2"/>
  </mergeCells>
  <pageMargins left="0.51181102362204722" right="0.51181102362204722" top="0.55118110236220474" bottom="0.47244094488188981"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J74"/>
  <sheetViews>
    <sheetView view="pageBreakPreview" zoomScale="90" zoomScaleSheetLayoutView="90" workbookViewId="0">
      <selection activeCell="D6" sqref="D6"/>
    </sheetView>
  </sheetViews>
  <sheetFormatPr defaultColWidth="9.140625" defaultRowHeight="12.75"/>
  <cols>
    <col min="1" max="1" width="3.7109375" style="750" customWidth="1"/>
    <col min="2" max="2" width="53.42578125" style="856" customWidth="1"/>
    <col min="3" max="3" width="43.28515625" style="857" bestFit="1" customWidth="1"/>
    <col min="4" max="4" width="14.28515625" style="750" customWidth="1"/>
    <col min="5" max="6" width="13" style="750" customWidth="1"/>
    <col min="7" max="16384" width="9.140625" style="750"/>
  </cols>
  <sheetData>
    <row r="1" spans="1:6" ht="54" customHeight="1">
      <c r="B1" s="798"/>
      <c r="C1" s="1550" t="s">
        <v>1025</v>
      </c>
      <c r="D1" s="1551"/>
      <c r="E1" s="1551"/>
      <c r="F1" s="1552"/>
    </row>
    <row r="2" spans="1:6">
      <c r="B2" s="751"/>
      <c r="C2" s="1553" t="s">
        <v>107</v>
      </c>
      <c r="D2" s="1547"/>
      <c r="E2" s="1547"/>
      <c r="F2" s="1554"/>
    </row>
    <row r="3" spans="1:6" ht="30">
      <c r="B3" s="751"/>
      <c r="C3" s="799" t="s">
        <v>201</v>
      </c>
      <c r="D3" s="752" t="s">
        <v>1220</v>
      </c>
      <c r="E3" s="752" t="s">
        <v>1218</v>
      </c>
      <c r="F3" s="800" t="s">
        <v>1221</v>
      </c>
    </row>
    <row r="4" spans="1:6" ht="15">
      <c r="A4" s="753" t="s">
        <v>42</v>
      </c>
      <c r="B4" s="754" t="s">
        <v>108</v>
      </c>
      <c r="C4" s="801"/>
      <c r="D4" s="755">
        <f>D5+D7+D9+D10+D11+D16+D17</f>
        <v>0</v>
      </c>
      <c r="E4" s="755">
        <f t="shared" ref="E4:F4" si="0">E5+E7+E9+E10+E11+E16+E17</f>
        <v>0</v>
      </c>
      <c r="F4" s="802">
        <f t="shared" si="0"/>
        <v>0</v>
      </c>
    </row>
    <row r="5" spans="1:6">
      <c r="A5" s="756">
        <v>1</v>
      </c>
      <c r="B5" s="757" t="s">
        <v>96</v>
      </c>
      <c r="C5" s="803" t="s">
        <v>202</v>
      </c>
      <c r="D5" s="756"/>
      <c r="E5" s="756"/>
      <c r="F5" s="804"/>
    </row>
    <row r="6" spans="1:6" ht="24.75" customHeight="1">
      <c r="A6" s="957"/>
      <c r="B6" s="956" t="s">
        <v>1151</v>
      </c>
      <c r="C6" s="803"/>
      <c r="D6" s="756"/>
      <c r="E6" s="756"/>
      <c r="F6" s="804"/>
    </row>
    <row r="7" spans="1:6">
      <c r="A7" s="762">
        <v>2</v>
      </c>
      <c r="B7" s="751" t="s">
        <v>486</v>
      </c>
      <c r="C7" s="799" t="s">
        <v>203</v>
      </c>
      <c r="D7" s="762"/>
      <c r="E7" s="762"/>
      <c r="F7" s="805"/>
    </row>
    <row r="8" spans="1:6" ht="20.25" customHeight="1">
      <c r="A8" s="957"/>
      <c r="B8" s="956" t="s">
        <v>1152</v>
      </c>
      <c r="C8" s="799"/>
      <c r="D8" s="762"/>
      <c r="E8" s="762"/>
      <c r="F8" s="805"/>
    </row>
    <row r="9" spans="1:6">
      <c r="A9" s="756">
        <v>3</v>
      </c>
      <c r="B9" s="757" t="s">
        <v>55</v>
      </c>
      <c r="C9" s="803" t="s">
        <v>204</v>
      </c>
      <c r="D9" s="756"/>
      <c r="E9" s="756"/>
      <c r="F9" s="804"/>
    </row>
    <row r="10" spans="1:6">
      <c r="A10" s="762">
        <v>4</v>
      </c>
      <c r="B10" s="751" t="s">
        <v>110</v>
      </c>
      <c r="C10" s="799">
        <v>9900</v>
      </c>
      <c r="D10" s="762"/>
      <c r="E10" s="762"/>
      <c r="F10" s="805"/>
    </row>
    <row r="11" spans="1:6">
      <c r="A11" s="756">
        <v>5</v>
      </c>
      <c r="B11" s="757" t="s">
        <v>111</v>
      </c>
      <c r="C11" s="803" t="s">
        <v>205</v>
      </c>
      <c r="D11" s="756">
        <f>SUM(D12:D15)</f>
        <v>0</v>
      </c>
      <c r="E11" s="756">
        <f>SUM(E12:E15)</f>
        <v>0</v>
      </c>
      <c r="F11" s="804">
        <f>SUM(F12:F15)</f>
        <v>0</v>
      </c>
    </row>
    <row r="12" spans="1:6">
      <c r="A12" s="762"/>
      <c r="B12" s="764" t="s">
        <v>112</v>
      </c>
      <c r="C12" s="806" t="s">
        <v>206</v>
      </c>
      <c r="D12" s="760"/>
      <c r="E12" s="760"/>
      <c r="F12" s="807"/>
    </row>
    <row r="13" spans="1:6" ht="25.5">
      <c r="A13" s="762"/>
      <c r="B13" s="764" t="s">
        <v>113</v>
      </c>
      <c r="C13" s="806" t="s">
        <v>207</v>
      </c>
      <c r="D13" s="760"/>
      <c r="E13" s="760"/>
      <c r="F13" s="807"/>
    </row>
    <row r="14" spans="1:6" ht="25.5">
      <c r="A14" s="762"/>
      <c r="B14" s="764" t="s">
        <v>208</v>
      </c>
      <c r="C14" s="808" t="s">
        <v>209</v>
      </c>
      <c r="D14" s="760"/>
      <c r="E14" s="760"/>
      <c r="F14" s="807"/>
    </row>
    <row r="15" spans="1:6">
      <c r="A15" s="762"/>
      <c r="B15" s="764" t="s">
        <v>115</v>
      </c>
      <c r="C15" s="806" t="s">
        <v>210</v>
      </c>
      <c r="D15" s="760"/>
      <c r="E15" s="760"/>
      <c r="F15" s="807"/>
    </row>
    <row r="16" spans="1:6">
      <c r="A16" s="762">
        <v>6</v>
      </c>
      <c r="B16" s="751" t="s">
        <v>116</v>
      </c>
      <c r="C16" s="799" t="s">
        <v>211</v>
      </c>
      <c r="D16" s="762"/>
      <c r="E16" s="762"/>
      <c r="F16" s="805"/>
    </row>
    <row r="17" spans="1:6">
      <c r="A17" s="756">
        <v>7</v>
      </c>
      <c r="B17" s="757" t="s">
        <v>117</v>
      </c>
      <c r="C17" s="803" t="s">
        <v>212</v>
      </c>
      <c r="D17" s="756"/>
      <c r="E17" s="756"/>
      <c r="F17" s="804"/>
    </row>
    <row r="18" spans="1:6" ht="24.95" customHeight="1">
      <c r="B18" s="766"/>
      <c r="C18" s="809"/>
      <c r="D18" s="765"/>
      <c r="E18" s="765"/>
      <c r="F18" s="810"/>
    </row>
    <row r="19" spans="1:6" ht="24.95" customHeight="1">
      <c r="A19" s="753" t="s">
        <v>43</v>
      </c>
      <c r="B19" s="754" t="s">
        <v>118</v>
      </c>
      <c r="C19" s="801"/>
      <c r="D19" s="755">
        <f>D20+D26+D27+D25+D24+D40+D43</f>
        <v>0</v>
      </c>
      <c r="E19" s="755">
        <f t="shared" ref="E19:F19" si="1">E20+E26+E27+E25+E24+E40+E43</f>
        <v>0</v>
      </c>
      <c r="F19" s="802">
        <f t="shared" si="1"/>
        <v>0</v>
      </c>
    </row>
    <row r="20" spans="1:6">
      <c r="A20" s="756">
        <v>1</v>
      </c>
      <c r="B20" s="757" t="s">
        <v>100</v>
      </c>
      <c r="C20" s="803"/>
      <c r="D20" s="756">
        <f>D21+D22+D23</f>
        <v>0</v>
      </c>
      <c r="E20" s="756">
        <f t="shared" ref="E20:F20" si="2">E21+E22+E23</f>
        <v>0</v>
      </c>
      <c r="F20" s="804">
        <f t="shared" si="2"/>
        <v>0</v>
      </c>
    </row>
    <row r="21" spans="1:6" s="858" customFormat="1">
      <c r="A21" s="762"/>
      <c r="B21" s="811" t="s">
        <v>156</v>
      </c>
      <c r="C21" s="806" t="s">
        <v>213</v>
      </c>
      <c r="D21" s="812"/>
      <c r="E21" s="812"/>
      <c r="F21" s="813"/>
    </row>
    <row r="22" spans="1:6">
      <c r="A22" s="762"/>
      <c r="B22" s="814" t="s">
        <v>157</v>
      </c>
      <c r="C22" s="808" t="s">
        <v>148</v>
      </c>
      <c r="D22" s="812"/>
      <c r="E22" s="812"/>
      <c r="F22" s="813"/>
    </row>
    <row r="23" spans="1:6">
      <c r="A23" s="762"/>
      <c r="B23" s="814" t="s">
        <v>159</v>
      </c>
      <c r="C23" s="808" t="s">
        <v>214</v>
      </c>
      <c r="D23" s="812"/>
      <c r="E23" s="812"/>
      <c r="F23" s="813"/>
    </row>
    <row r="24" spans="1:6">
      <c r="A24" s="762">
        <v>2</v>
      </c>
      <c r="B24" s="763" t="s">
        <v>50</v>
      </c>
      <c r="C24" s="799" t="s">
        <v>215</v>
      </c>
      <c r="D24" s="812"/>
      <c r="E24" s="812"/>
      <c r="F24" s="813"/>
    </row>
    <row r="25" spans="1:6">
      <c r="A25" s="756">
        <v>3</v>
      </c>
      <c r="B25" s="757" t="s">
        <v>55</v>
      </c>
      <c r="C25" s="803" t="s">
        <v>216</v>
      </c>
      <c r="D25" s="756"/>
      <c r="E25" s="756"/>
      <c r="F25" s="804"/>
    </row>
    <row r="26" spans="1:6" ht="25.5">
      <c r="A26" s="762">
        <v>4</v>
      </c>
      <c r="B26" s="751" t="s">
        <v>119</v>
      </c>
      <c r="C26" s="799" t="s">
        <v>217</v>
      </c>
      <c r="D26" s="762"/>
      <c r="E26" s="762"/>
      <c r="F26" s="805"/>
    </row>
    <row r="27" spans="1:6">
      <c r="A27" s="756">
        <v>5</v>
      </c>
      <c r="B27" s="757" t="s">
        <v>99</v>
      </c>
      <c r="C27" s="803" t="s">
        <v>218</v>
      </c>
      <c r="D27" s="756">
        <f>D28+D29+D31</f>
        <v>0</v>
      </c>
      <c r="E27" s="756">
        <f>E28+E29+E31</f>
        <v>0</v>
      </c>
      <c r="F27" s="804">
        <f>F28+F29+F31</f>
        <v>0</v>
      </c>
    </row>
    <row r="28" spans="1:6" ht="25.5">
      <c r="A28" s="762"/>
      <c r="B28" s="764" t="s">
        <v>120</v>
      </c>
      <c r="C28" s="859" t="s">
        <v>219</v>
      </c>
      <c r="D28" s="760"/>
      <c r="E28" s="760"/>
      <c r="F28" s="807"/>
    </row>
    <row r="29" spans="1:6">
      <c r="A29" s="762"/>
      <c r="B29" s="764" t="s">
        <v>121</v>
      </c>
      <c r="C29" s="808" t="s">
        <v>220</v>
      </c>
      <c r="D29" s="760"/>
      <c r="E29" s="760"/>
      <c r="F29" s="807"/>
    </row>
    <row r="30" spans="1:6" ht="25.5">
      <c r="A30" s="762"/>
      <c r="B30" s="814" t="s">
        <v>166</v>
      </c>
      <c r="C30" s="808" t="s">
        <v>167</v>
      </c>
      <c r="D30" s="760"/>
      <c r="E30" s="760"/>
      <c r="F30" s="807"/>
    </row>
    <row r="31" spans="1:6">
      <c r="A31" s="762"/>
      <c r="B31" s="764" t="s">
        <v>123</v>
      </c>
      <c r="C31" s="808"/>
      <c r="D31" s="760">
        <f>SUM(D32:D39)</f>
        <v>0</v>
      </c>
      <c r="E31" s="760">
        <f>SUM(E32:E39)</f>
        <v>0</v>
      </c>
      <c r="F31" s="807">
        <f>SUM(F32:F39)</f>
        <v>0</v>
      </c>
    </row>
    <row r="32" spans="1:6">
      <c r="A32" s="762"/>
      <c r="B32" s="814" t="s">
        <v>221</v>
      </c>
      <c r="C32" s="808"/>
      <c r="D32" s="812"/>
      <c r="E32" s="812"/>
      <c r="F32" s="813"/>
    </row>
    <row r="33" spans="1:10">
      <c r="A33" s="762"/>
      <c r="B33" s="814" t="s">
        <v>168</v>
      </c>
      <c r="C33" s="808"/>
      <c r="D33" s="812"/>
      <c r="E33" s="812"/>
      <c r="F33" s="813"/>
    </row>
    <row r="34" spans="1:10">
      <c r="A34" s="762"/>
      <c r="B34" s="814" t="s">
        <v>170</v>
      </c>
      <c r="C34" s="808" t="s">
        <v>222</v>
      </c>
      <c r="D34" s="812"/>
      <c r="E34" s="812"/>
      <c r="F34" s="813"/>
    </row>
    <row r="35" spans="1:10">
      <c r="A35" s="762"/>
      <c r="B35" s="814" t="s">
        <v>223</v>
      </c>
      <c r="C35" s="808" t="s">
        <v>224</v>
      </c>
      <c r="D35" s="812"/>
      <c r="E35" s="812"/>
      <c r="F35" s="813"/>
    </row>
    <row r="36" spans="1:10">
      <c r="A36" s="762"/>
      <c r="B36" s="814" t="s">
        <v>171</v>
      </c>
      <c r="C36" s="808" t="s">
        <v>225</v>
      </c>
      <c r="D36" s="812"/>
      <c r="E36" s="812"/>
      <c r="F36" s="813"/>
    </row>
    <row r="37" spans="1:10">
      <c r="A37" s="762"/>
      <c r="B37" s="814" t="s">
        <v>172</v>
      </c>
      <c r="C37" s="808" t="s">
        <v>226</v>
      </c>
      <c r="D37" s="812"/>
      <c r="E37" s="812"/>
      <c r="F37" s="813"/>
    </row>
    <row r="38" spans="1:10">
      <c r="A38" s="762"/>
      <c r="B38" s="814" t="s">
        <v>174</v>
      </c>
      <c r="C38" s="808" t="s">
        <v>227</v>
      </c>
      <c r="D38" s="812"/>
      <c r="E38" s="812"/>
      <c r="F38" s="813"/>
    </row>
    <row r="39" spans="1:10" ht="25.5">
      <c r="A39" s="762"/>
      <c r="B39" s="814" t="s">
        <v>102</v>
      </c>
      <c r="C39" s="808" t="s">
        <v>228</v>
      </c>
      <c r="D39" s="812"/>
      <c r="E39" s="812"/>
      <c r="F39" s="813"/>
    </row>
    <row r="40" spans="1:10" ht="25.5">
      <c r="A40" s="762">
        <v>6</v>
      </c>
      <c r="B40" s="751" t="s">
        <v>175</v>
      </c>
      <c r="C40" s="799"/>
      <c r="D40" s="762">
        <f>D41+D42</f>
        <v>0</v>
      </c>
      <c r="E40" s="762">
        <f t="shared" ref="E40:F40" si="3">E41+E42</f>
        <v>0</v>
      </c>
      <c r="F40" s="805">
        <f t="shared" si="3"/>
        <v>0</v>
      </c>
    </row>
    <row r="41" spans="1:10">
      <c r="A41" s="762"/>
      <c r="B41" s="764" t="s">
        <v>177</v>
      </c>
      <c r="C41" s="958" t="s">
        <v>229</v>
      </c>
      <c r="D41" s="760"/>
      <c r="E41" s="760"/>
      <c r="F41" s="807"/>
    </row>
    <row r="42" spans="1:10">
      <c r="A42" s="762"/>
      <c r="B42" s="764" t="s">
        <v>179</v>
      </c>
      <c r="C42" s="815"/>
      <c r="D42" s="760"/>
      <c r="E42" s="760"/>
      <c r="F42" s="807"/>
    </row>
    <row r="43" spans="1:10" ht="25.5">
      <c r="A43" s="756">
        <v>7</v>
      </c>
      <c r="B43" s="757" t="s">
        <v>125</v>
      </c>
      <c r="C43" s="803" t="s">
        <v>230</v>
      </c>
      <c r="D43" s="756"/>
      <c r="E43" s="756"/>
      <c r="F43" s="804"/>
    </row>
    <row r="44" spans="1:10" ht="26.25" customHeight="1">
      <c r="A44" s="957">
        <v>8</v>
      </c>
      <c r="B44" s="767" t="s">
        <v>1153</v>
      </c>
      <c r="C44" s="803"/>
      <c r="D44" s="756"/>
      <c r="E44" s="756"/>
      <c r="F44" s="804"/>
    </row>
    <row r="45" spans="1:10" ht="38.25">
      <c r="A45" s="769" t="s">
        <v>126</v>
      </c>
      <c r="B45" s="770" t="s">
        <v>949</v>
      </c>
      <c r="C45" s="816"/>
      <c r="D45" s="770">
        <f>D4-D19</f>
        <v>0</v>
      </c>
      <c r="E45" s="770">
        <f>E4-E19</f>
        <v>0</v>
      </c>
      <c r="F45" s="817">
        <f>F4-F19</f>
        <v>0</v>
      </c>
      <c r="G45" s="860"/>
      <c r="H45" s="769"/>
      <c r="I45" s="769"/>
      <c r="J45" s="769"/>
    </row>
    <row r="46" spans="1:10" ht="25.5">
      <c r="A46" s="772" t="s">
        <v>128</v>
      </c>
      <c r="B46" s="773" t="s">
        <v>182</v>
      </c>
      <c r="C46" s="818"/>
      <c r="D46" s="819">
        <f>D4-D17-D19-D43</f>
        <v>0</v>
      </c>
      <c r="E46" s="819">
        <f t="shared" ref="E46:F46" si="4">E4-E17-E19-E43</f>
        <v>0</v>
      </c>
      <c r="F46" s="820">
        <f t="shared" si="4"/>
        <v>0</v>
      </c>
      <c r="G46" s="861"/>
      <c r="H46" s="772"/>
      <c r="I46" s="772"/>
      <c r="J46" s="772"/>
    </row>
    <row r="47" spans="1:10" s="238" customFormat="1" ht="28.9" customHeight="1">
      <c r="A47" s="787"/>
      <c r="B47" s="821" t="s">
        <v>130</v>
      </c>
      <c r="C47" s="822"/>
      <c r="D47" s="823">
        <v>2020</v>
      </c>
      <c r="E47" s="824" t="s">
        <v>1199</v>
      </c>
      <c r="F47" s="825" t="s">
        <v>1200</v>
      </c>
    </row>
    <row r="48" spans="1:10" ht="25.5">
      <c r="B48" s="776" t="s">
        <v>131</v>
      </c>
      <c r="C48" s="826"/>
      <c r="D48" s="827"/>
      <c r="E48" s="827">
        <f>D49</f>
        <v>0</v>
      </c>
      <c r="F48" s="828">
        <f>E49</f>
        <v>0</v>
      </c>
    </row>
    <row r="49" spans="1:10" ht="25.5">
      <c r="B49" s="776" t="s">
        <v>132</v>
      </c>
      <c r="C49" s="826"/>
      <c r="D49" s="827"/>
      <c r="E49" s="827"/>
      <c r="F49" s="828"/>
    </row>
    <row r="50" spans="1:10" ht="25.5">
      <c r="A50" s="829"/>
      <c r="B50" s="780" t="s">
        <v>231</v>
      </c>
      <c r="C50" s="830"/>
      <c r="D50" s="831">
        <f>D49-D48</f>
        <v>0</v>
      </c>
      <c r="E50" s="831">
        <f>E49-E48</f>
        <v>0</v>
      </c>
      <c r="F50" s="832">
        <f>F49-F48</f>
        <v>0</v>
      </c>
    </row>
    <row r="51" spans="1:10" ht="45" customHeight="1">
      <c r="B51" s="783" t="s">
        <v>134</v>
      </c>
      <c r="C51" s="833"/>
      <c r="D51" s="834"/>
      <c r="E51" s="834"/>
      <c r="F51" s="835"/>
    </row>
    <row r="52" spans="1:10">
      <c r="A52" s="779"/>
      <c r="B52" s="785" t="s">
        <v>135</v>
      </c>
      <c r="C52" s="836"/>
      <c r="D52" s="768"/>
      <c r="E52" s="768"/>
      <c r="F52" s="837"/>
      <c r="G52" s="862"/>
      <c r="H52" s="863"/>
      <c r="I52" s="863"/>
      <c r="J52" s="863"/>
    </row>
    <row r="53" spans="1:10" ht="38.25">
      <c r="A53" s="787"/>
      <c r="B53" s="788" t="s">
        <v>183</v>
      </c>
      <c r="C53" s="838"/>
      <c r="D53" s="839">
        <f>D46-D50+D52</f>
        <v>0</v>
      </c>
      <c r="E53" s="839">
        <f>E46-E50+E52</f>
        <v>0</v>
      </c>
      <c r="F53" s="840">
        <f t="shared" ref="F53" si="5">F46-F50+F52</f>
        <v>0</v>
      </c>
      <c r="G53" s="864"/>
      <c r="H53" s="789"/>
      <c r="I53" s="789"/>
      <c r="J53" s="789"/>
    </row>
    <row r="55" spans="1:10" ht="15">
      <c r="B55" s="841" t="s">
        <v>184</v>
      </c>
      <c r="C55" s="842"/>
      <c r="D55" s="843"/>
      <c r="E55" s="843"/>
      <c r="F55" s="843"/>
    </row>
    <row r="56" spans="1:10" ht="25.5">
      <c r="B56" s="844"/>
      <c r="C56" s="845"/>
      <c r="D56" s="846">
        <v>43830</v>
      </c>
      <c r="E56" s="846">
        <v>44196</v>
      </c>
      <c r="F56" s="847" t="s">
        <v>1201</v>
      </c>
    </row>
    <row r="57" spans="1:10">
      <c r="B57" s="848">
        <v>1</v>
      </c>
      <c r="C57" s="849" t="s">
        <v>185</v>
      </c>
      <c r="D57" s="850">
        <f>D58+D61+D64</f>
        <v>0</v>
      </c>
      <c r="E57" s="850">
        <f>E58+E61+E64</f>
        <v>0</v>
      </c>
      <c r="F57" s="850">
        <f>F58+F61+F64</f>
        <v>0</v>
      </c>
    </row>
    <row r="58" spans="1:10">
      <c r="B58" s="851"/>
      <c r="C58" s="852" t="s">
        <v>186</v>
      </c>
      <c r="D58" s="853">
        <f>D59+D60</f>
        <v>0</v>
      </c>
      <c r="E58" s="853">
        <f t="shared" ref="E58:F58" si="6">E59+E60</f>
        <v>0</v>
      </c>
      <c r="F58" s="853">
        <f t="shared" si="6"/>
        <v>0</v>
      </c>
    </row>
    <row r="59" spans="1:10">
      <c r="B59" s="851"/>
      <c r="C59" s="852" t="s">
        <v>187</v>
      </c>
      <c r="D59" s="853"/>
      <c r="E59" s="853"/>
      <c r="F59" s="853"/>
    </row>
    <row r="60" spans="1:10">
      <c r="B60" s="851"/>
      <c r="C60" s="852" t="s">
        <v>188</v>
      </c>
      <c r="D60" s="853"/>
      <c r="E60" s="853"/>
      <c r="F60" s="853"/>
    </row>
    <row r="61" spans="1:10">
      <c r="B61" s="851"/>
      <c r="C61" s="852" t="s">
        <v>189</v>
      </c>
      <c r="D61" s="853">
        <f>D62+D63</f>
        <v>0</v>
      </c>
      <c r="E61" s="853">
        <f t="shared" ref="E61:F61" si="7">E62+E63</f>
        <v>0</v>
      </c>
      <c r="F61" s="853">
        <f t="shared" si="7"/>
        <v>0</v>
      </c>
    </row>
    <row r="62" spans="1:10">
      <c r="B62" s="851"/>
      <c r="C62" s="852" t="s">
        <v>187</v>
      </c>
      <c r="D62" s="853"/>
      <c r="E62" s="853"/>
      <c r="F62" s="853"/>
    </row>
    <row r="63" spans="1:10">
      <c r="B63" s="851"/>
      <c r="C63" s="852" t="s">
        <v>188</v>
      </c>
      <c r="D63" s="853"/>
      <c r="E63" s="853"/>
      <c r="F63" s="853"/>
    </row>
    <row r="64" spans="1:10">
      <c r="B64" s="851"/>
      <c r="C64" s="852" t="s">
        <v>190</v>
      </c>
      <c r="D64" s="853">
        <f>D65+D66</f>
        <v>0</v>
      </c>
      <c r="E64" s="853">
        <f t="shared" ref="E64:F64" si="8">E65+E66</f>
        <v>0</v>
      </c>
      <c r="F64" s="853">
        <f t="shared" si="8"/>
        <v>0</v>
      </c>
    </row>
    <row r="65" spans="2:6">
      <c r="B65" s="851"/>
      <c r="C65" s="852" t="s">
        <v>191</v>
      </c>
      <c r="D65" s="853"/>
      <c r="E65" s="853"/>
      <c r="F65" s="853"/>
    </row>
    <row r="66" spans="2:6">
      <c r="B66" s="851"/>
      <c r="C66" s="852" t="s">
        <v>192</v>
      </c>
      <c r="D66" s="853"/>
      <c r="E66" s="853"/>
      <c r="F66" s="853"/>
    </row>
    <row r="67" spans="2:6">
      <c r="B67" s="848">
        <v>2</v>
      </c>
      <c r="C67" s="849" t="s">
        <v>193</v>
      </c>
      <c r="D67" s="850">
        <f>D68+D69+D70</f>
        <v>0</v>
      </c>
      <c r="E67" s="850">
        <f>E68+E69+E70</f>
        <v>0</v>
      </c>
      <c r="F67" s="850">
        <f>F68+F69+F70</f>
        <v>0</v>
      </c>
    </row>
    <row r="68" spans="2:6" ht="25.5">
      <c r="B68" s="851"/>
      <c r="C68" s="852" t="s">
        <v>194</v>
      </c>
      <c r="D68" s="853"/>
      <c r="E68" s="853"/>
      <c r="F68" s="853"/>
    </row>
    <row r="69" spans="2:6" ht="25.5">
      <c r="B69" s="851"/>
      <c r="C69" s="852" t="s">
        <v>195</v>
      </c>
      <c r="D69" s="853"/>
      <c r="E69" s="853"/>
      <c r="F69" s="853"/>
    </row>
    <row r="70" spans="2:6" ht="25.5">
      <c r="B70" s="851"/>
      <c r="C70" s="852" t="s">
        <v>196</v>
      </c>
      <c r="D70" s="853"/>
      <c r="E70" s="853"/>
      <c r="F70" s="853"/>
    </row>
    <row r="71" spans="2:6">
      <c r="B71" s="848">
        <v>3</v>
      </c>
      <c r="C71" s="854" t="s">
        <v>197</v>
      </c>
      <c r="D71" s="855"/>
      <c r="E71" s="855"/>
      <c r="F71" s="855"/>
    </row>
    <row r="72" spans="2:6">
      <c r="B72" s="848">
        <v>4</v>
      </c>
      <c r="C72" s="849" t="s">
        <v>198</v>
      </c>
      <c r="D72" s="855">
        <f>D73+D74</f>
        <v>0</v>
      </c>
      <c r="E72" s="855">
        <f>E73+E74</f>
        <v>0</v>
      </c>
      <c r="F72" s="855">
        <f>F73+F74</f>
        <v>0</v>
      </c>
    </row>
    <row r="73" spans="2:6">
      <c r="B73" s="851"/>
      <c r="C73" s="852" t="s">
        <v>199</v>
      </c>
      <c r="D73" s="853"/>
      <c r="E73" s="853"/>
      <c r="F73" s="853"/>
    </row>
    <row r="74" spans="2:6">
      <c r="B74" s="851"/>
      <c r="C74" s="852" t="s">
        <v>200</v>
      </c>
      <c r="D74" s="853"/>
      <c r="E74" s="853"/>
      <c r="F74" s="853"/>
    </row>
  </sheetData>
  <mergeCells count="2">
    <mergeCell ref="C1:F1"/>
    <mergeCell ref="C2:F2"/>
  </mergeCells>
  <pageMargins left="0.94" right="0.51181102362204722" top="0.55118110236220474" bottom="0.32" header="0.31496062992125984" footer="0.17"/>
  <pageSetup paperSize="9" scale="48" orientation="portrait" r:id="rId1"/>
  <rowBreaks count="1" manualBreakCount="1">
    <brk id="54" max="5" man="1"/>
  </rowBreaks>
</worksheet>
</file>

<file path=xl/worksheets/sheet23.xml><?xml version="1.0" encoding="utf-8"?>
<worksheet xmlns="http://schemas.openxmlformats.org/spreadsheetml/2006/main" xmlns:r="http://schemas.openxmlformats.org/officeDocument/2006/relationships">
  <dimension ref="A1:J77"/>
  <sheetViews>
    <sheetView view="pageBreakPreview" zoomScale="90" zoomScaleSheetLayoutView="90" workbookViewId="0">
      <selection activeCell="B1" sqref="B1:J1"/>
    </sheetView>
  </sheetViews>
  <sheetFormatPr defaultColWidth="9.140625" defaultRowHeight="12.75"/>
  <cols>
    <col min="1" max="1" width="8.28515625" style="750" customWidth="1"/>
    <col min="2" max="2" width="75.28515625" style="750" customWidth="1"/>
    <col min="3" max="3" width="28.7109375" style="750" customWidth="1"/>
    <col min="4" max="4" width="14.5703125" style="750" customWidth="1"/>
    <col min="5" max="5" width="13.7109375" style="750" customWidth="1"/>
    <col min="6" max="6" width="13.85546875" style="750" customWidth="1"/>
    <col min="7" max="7" width="22.7109375" style="750" customWidth="1"/>
    <col min="8" max="8" width="16.5703125" style="750" customWidth="1"/>
    <col min="9" max="10" width="12.140625" style="856" customWidth="1"/>
    <col min="11" max="16384" width="9.140625" style="750"/>
  </cols>
  <sheetData>
    <row r="1" spans="1:10" ht="47.25" customHeight="1">
      <c r="B1" s="1546" t="s">
        <v>1432</v>
      </c>
      <c r="C1" s="1546"/>
      <c r="D1" s="1546"/>
      <c r="E1" s="1546"/>
      <c r="F1" s="1546"/>
      <c r="G1" s="1546"/>
      <c r="H1" s="1546"/>
      <c r="I1" s="1546"/>
      <c r="J1" s="1546"/>
    </row>
    <row r="2" spans="1:10" ht="15.75">
      <c r="A2" s="1407"/>
      <c r="B2" s="1408"/>
      <c r="C2" s="1555" t="s">
        <v>1026</v>
      </c>
      <c r="D2" s="1556"/>
      <c r="E2" s="1556"/>
      <c r="F2" s="1557"/>
      <c r="G2" s="1555" t="s">
        <v>1027</v>
      </c>
      <c r="H2" s="1556"/>
      <c r="I2" s="1556"/>
      <c r="J2" s="1557"/>
    </row>
    <row r="3" spans="1:10">
      <c r="C3" s="1553" t="s">
        <v>107</v>
      </c>
      <c r="D3" s="1547"/>
      <c r="E3" s="1547"/>
      <c r="F3" s="1554"/>
      <c r="G3" s="1553" t="s">
        <v>107</v>
      </c>
      <c r="H3" s="1547"/>
      <c r="I3" s="1547"/>
      <c r="J3" s="1554"/>
    </row>
    <row r="4" spans="1:10" ht="30">
      <c r="B4" s="751"/>
      <c r="C4" s="799" t="s">
        <v>232</v>
      </c>
      <c r="D4" s="752" t="s">
        <v>1220</v>
      </c>
      <c r="E4" s="752" t="s">
        <v>1218</v>
      </c>
      <c r="F4" s="800" t="s">
        <v>1221</v>
      </c>
      <c r="G4" s="799" t="s">
        <v>233</v>
      </c>
      <c r="H4" s="752" t="s">
        <v>1220</v>
      </c>
      <c r="I4" s="752" t="s">
        <v>1218</v>
      </c>
      <c r="J4" s="800" t="s">
        <v>1221</v>
      </c>
    </row>
    <row r="5" spans="1:10" ht="15">
      <c r="A5" s="753" t="s">
        <v>42</v>
      </c>
      <c r="B5" s="754" t="s">
        <v>234</v>
      </c>
      <c r="C5" s="801"/>
      <c r="D5" s="755">
        <f>D6+D7+D9+D11+D12+D13+D18+D19</f>
        <v>0</v>
      </c>
      <c r="E5" s="755">
        <f t="shared" ref="E5:J5" si="0">E6+E7+E9+E11+E12+E13+E18+E19</f>
        <v>0</v>
      </c>
      <c r="F5" s="755">
        <f t="shared" si="0"/>
        <v>0</v>
      </c>
      <c r="G5" s="801"/>
      <c r="H5" s="865">
        <f t="shared" si="0"/>
        <v>0</v>
      </c>
      <c r="I5" s="866">
        <f t="shared" si="0"/>
        <v>0</v>
      </c>
      <c r="J5" s="867">
        <f t="shared" si="0"/>
        <v>0</v>
      </c>
    </row>
    <row r="6" spans="1:10">
      <c r="A6" s="756">
        <v>1</v>
      </c>
      <c r="B6" s="757" t="s">
        <v>96</v>
      </c>
      <c r="C6" s="803"/>
      <c r="D6" s="756"/>
      <c r="E6" s="756"/>
      <c r="F6" s="804"/>
      <c r="G6" s="803" t="s">
        <v>235</v>
      </c>
      <c r="H6" s="863"/>
      <c r="I6" s="868"/>
      <c r="J6" s="869"/>
    </row>
    <row r="7" spans="1:10" ht="25.5">
      <c r="A7" s="762">
        <v>2</v>
      </c>
      <c r="B7" s="751" t="s">
        <v>236</v>
      </c>
      <c r="C7" s="799" t="s">
        <v>143</v>
      </c>
      <c r="D7" s="762"/>
      <c r="E7" s="762"/>
      <c r="F7" s="805"/>
      <c r="G7" s="799"/>
      <c r="H7" s="870"/>
      <c r="I7" s="871"/>
      <c r="J7" s="872"/>
    </row>
    <row r="8" spans="1:10" ht="17.25" customHeight="1">
      <c r="A8" s="762"/>
      <c r="B8" s="954" t="s">
        <v>1151</v>
      </c>
      <c r="C8" s="799"/>
      <c r="D8" s="762"/>
      <c r="E8" s="957"/>
      <c r="F8" s="805"/>
      <c r="G8" s="799"/>
      <c r="H8" s="870"/>
      <c r="I8" s="871"/>
      <c r="J8" s="872"/>
    </row>
    <row r="9" spans="1:10" ht="25.5">
      <c r="A9" s="756">
        <v>3</v>
      </c>
      <c r="B9" s="757" t="s">
        <v>486</v>
      </c>
      <c r="C9" s="803" t="s">
        <v>144</v>
      </c>
      <c r="D9" s="756"/>
      <c r="E9" s="756"/>
      <c r="F9" s="804"/>
      <c r="G9" s="803" t="s">
        <v>237</v>
      </c>
      <c r="H9" s="863"/>
      <c r="I9" s="868"/>
      <c r="J9" s="869"/>
    </row>
    <row r="10" spans="1:10" ht="18.75" customHeight="1">
      <c r="A10" s="762"/>
      <c r="B10" s="954" t="s">
        <v>1152</v>
      </c>
      <c r="C10" s="803"/>
      <c r="D10" s="756"/>
      <c r="E10" s="756"/>
      <c r="F10" s="804"/>
      <c r="G10" s="803"/>
      <c r="H10" s="863"/>
      <c r="I10" s="868"/>
      <c r="J10" s="869"/>
    </row>
    <row r="11" spans="1:10">
      <c r="A11" s="762">
        <v>4</v>
      </c>
      <c r="B11" s="873" t="s">
        <v>55</v>
      </c>
      <c r="C11" s="799" t="s">
        <v>145</v>
      </c>
      <c r="D11" s="762"/>
      <c r="E11" s="762"/>
      <c r="F11" s="805"/>
      <c r="G11" s="799" t="s">
        <v>238</v>
      </c>
      <c r="H11" s="870"/>
      <c r="I11" s="871"/>
      <c r="J11" s="872"/>
    </row>
    <row r="12" spans="1:10">
      <c r="A12" s="756">
        <v>5</v>
      </c>
      <c r="B12" s="757" t="s">
        <v>110</v>
      </c>
      <c r="C12" s="803" t="s">
        <v>146</v>
      </c>
      <c r="D12" s="756"/>
      <c r="E12" s="756"/>
      <c r="F12" s="804"/>
      <c r="G12" s="803"/>
      <c r="H12" s="863"/>
      <c r="I12" s="868"/>
      <c r="J12" s="869"/>
    </row>
    <row r="13" spans="1:10" s="876" customFormat="1">
      <c r="A13" s="762">
        <v>6</v>
      </c>
      <c r="B13" s="751" t="s">
        <v>111</v>
      </c>
      <c r="C13" s="799" t="s">
        <v>147</v>
      </c>
      <c r="D13" s="762">
        <f>SUM(D14:D17)</f>
        <v>0</v>
      </c>
      <c r="E13" s="762">
        <f>SUM(E14:E17)</f>
        <v>0</v>
      </c>
      <c r="F13" s="805">
        <f>SUM(F14:F17)</f>
        <v>0</v>
      </c>
      <c r="G13" s="799"/>
      <c r="H13" s="761">
        <f t="shared" ref="H13:J13" si="1">SUM(H14:H17)</f>
        <v>0</v>
      </c>
      <c r="I13" s="874">
        <f t="shared" si="1"/>
        <v>0</v>
      </c>
      <c r="J13" s="875">
        <f t="shared" si="1"/>
        <v>0</v>
      </c>
    </row>
    <row r="14" spans="1:10">
      <c r="A14" s="762"/>
      <c r="B14" s="764" t="s">
        <v>112</v>
      </c>
      <c r="C14" s="815" t="s">
        <v>148</v>
      </c>
      <c r="D14" s="760"/>
      <c r="E14" s="760"/>
      <c r="F14" s="807"/>
      <c r="G14" s="815"/>
      <c r="H14" s="870"/>
      <c r="I14" s="871"/>
      <c r="J14" s="872"/>
    </row>
    <row r="15" spans="1:10">
      <c r="A15" s="762"/>
      <c r="B15" s="764" t="s">
        <v>113</v>
      </c>
      <c r="C15" s="815" t="s">
        <v>149</v>
      </c>
      <c r="D15" s="760"/>
      <c r="E15" s="760"/>
      <c r="F15" s="807"/>
      <c r="G15" s="815" t="s">
        <v>239</v>
      </c>
      <c r="H15" s="870"/>
      <c r="I15" s="871"/>
      <c r="J15" s="872"/>
    </row>
    <row r="16" spans="1:10" ht="38.25">
      <c r="A16" s="762"/>
      <c r="B16" s="764" t="s">
        <v>948</v>
      </c>
      <c r="C16" s="815" t="s">
        <v>151</v>
      </c>
      <c r="D16" s="760"/>
      <c r="E16" s="760"/>
      <c r="F16" s="807"/>
      <c r="G16" s="815" t="s">
        <v>240</v>
      </c>
      <c r="H16" s="870"/>
      <c r="I16" s="871"/>
      <c r="J16" s="872"/>
    </row>
    <row r="17" spans="1:10">
      <c r="A17" s="762"/>
      <c r="B17" s="877" t="s">
        <v>115</v>
      </c>
      <c r="C17" s="809" t="s">
        <v>152</v>
      </c>
      <c r="D17" s="765"/>
      <c r="E17" s="765"/>
      <c r="F17" s="810"/>
      <c r="G17" s="809"/>
      <c r="H17" s="870"/>
      <c r="I17" s="871"/>
      <c r="J17" s="872"/>
    </row>
    <row r="18" spans="1:10">
      <c r="A18" s="756">
        <v>7</v>
      </c>
      <c r="B18" s="757" t="s">
        <v>116</v>
      </c>
      <c r="C18" s="803">
        <v>4100</v>
      </c>
      <c r="D18" s="756"/>
      <c r="E18" s="756"/>
      <c r="F18" s="804"/>
      <c r="G18" s="803"/>
      <c r="H18" s="863"/>
      <c r="I18" s="868"/>
      <c r="J18" s="869"/>
    </row>
    <row r="19" spans="1:10">
      <c r="A19" s="762">
        <v>8</v>
      </c>
      <c r="B19" s="751" t="s">
        <v>117</v>
      </c>
      <c r="C19" s="799" t="s">
        <v>153</v>
      </c>
      <c r="D19" s="762"/>
      <c r="E19" s="762"/>
      <c r="F19" s="805"/>
      <c r="G19" s="799"/>
      <c r="H19" s="870"/>
      <c r="I19" s="871"/>
      <c r="J19" s="872"/>
    </row>
    <row r="20" spans="1:10">
      <c r="B20" s="766"/>
      <c r="C20" s="809"/>
      <c r="D20" s="765"/>
      <c r="E20" s="765"/>
      <c r="F20" s="810"/>
      <c r="G20" s="809"/>
      <c r="H20" s="870"/>
      <c r="I20" s="871"/>
      <c r="J20" s="872"/>
    </row>
    <row r="21" spans="1:10" ht="15">
      <c r="A21" s="753" t="s">
        <v>43</v>
      </c>
      <c r="B21" s="754" t="s">
        <v>241</v>
      </c>
      <c r="C21" s="801"/>
      <c r="D21" s="755">
        <f>D22+D28+D29+D30+D42+D45+D31</f>
        <v>0</v>
      </c>
      <c r="E21" s="755">
        <f t="shared" ref="E21:J21" si="2">E22+E28+E29+E30+E42+E45+E31</f>
        <v>0</v>
      </c>
      <c r="F21" s="802">
        <f t="shared" si="2"/>
        <v>0</v>
      </c>
      <c r="G21" s="801"/>
      <c r="H21" s="865">
        <f t="shared" si="2"/>
        <v>0</v>
      </c>
      <c r="I21" s="866">
        <f t="shared" si="2"/>
        <v>0</v>
      </c>
      <c r="J21" s="867">
        <f t="shared" si="2"/>
        <v>0</v>
      </c>
    </row>
    <row r="22" spans="1:10">
      <c r="A22" s="756">
        <v>1</v>
      </c>
      <c r="B22" s="757" t="s">
        <v>100</v>
      </c>
      <c r="C22" s="803" t="s">
        <v>242</v>
      </c>
      <c r="D22" s="756">
        <f>D23+D24+D25-D26+D27</f>
        <v>0</v>
      </c>
      <c r="E22" s="756">
        <f t="shared" ref="E22:J22" si="3">E23+E24+E25-E26+E27</f>
        <v>0</v>
      </c>
      <c r="F22" s="804">
        <f t="shared" si="3"/>
        <v>0</v>
      </c>
      <c r="G22" s="803" t="s">
        <v>243</v>
      </c>
      <c r="H22" s="863">
        <f t="shared" si="3"/>
        <v>0</v>
      </c>
      <c r="I22" s="868">
        <f t="shared" si="3"/>
        <v>0</v>
      </c>
      <c r="J22" s="869">
        <f t="shared" si="3"/>
        <v>0</v>
      </c>
    </row>
    <row r="23" spans="1:10">
      <c r="A23" s="762"/>
      <c r="B23" s="878" t="s">
        <v>156</v>
      </c>
      <c r="C23" s="808"/>
      <c r="D23" s="812"/>
      <c r="E23" s="812"/>
      <c r="F23" s="813"/>
      <c r="G23" s="808"/>
      <c r="H23" s="870"/>
      <c r="I23" s="871"/>
      <c r="J23" s="872"/>
    </row>
    <row r="24" spans="1:10">
      <c r="A24" s="762"/>
      <c r="B24" s="878" t="s">
        <v>157</v>
      </c>
      <c r="C24" s="808"/>
      <c r="D24" s="812"/>
      <c r="E24" s="812"/>
      <c r="F24" s="813"/>
      <c r="G24" s="808"/>
      <c r="H24" s="870"/>
      <c r="I24" s="871"/>
      <c r="J24" s="872"/>
    </row>
    <row r="25" spans="1:10">
      <c r="A25" s="762"/>
      <c r="B25" s="878" t="s">
        <v>158</v>
      </c>
      <c r="C25" s="808"/>
      <c r="D25" s="812"/>
      <c r="E25" s="812"/>
      <c r="F25" s="813"/>
      <c r="G25" s="808"/>
      <c r="H25" s="870"/>
      <c r="I25" s="871"/>
      <c r="J25" s="872"/>
    </row>
    <row r="26" spans="1:10">
      <c r="A26" s="762"/>
      <c r="B26" s="878" t="s">
        <v>159</v>
      </c>
      <c r="C26" s="808"/>
      <c r="D26" s="812"/>
      <c r="E26" s="812"/>
      <c r="F26" s="813"/>
      <c r="G26" s="808"/>
      <c r="H26" s="870"/>
      <c r="I26" s="871"/>
      <c r="J26" s="872"/>
    </row>
    <row r="27" spans="1:10">
      <c r="A27" s="762"/>
      <c r="B27" s="878" t="s">
        <v>160</v>
      </c>
      <c r="C27" s="808">
        <v>8111</v>
      </c>
      <c r="D27" s="812"/>
      <c r="E27" s="812"/>
      <c r="F27" s="813"/>
      <c r="G27" s="808"/>
      <c r="H27" s="870"/>
      <c r="I27" s="871"/>
      <c r="J27" s="872"/>
    </row>
    <row r="28" spans="1:10">
      <c r="A28" s="756">
        <v>2</v>
      </c>
      <c r="B28" s="757" t="s">
        <v>244</v>
      </c>
      <c r="C28" s="803">
        <v>6740</v>
      </c>
      <c r="D28" s="756"/>
      <c r="E28" s="756"/>
      <c r="F28" s="804"/>
      <c r="G28" s="803"/>
      <c r="H28" s="863"/>
      <c r="I28" s="868"/>
      <c r="J28" s="869"/>
    </row>
    <row r="29" spans="1:10" ht="25.5">
      <c r="A29" s="762">
        <v>3</v>
      </c>
      <c r="B29" s="751" t="s">
        <v>55</v>
      </c>
      <c r="C29" s="799" t="s">
        <v>161</v>
      </c>
      <c r="D29" s="762"/>
      <c r="E29" s="762"/>
      <c r="F29" s="805"/>
      <c r="G29" s="799" t="s">
        <v>245</v>
      </c>
      <c r="H29" s="870"/>
      <c r="I29" s="871"/>
      <c r="J29" s="872"/>
    </row>
    <row r="30" spans="1:10">
      <c r="A30" s="756">
        <v>4</v>
      </c>
      <c r="B30" s="757" t="s">
        <v>119</v>
      </c>
      <c r="C30" s="803" t="s">
        <v>162</v>
      </c>
      <c r="D30" s="756"/>
      <c r="E30" s="756"/>
      <c r="F30" s="804"/>
      <c r="G30" s="803" t="s">
        <v>246</v>
      </c>
      <c r="H30" s="863"/>
      <c r="I30" s="868"/>
      <c r="J30" s="869"/>
    </row>
    <row r="31" spans="1:10" s="876" customFormat="1">
      <c r="A31" s="762">
        <v>5</v>
      </c>
      <c r="B31" s="751" t="s">
        <v>99</v>
      </c>
      <c r="C31" s="799" t="s">
        <v>163</v>
      </c>
      <c r="D31" s="762">
        <f>D32+D33+D34</f>
        <v>0</v>
      </c>
      <c r="E31" s="762">
        <f>E32+E33+E34</f>
        <v>0</v>
      </c>
      <c r="F31" s="805">
        <f>F32+F33+F34</f>
        <v>0</v>
      </c>
      <c r="G31" s="799"/>
      <c r="H31" s="761">
        <f t="shared" ref="H31:J31" si="4">H32+H33+H34</f>
        <v>0</v>
      </c>
      <c r="I31" s="874">
        <f t="shared" si="4"/>
        <v>0</v>
      </c>
      <c r="J31" s="875">
        <f t="shared" si="4"/>
        <v>0</v>
      </c>
    </row>
    <row r="32" spans="1:10">
      <c r="A32" s="762"/>
      <c r="B32" s="764" t="s">
        <v>120</v>
      </c>
      <c r="C32" s="815" t="s">
        <v>164</v>
      </c>
      <c r="D32" s="760"/>
      <c r="E32" s="760"/>
      <c r="F32" s="807"/>
      <c r="G32" s="815"/>
      <c r="H32" s="870"/>
      <c r="I32" s="871"/>
      <c r="J32" s="872"/>
    </row>
    <row r="33" spans="1:10">
      <c r="A33" s="762"/>
      <c r="B33" s="764" t="s">
        <v>121</v>
      </c>
      <c r="C33" s="815" t="s">
        <v>165</v>
      </c>
      <c r="D33" s="760"/>
      <c r="E33" s="760"/>
      <c r="F33" s="807"/>
      <c r="G33" s="815" t="s">
        <v>247</v>
      </c>
      <c r="H33" s="870"/>
      <c r="I33" s="871"/>
      <c r="J33" s="872"/>
    </row>
    <row r="34" spans="1:10">
      <c r="A34" s="762"/>
      <c r="B34" s="764" t="s">
        <v>123</v>
      </c>
      <c r="C34" s="815"/>
      <c r="D34" s="760">
        <f>SUM(D35:D41)</f>
        <v>0</v>
      </c>
      <c r="E34" s="760">
        <f>SUM(E35:E41)</f>
        <v>0</v>
      </c>
      <c r="F34" s="807">
        <f>SUM(F35:F41)</f>
        <v>0</v>
      </c>
      <c r="G34" s="815" t="s">
        <v>248</v>
      </c>
      <c r="H34" s="870"/>
      <c r="I34" s="871"/>
      <c r="J34" s="872"/>
    </row>
    <row r="35" spans="1:10">
      <c r="A35" s="762"/>
      <c r="B35" s="878" t="s">
        <v>221</v>
      </c>
      <c r="C35" s="808">
        <v>6120</v>
      </c>
      <c r="D35" s="812"/>
      <c r="E35" s="812"/>
      <c r="F35" s="813"/>
      <c r="G35" s="808"/>
      <c r="H35" s="870"/>
      <c r="I35" s="871"/>
      <c r="J35" s="872"/>
    </row>
    <row r="36" spans="1:10">
      <c r="A36" s="762"/>
      <c r="B36" s="878" t="s">
        <v>168</v>
      </c>
      <c r="C36" s="808" t="s">
        <v>169</v>
      </c>
      <c r="D36" s="812"/>
      <c r="E36" s="812"/>
      <c r="F36" s="813"/>
      <c r="G36" s="808"/>
      <c r="H36" s="870"/>
      <c r="I36" s="871"/>
      <c r="J36" s="872"/>
    </row>
    <row r="37" spans="1:10">
      <c r="A37" s="762"/>
      <c r="B37" s="878" t="s">
        <v>170</v>
      </c>
      <c r="C37" s="808">
        <v>6200</v>
      </c>
      <c r="D37" s="812"/>
      <c r="E37" s="812"/>
      <c r="F37" s="813"/>
      <c r="G37" s="808"/>
      <c r="H37" s="870"/>
      <c r="I37" s="871"/>
      <c r="J37" s="872"/>
    </row>
    <row r="38" spans="1:10">
      <c r="A38" s="762"/>
      <c r="B38" s="878" t="s">
        <v>171</v>
      </c>
      <c r="C38" s="808">
        <v>6300</v>
      </c>
      <c r="D38" s="812"/>
      <c r="E38" s="812"/>
      <c r="F38" s="813"/>
      <c r="G38" s="808"/>
      <c r="H38" s="870"/>
      <c r="I38" s="871"/>
      <c r="J38" s="872"/>
    </row>
    <row r="39" spans="1:10" ht="25.5">
      <c r="A39" s="762"/>
      <c r="B39" s="878" t="s">
        <v>172</v>
      </c>
      <c r="C39" s="808" t="s">
        <v>173</v>
      </c>
      <c r="D39" s="812"/>
      <c r="E39" s="812"/>
      <c r="F39" s="813"/>
      <c r="G39" s="808"/>
      <c r="H39" s="870"/>
      <c r="I39" s="871"/>
      <c r="J39" s="872"/>
    </row>
    <row r="40" spans="1:10">
      <c r="A40" s="762"/>
      <c r="B40" s="878" t="s">
        <v>174</v>
      </c>
      <c r="C40" s="808">
        <v>6600</v>
      </c>
      <c r="D40" s="812"/>
      <c r="E40" s="812"/>
      <c r="F40" s="813"/>
      <c r="G40" s="808"/>
      <c r="H40" s="870"/>
      <c r="I40" s="871"/>
      <c r="J40" s="872"/>
    </row>
    <row r="41" spans="1:10">
      <c r="A41" s="762"/>
      <c r="B41" s="878" t="s">
        <v>102</v>
      </c>
      <c r="C41" s="808">
        <v>6800</v>
      </c>
      <c r="D41" s="812"/>
      <c r="E41" s="812"/>
      <c r="F41" s="813"/>
      <c r="G41" s="808"/>
      <c r="H41" s="870"/>
      <c r="I41" s="871"/>
      <c r="J41" s="872"/>
    </row>
    <row r="42" spans="1:10" s="762" customFormat="1">
      <c r="A42" s="756">
        <v>6</v>
      </c>
      <c r="B42" s="757" t="s">
        <v>175</v>
      </c>
      <c r="C42" s="803" t="s">
        <v>176</v>
      </c>
      <c r="D42" s="756">
        <f>D43+D44</f>
        <v>0</v>
      </c>
      <c r="E42" s="756">
        <f t="shared" ref="E42:J42" si="5">E43+E44</f>
        <v>0</v>
      </c>
      <c r="F42" s="804">
        <f t="shared" si="5"/>
        <v>0</v>
      </c>
      <c r="G42" s="803"/>
      <c r="H42" s="879">
        <f t="shared" si="5"/>
        <v>0</v>
      </c>
      <c r="I42" s="880">
        <f t="shared" si="5"/>
        <v>0</v>
      </c>
      <c r="J42" s="881">
        <f t="shared" si="5"/>
        <v>0</v>
      </c>
    </row>
    <row r="43" spans="1:10">
      <c r="A43" s="762"/>
      <c r="B43" s="764" t="s">
        <v>177</v>
      </c>
      <c r="C43" s="815" t="s">
        <v>178</v>
      </c>
      <c r="D43" s="760"/>
      <c r="E43" s="760"/>
      <c r="F43" s="807"/>
      <c r="G43" s="815"/>
      <c r="H43" s="870"/>
      <c r="I43" s="871"/>
      <c r="J43" s="872"/>
    </row>
    <row r="44" spans="1:10">
      <c r="A44" s="762"/>
      <c r="B44" s="764" t="s">
        <v>179</v>
      </c>
      <c r="C44" s="815" t="s">
        <v>180</v>
      </c>
      <c r="D44" s="760"/>
      <c r="E44" s="760"/>
      <c r="F44" s="807"/>
      <c r="G44" s="815"/>
      <c r="H44" s="870"/>
      <c r="I44" s="871"/>
      <c r="J44" s="872"/>
    </row>
    <row r="45" spans="1:10" s="876" customFormat="1" ht="25.5">
      <c r="A45" s="762">
        <v>7</v>
      </c>
      <c r="B45" s="751" t="s">
        <v>125</v>
      </c>
      <c r="C45" s="799" t="s">
        <v>181</v>
      </c>
      <c r="D45" s="762"/>
      <c r="E45" s="762"/>
      <c r="F45" s="805"/>
      <c r="G45" s="799"/>
      <c r="H45" s="761"/>
      <c r="I45" s="874"/>
      <c r="J45" s="875"/>
    </row>
    <row r="46" spans="1:10" s="876" customFormat="1" ht="26.25" customHeight="1">
      <c r="A46" s="762">
        <v>8</v>
      </c>
      <c r="B46" s="767" t="s">
        <v>1153</v>
      </c>
      <c r="C46" s="799"/>
      <c r="D46" s="762"/>
      <c r="E46" s="762"/>
      <c r="F46" s="805"/>
      <c r="G46" s="799"/>
      <c r="H46" s="761"/>
      <c r="I46" s="874"/>
      <c r="J46" s="875"/>
    </row>
    <row r="47" spans="1:10" ht="25.5">
      <c r="A47" s="769" t="s">
        <v>126</v>
      </c>
      <c r="B47" s="770" t="s">
        <v>947</v>
      </c>
      <c r="C47" s="816"/>
      <c r="D47" s="770">
        <f>D5-D21</f>
        <v>0</v>
      </c>
      <c r="E47" s="770">
        <f>E5-E21</f>
        <v>0</v>
      </c>
      <c r="F47" s="817">
        <f>F5-F21</f>
        <v>0</v>
      </c>
      <c r="G47" s="882"/>
      <c r="H47" s="769">
        <f t="shared" ref="H47:J47" si="6">H5-H21</f>
        <v>0</v>
      </c>
      <c r="I47" s="771">
        <f t="shared" si="6"/>
        <v>0</v>
      </c>
      <c r="J47" s="883">
        <f t="shared" si="6"/>
        <v>0</v>
      </c>
    </row>
    <row r="48" spans="1:10" ht="25.5">
      <c r="A48" s="772" t="s">
        <v>128</v>
      </c>
      <c r="B48" s="773" t="s">
        <v>182</v>
      </c>
      <c r="C48" s="818"/>
      <c r="D48" s="819">
        <f>D5-D19-D21-D45</f>
        <v>0</v>
      </c>
      <c r="E48" s="819">
        <f t="shared" ref="E48:J48" si="7">E5-E19-E21-E45</f>
        <v>0</v>
      </c>
      <c r="F48" s="820">
        <f t="shared" si="7"/>
        <v>0</v>
      </c>
      <c r="G48" s="884"/>
      <c r="H48" s="772">
        <f t="shared" si="7"/>
        <v>0</v>
      </c>
      <c r="I48" s="885">
        <f t="shared" si="7"/>
        <v>0</v>
      </c>
      <c r="J48" s="886">
        <f t="shared" si="7"/>
        <v>0</v>
      </c>
    </row>
    <row r="49" spans="1:10" s="765" customFormat="1" ht="25.5">
      <c r="A49" s="787"/>
      <c r="B49" s="821" t="s">
        <v>130</v>
      </c>
      <c r="C49" s="822"/>
      <c r="D49" s="823">
        <v>2020</v>
      </c>
      <c r="E49" s="824" t="s">
        <v>1223</v>
      </c>
      <c r="F49" s="825" t="s">
        <v>1224</v>
      </c>
      <c r="G49" s="822"/>
      <c r="H49" s="823">
        <v>2020</v>
      </c>
      <c r="I49" s="824" t="s">
        <v>1199</v>
      </c>
      <c r="J49" s="825" t="s">
        <v>1200</v>
      </c>
    </row>
    <row r="50" spans="1:10" ht="16.149999999999999" customHeight="1">
      <c r="B50" s="776" t="s">
        <v>131</v>
      </c>
      <c r="C50" s="887"/>
      <c r="D50" s="888"/>
      <c r="E50" s="888">
        <f>D51</f>
        <v>0</v>
      </c>
      <c r="F50" s="889">
        <f>E51</f>
        <v>0</v>
      </c>
      <c r="G50" s="890"/>
      <c r="H50" s="870"/>
      <c r="I50" s="871">
        <f>H51</f>
        <v>0</v>
      </c>
      <c r="J50" s="872">
        <f>I51</f>
        <v>0</v>
      </c>
    </row>
    <row r="51" spans="1:10" ht="14.45" customHeight="1">
      <c r="B51" s="776" t="s">
        <v>132</v>
      </c>
      <c r="C51" s="887"/>
      <c r="D51" s="888"/>
      <c r="E51" s="888"/>
      <c r="F51" s="889"/>
      <c r="G51" s="890"/>
      <c r="H51" s="870"/>
      <c r="I51" s="871"/>
      <c r="J51" s="872"/>
    </row>
    <row r="52" spans="1:10">
      <c r="B52" s="776" t="s">
        <v>231</v>
      </c>
      <c r="C52" s="887"/>
      <c r="D52" s="888">
        <f>D51-D50</f>
        <v>0</v>
      </c>
      <c r="E52" s="888">
        <f>E51-E50</f>
        <v>0</v>
      </c>
      <c r="F52" s="889">
        <f>F51-F50</f>
        <v>0</v>
      </c>
      <c r="G52" s="890"/>
      <c r="H52" s="870">
        <f>H51-H50</f>
        <v>0</v>
      </c>
      <c r="I52" s="871">
        <f>I51-I50</f>
        <v>0</v>
      </c>
      <c r="J52" s="872">
        <f>J51-J50</f>
        <v>0</v>
      </c>
    </row>
    <row r="53" spans="1:10" ht="25.5">
      <c r="B53" s="891" t="s">
        <v>134</v>
      </c>
      <c r="C53" s="892"/>
      <c r="D53" s="888"/>
      <c r="E53" s="888"/>
      <c r="F53" s="889"/>
      <c r="G53" s="890"/>
      <c r="H53" s="870"/>
      <c r="I53" s="871"/>
      <c r="J53" s="872"/>
    </row>
    <row r="54" spans="1:10">
      <c r="A54" s="779"/>
      <c r="B54" s="785" t="s">
        <v>135</v>
      </c>
      <c r="C54" s="836"/>
      <c r="D54" s="768"/>
      <c r="E54" s="768"/>
      <c r="F54" s="837"/>
      <c r="G54" s="893"/>
      <c r="H54" s="863"/>
      <c r="I54" s="868"/>
      <c r="J54" s="869"/>
    </row>
    <row r="55" spans="1:10" ht="38.25">
      <c r="A55" s="787"/>
      <c r="B55" s="788" t="s">
        <v>183</v>
      </c>
      <c r="C55" s="838"/>
      <c r="D55" s="839">
        <f>D48-D52+D54</f>
        <v>0</v>
      </c>
      <c r="E55" s="839">
        <f t="shared" ref="E55:J55" si="8">E48-E52+E54</f>
        <v>0</v>
      </c>
      <c r="F55" s="840">
        <f t="shared" si="8"/>
        <v>0</v>
      </c>
      <c r="G55" s="894"/>
      <c r="H55" s="839">
        <f>H48-H52+H54</f>
        <v>0</v>
      </c>
      <c r="I55" s="895">
        <f t="shared" si="8"/>
        <v>0</v>
      </c>
      <c r="J55" s="896">
        <f t="shared" si="8"/>
        <v>0</v>
      </c>
    </row>
    <row r="56" spans="1:10">
      <c r="C56" s="897"/>
      <c r="D56" s="765"/>
      <c r="E56" s="765"/>
      <c r="F56" s="765"/>
    </row>
    <row r="62" spans="1:10" ht="15.75">
      <c r="A62" s="32"/>
      <c r="B62" s="33"/>
      <c r="C62" s="33"/>
      <c r="D62" s="33"/>
      <c r="E62" s="33"/>
    </row>
    <row r="63" spans="1:10">
      <c r="A63" s="32"/>
      <c r="B63" s="34"/>
      <c r="C63" s="34"/>
      <c r="D63" s="34"/>
      <c r="E63" s="34"/>
    </row>
    <row r="64" spans="1:10" ht="15">
      <c r="A64" s="32"/>
      <c r="B64" s="35"/>
      <c r="C64" s="36"/>
      <c r="D64" s="36"/>
      <c r="E64" s="36"/>
    </row>
    <row r="65" spans="1:5" ht="15">
      <c r="A65" s="37"/>
      <c r="B65" s="35"/>
      <c r="C65" s="38"/>
      <c r="D65" s="38"/>
      <c r="E65" s="38"/>
    </row>
    <row r="66" spans="1:5">
      <c r="A66" s="39"/>
      <c r="B66" s="40"/>
      <c r="C66" s="41"/>
      <c r="D66" s="41"/>
      <c r="E66" s="41"/>
    </row>
    <row r="67" spans="1:5">
      <c r="A67" s="37"/>
      <c r="B67" s="35"/>
      <c r="C67" s="41"/>
      <c r="D67" s="41"/>
      <c r="E67" s="41"/>
    </row>
    <row r="68" spans="1:5">
      <c r="A68" s="42"/>
      <c r="B68" s="40"/>
      <c r="C68" s="41"/>
      <c r="D68" s="41"/>
      <c r="E68" s="41"/>
    </row>
    <row r="69" spans="1:5">
      <c r="A69" s="37"/>
      <c r="B69" s="35"/>
      <c r="C69" s="34"/>
      <c r="D69" s="34"/>
      <c r="E69" s="34"/>
    </row>
    <row r="70" spans="1:5">
      <c r="A70" s="37"/>
      <c r="B70" s="35"/>
      <c r="C70" s="43"/>
      <c r="D70" s="43"/>
      <c r="E70" s="43"/>
    </row>
    <row r="71" spans="1:5">
      <c r="A71" s="32"/>
      <c r="B71" s="44"/>
      <c r="C71" s="45"/>
      <c r="D71" s="45"/>
      <c r="E71" s="45"/>
    </row>
    <row r="72" spans="1:5">
      <c r="A72" s="32"/>
      <c r="B72" s="46"/>
      <c r="C72" s="47"/>
      <c r="D72" s="47"/>
      <c r="E72" s="47"/>
    </row>
    <row r="73" spans="1:5">
      <c r="A73" s="32"/>
      <c r="B73" s="46"/>
      <c r="C73" s="47"/>
      <c r="D73" s="47"/>
      <c r="E73" s="47"/>
    </row>
    <row r="74" spans="1:5">
      <c r="A74" s="32"/>
      <c r="B74" s="46"/>
      <c r="C74" s="47"/>
      <c r="D74" s="47"/>
      <c r="E74" s="47"/>
    </row>
    <row r="75" spans="1:5">
      <c r="A75" s="32"/>
      <c r="B75" s="48"/>
      <c r="C75" s="47"/>
      <c r="D75" s="47"/>
      <c r="E75" s="47"/>
    </row>
    <row r="76" spans="1:5">
      <c r="A76" s="32"/>
      <c r="B76" s="49"/>
      <c r="C76" s="47"/>
      <c r="D76" s="47"/>
      <c r="E76" s="47"/>
    </row>
    <row r="77" spans="1:5" ht="15">
      <c r="A77" s="32"/>
      <c r="B77" s="50"/>
      <c r="C77" s="51"/>
      <c r="D77" s="51"/>
      <c r="E77" s="51"/>
    </row>
  </sheetData>
  <mergeCells count="5">
    <mergeCell ref="C2:F2"/>
    <mergeCell ref="G2:J2"/>
    <mergeCell ref="C3:F3"/>
    <mergeCell ref="G3:J3"/>
    <mergeCell ref="B1:J1"/>
  </mergeCells>
  <printOptions horizontalCentered="1" verticalCentered="1"/>
  <pageMargins left="0.51181102362204722" right="0.70866141732283472" top="0.6692913385826772" bottom="0.27559055118110237" header="0.11811023622047245" footer="0.19685039370078741"/>
  <pageSetup paperSize="9" scale="5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view="pageBreakPreview" zoomScaleNormal="100" zoomScaleSheetLayoutView="100" workbookViewId="0">
      <pane ySplit="5" topLeftCell="A24" activePane="bottomLeft" state="frozen"/>
      <selection activeCell="D246" sqref="D246"/>
      <selection pane="bottomLeft" sqref="A1:E1"/>
    </sheetView>
  </sheetViews>
  <sheetFormatPr defaultColWidth="9.140625" defaultRowHeight="16.5"/>
  <cols>
    <col min="1" max="1" width="43.5703125" style="990" customWidth="1"/>
    <col min="2" max="2" width="59.85546875" style="17" customWidth="1"/>
    <col min="3" max="5" width="18.85546875" style="1" customWidth="1"/>
    <col min="6" max="16384" width="9.140625" style="2"/>
  </cols>
  <sheetData>
    <row r="1" spans="1:5">
      <c r="A1" s="1411" t="s">
        <v>1343</v>
      </c>
      <c r="B1" s="1412"/>
      <c r="C1" s="1412"/>
      <c r="D1" s="1412"/>
      <c r="E1" s="1412"/>
    </row>
    <row r="2" spans="1:5" s="17" customFormat="1" ht="26.25" customHeight="1">
      <c r="A2" s="1411" t="s">
        <v>1344</v>
      </c>
      <c r="B2" s="1412"/>
      <c r="C2" s="1412"/>
      <c r="D2" s="1412"/>
      <c r="E2" s="1412"/>
    </row>
    <row r="3" spans="1:5">
      <c r="A3" s="1413" t="s">
        <v>1247</v>
      </c>
      <c r="B3" s="1414" t="s">
        <v>1248</v>
      </c>
      <c r="C3" s="1415" t="s">
        <v>1180</v>
      </c>
      <c r="D3" s="1415"/>
      <c r="E3" s="1415"/>
    </row>
    <row r="4" spans="1:5">
      <c r="A4" s="1413"/>
      <c r="B4" s="1414"/>
      <c r="C4" s="1416" t="s">
        <v>1249</v>
      </c>
      <c r="D4" s="1417"/>
      <c r="E4" s="1417"/>
    </row>
    <row r="5" spans="1:5" s="11" customFormat="1" ht="24">
      <c r="A5" s="1002" t="s">
        <v>1250</v>
      </c>
      <c r="B5" s="976" t="s">
        <v>48</v>
      </c>
      <c r="C5" s="93" t="s">
        <v>488</v>
      </c>
      <c r="D5" s="93" t="s">
        <v>1159</v>
      </c>
      <c r="E5" s="93" t="s">
        <v>489</v>
      </c>
    </row>
    <row r="6" spans="1:5" s="29" customFormat="1" ht="24">
      <c r="A6" s="1003" t="s">
        <v>1251</v>
      </c>
      <c r="B6" s="1004" t="s">
        <v>1252</v>
      </c>
      <c r="C6" s="1005"/>
      <c r="D6" s="1005"/>
      <c r="E6" s="1005"/>
    </row>
    <row r="7" spans="1:5">
      <c r="A7" s="1006" t="s">
        <v>1253</v>
      </c>
      <c r="B7" s="1007" t="s">
        <v>1254</v>
      </c>
      <c r="C7" s="1008">
        <v>0</v>
      </c>
      <c r="D7" s="1008">
        <v>1</v>
      </c>
      <c r="E7" s="1008">
        <f>C7+D7</f>
        <v>1</v>
      </c>
    </row>
    <row r="8" spans="1:5" ht="25.5">
      <c r="A8" s="1006" t="s">
        <v>1255</v>
      </c>
      <c r="B8" s="1007" t="s">
        <v>1256</v>
      </c>
      <c r="C8" s="1008">
        <v>0</v>
      </c>
      <c r="D8" s="1008">
        <v>1</v>
      </c>
      <c r="E8" s="1008">
        <f t="shared" ref="E8:E9" si="0">C8+D8</f>
        <v>1</v>
      </c>
    </row>
    <row r="9" spans="1:5" ht="26.25" thickBot="1">
      <c r="A9" s="1006">
        <v>2910601059</v>
      </c>
      <c r="B9" s="1007" t="s">
        <v>1257</v>
      </c>
      <c r="C9" s="1008">
        <v>1</v>
      </c>
      <c r="D9" s="1008">
        <v>0</v>
      </c>
      <c r="E9" s="1008">
        <f t="shared" si="0"/>
        <v>1</v>
      </c>
    </row>
    <row r="10" spans="1:5" ht="18" thickTop="1" thickBot="1">
      <c r="A10" s="1009" t="s">
        <v>1258</v>
      </c>
      <c r="B10" s="233"/>
      <c r="C10" s="234">
        <f>SUM(C7:C9)</f>
        <v>1</v>
      </c>
      <c r="D10" s="234">
        <f t="shared" ref="D10:E10" si="1">SUM(D7:D9)</f>
        <v>2</v>
      </c>
      <c r="E10" s="234">
        <f t="shared" si="1"/>
        <v>3</v>
      </c>
    </row>
    <row r="11" spans="1:5" s="1013" customFormat="1" ht="9.9499999999999993" customHeight="1" thickTop="1">
      <c r="A11" s="1010"/>
      <c r="B11" s="1011"/>
      <c r="C11" s="1012"/>
      <c r="D11" s="1012"/>
      <c r="E11" s="1012"/>
    </row>
    <row r="12" spans="1:5" s="29" customFormat="1" ht="48">
      <c r="A12" s="1003" t="s">
        <v>1259</v>
      </c>
      <c r="B12" s="1004" t="s">
        <v>1260</v>
      </c>
      <c r="C12" s="1005"/>
      <c r="D12" s="1005"/>
      <c r="E12" s="1005"/>
    </row>
    <row r="13" spans="1:5">
      <c r="A13" s="1006" t="s">
        <v>1253</v>
      </c>
      <c r="B13" s="1007" t="s">
        <v>1254</v>
      </c>
      <c r="C13" s="1008">
        <v>1</v>
      </c>
      <c r="D13" s="1008">
        <v>1</v>
      </c>
      <c r="E13" s="1008">
        <f>C13+D13</f>
        <v>2</v>
      </c>
    </row>
    <row r="14" spans="1:5" ht="25.5">
      <c r="A14" s="1006" t="s">
        <v>1255</v>
      </c>
      <c r="B14" s="1007" t="s">
        <v>1256</v>
      </c>
      <c r="C14" s="1008">
        <v>1</v>
      </c>
      <c r="D14" s="1008">
        <v>1</v>
      </c>
      <c r="E14" s="1008">
        <f t="shared" ref="E14:E15" si="2">C14+D14</f>
        <v>2</v>
      </c>
    </row>
    <row r="15" spans="1:5" ht="17.25" thickBot="1">
      <c r="A15" s="1006"/>
      <c r="B15" s="1014" t="s">
        <v>1261</v>
      </c>
      <c r="C15" s="1015">
        <v>1</v>
      </c>
      <c r="D15" s="1015">
        <v>1</v>
      </c>
      <c r="E15" s="1015">
        <f t="shared" si="2"/>
        <v>2</v>
      </c>
    </row>
    <row r="16" spans="1:5" ht="18" thickTop="1" thickBot="1">
      <c r="A16" s="1009" t="s">
        <v>1258</v>
      </c>
      <c r="B16" s="233"/>
      <c r="C16" s="234">
        <f>SUM(C13:C15)-C15</f>
        <v>2</v>
      </c>
      <c r="D16" s="234">
        <f>SUM(D13:D15)-D15</f>
        <v>2</v>
      </c>
      <c r="E16" s="234">
        <f>SUM(E13:E15)-E15</f>
        <v>4</v>
      </c>
    </row>
    <row r="17" spans="1:5" s="1013" customFormat="1" ht="9.9499999999999993" customHeight="1" thickTop="1">
      <c r="A17" s="1016"/>
      <c r="B17" s="1017"/>
      <c r="C17" s="1018"/>
      <c r="D17" s="1018"/>
      <c r="E17" s="1018"/>
    </row>
    <row r="18" spans="1:5" s="29" customFormat="1">
      <c r="A18" s="1003" t="s">
        <v>1262</v>
      </c>
      <c r="B18" s="1004" t="s">
        <v>1263</v>
      </c>
      <c r="C18" s="1005"/>
      <c r="D18" s="1005"/>
      <c r="E18" s="1005"/>
    </row>
    <row r="19" spans="1:5">
      <c r="A19" s="1006" t="s">
        <v>1253</v>
      </c>
      <c r="B19" s="1007" t="s">
        <v>1254</v>
      </c>
      <c r="C19" s="1008">
        <v>1</v>
      </c>
      <c r="D19" s="1008">
        <v>1</v>
      </c>
      <c r="E19" s="1008">
        <f>C19+D19</f>
        <v>2</v>
      </c>
    </row>
    <row r="20" spans="1:5" ht="26.25" thickBot="1">
      <c r="A20" s="1006" t="s">
        <v>1255</v>
      </c>
      <c r="B20" s="1007" t="s">
        <v>1256</v>
      </c>
      <c r="C20" s="1008">
        <v>1</v>
      </c>
      <c r="D20" s="1008">
        <v>1</v>
      </c>
      <c r="E20" s="1008">
        <f t="shared" ref="E20" si="3">C20+D20</f>
        <v>2</v>
      </c>
    </row>
    <row r="21" spans="1:5" ht="18" thickTop="1" thickBot="1">
      <c r="A21" s="1009" t="s">
        <v>1258</v>
      </c>
      <c r="B21" s="233"/>
      <c r="C21" s="234">
        <f>SUM(C19:C20)</f>
        <v>2</v>
      </c>
      <c r="D21" s="234">
        <f>SUM(D19:D20)</f>
        <v>2</v>
      </c>
      <c r="E21" s="234">
        <f>SUM(E19:E20)</f>
        <v>4</v>
      </c>
    </row>
    <row r="22" spans="1:5" s="1013" customFormat="1" ht="9.9499999999999993" customHeight="1" thickTop="1">
      <c r="A22" s="1016"/>
      <c r="B22" s="1017"/>
      <c r="C22" s="1018"/>
      <c r="D22" s="1018"/>
      <c r="E22" s="1018"/>
    </row>
    <row r="23" spans="1:5" s="29" customFormat="1">
      <c r="A23" s="1003" t="s">
        <v>1262</v>
      </c>
      <c r="B23" s="1004" t="s">
        <v>1263</v>
      </c>
      <c r="C23" s="1005"/>
      <c r="D23" s="1005"/>
      <c r="E23" s="1005"/>
    </row>
    <row r="24" spans="1:5">
      <c r="A24" s="1006" t="s">
        <v>1253</v>
      </c>
      <c r="B24" s="1007" t="s">
        <v>1254</v>
      </c>
      <c r="C24" s="1008">
        <v>1</v>
      </c>
      <c r="D24" s="1008">
        <v>1</v>
      </c>
      <c r="E24" s="1008">
        <f>C24+D24</f>
        <v>2</v>
      </c>
    </row>
    <row r="25" spans="1:5" ht="26.25" thickBot="1">
      <c r="A25" s="1006" t="s">
        <v>1255</v>
      </c>
      <c r="B25" s="1007" t="s">
        <v>1256</v>
      </c>
      <c r="C25" s="1008">
        <v>1</v>
      </c>
      <c r="D25" s="1008">
        <v>1</v>
      </c>
      <c r="E25" s="1008">
        <f t="shared" ref="E25" si="4">C25+D25</f>
        <v>2</v>
      </c>
    </row>
    <row r="26" spans="1:5" ht="18" thickTop="1" thickBot="1">
      <c r="A26" s="1009" t="s">
        <v>1258</v>
      </c>
      <c r="B26" s="233"/>
      <c r="C26" s="234">
        <f>SUM(C24:C25)</f>
        <v>2</v>
      </c>
      <c r="D26" s="234">
        <f>SUM(D24:D25)</f>
        <v>2</v>
      </c>
      <c r="E26" s="234">
        <f>SUM(E24:E25)</f>
        <v>4</v>
      </c>
    </row>
    <row r="27" spans="1:5" ht="27.75" thickTop="1">
      <c r="A27" s="1019" t="s">
        <v>1264</v>
      </c>
      <c r="B27" s="1019" t="s">
        <v>1264</v>
      </c>
      <c r="C27" s="1019" t="s">
        <v>1264</v>
      </c>
      <c r="D27" s="1019" t="s">
        <v>1264</v>
      </c>
      <c r="E27" s="1019" t="s">
        <v>1264</v>
      </c>
    </row>
    <row r="28" spans="1:5" ht="27">
      <c r="A28" s="1019" t="s">
        <v>1264</v>
      </c>
      <c r="B28" s="1019" t="s">
        <v>1264</v>
      </c>
      <c r="C28" s="1019" t="s">
        <v>1264</v>
      </c>
      <c r="D28" s="1019" t="s">
        <v>1264</v>
      </c>
      <c r="E28" s="1019" t="s">
        <v>1264</v>
      </c>
    </row>
    <row r="29" spans="1:5" ht="27">
      <c r="A29" s="1019" t="s">
        <v>1264</v>
      </c>
      <c r="B29" s="1019" t="s">
        <v>1264</v>
      </c>
      <c r="C29" s="1019" t="s">
        <v>1264</v>
      </c>
      <c r="D29" s="1019" t="s">
        <v>1264</v>
      </c>
      <c r="E29" s="1019" t="s">
        <v>1264</v>
      </c>
    </row>
    <row r="30" spans="1:5" s="29" customFormat="1">
      <c r="A30" s="1003" t="s">
        <v>1265</v>
      </c>
      <c r="B30" s="1004" t="s">
        <v>1266</v>
      </c>
      <c r="C30" s="1005"/>
      <c r="D30" s="1005"/>
      <c r="E30" s="1005"/>
    </row>
    <row r="31" spans="1:5">
      <c r="A31" s="1006" t="s">
        <v>1253</v>
      </c>
      <c r="B31" s="1007" t="s">
        <v>1254</v>
      </c>
      <c r="C31" s="1008">
        <v>1</v>
      </c>
      <c r="D31" s="1008">
        <v>1</v>
      </c>
      <c r="E31" s="1008">
        <f>C31+D31</f>
        <v>2</v>
      </c>
    </row>
    <row r="32" spans="1:5" ht="26.25" thickBot="1">
      <c r="A32" s="1006" t="s">
        <v>1255</v>
      </c>
      <c r="B32" s="1007" t="s">
        <v>1256</v>
      </c>
      <c r="C32" s="1008">
        <v>1</v>
      </c>
      <c r="D32" s="1008">
        <v>1</v>
      </c>
      <c r="E32" s="1008">
        <f t="shared" ref="E32" si="5">C32+D32</f>
        <v>2</v>
      </c>
    </row>
    <row r="33" spans="1:7" ht="18" thickTop="1" thickBot="1">
      <c r="A33" s="1009" t="s">
        <v>1258</v>
      </c>
      <c r="B33" s="233"/>
      <c r="C33" s="234">
        <f>SUM(C31:C32)</f>
        <v>2</v>
      </c>
      <c r="D33" s="234">
        <f>SUM(D31:D32)</f>
        <v>2</v>
      </c>
      <c r="E33" s="234">
        <f>SUM(E31:E32)</f>
        <v>4</v>
      </c>
    </row>
    <row r="34" spans="1:7" ht="21" customHeight="1" thickTop="1" thickBot="1">
      <c r="A34" s="1020"/>
      <c r="B34" s="1021"/>
      <c r="C34" s="1022"/>
      <c r="D34" s="1022"/>
      <c r="E34" s="1022"/>
    </row>
    <row r="35" spans="1:7" ht="26.25" customHeight="1" thickTop="1" thickBot="1">
      <c r="A35" s="1023" t="s">
        <v>1267</v>
      </c>
      <c r="B35" s="233"/>
      <c r="C35" s="234">
        <f>C16+C21+C26+C33</f>
        <v>8</v>
      </c>
      <c r="D35" s="234">
        <f>D16+D21+D26+D33</f>
        <v>8</v>
      </c>
      <c r="E35" s="234">
        <f>C35+D35</f>
        <v>16</v>
      </c>
    </row>
    <row r="36" spans="1:7" ht="21" customHeight="1" thickTop="1">
      <c r="A36" s="985"/>
      <c r="B36" s="13"/>
      <c r="C36" s="230"/>
      <c r="D36" s="230"/>
      <c r="E36" s="230"/>
    </row>
    <row r="37" spans="1:7" ht="21" customHeight="1">
      <c r="A37" s="985"/>
      <c r="B37" s="13"/>
      <c r="C37" s="230"/>
      <c r="D37" s="230"/>
      <c r="E37" s="230"/>
    </row>
    <row r="38" spans="1:7" ht="17.25" customHeight="1">
      <c r="A38" s="988" t="s">
        <v>28</v>
      </c>
      <c r="B38" s="235"/>
      <c r="C38" s="236"/>
      <c r="D38" s="236"/>
      <c r="E38" s="236"/>
    </row>
    <row r="39" spans="1:7" ht="33.75">
      <c r="A39" s="1006" t="s">
        <v>29</v>
      </c>
      <c r="B39" s="1024" t="s">
        <v>1268</v>
      </c>
      <c r="C39" s="1025">
        <f>C33</f>
        <v>2</v>
      </c>
      <c r="D39" s="1025">
        <f>D33</f>
        <v>2</v>
      </c>
      <c r="E39" s="1025">
        <f>E33</f>
        <v>4</v>
      </c>
    </row>
    <row r="40" spans="1:7" s="1013" customFormat="1">
      <c r="A40" s="1020"/>
      <c r="B40" s="1026"/>
      <c r="C40" s="1022"/>
      <c r="D40" s="1022"/>
      <c r="E40" s="1022"/>
    </row>
    <row r="41" spans="1:7" ht="16.5" customHeight="1">
      <c r="A41" s="1410" t="s">
        <v>1269</v>
      </c>
      <c r="B41" s="1410"/>
      <c r="C41" s="1410"/>
      <c r="D41" s="1410"/>
      <c r="E41" s="1410"/>
    </row>
    <row r="42" spans="1:7" ht="54" customHeight="1">
      <c r="A42" s="1410" t="s">
        <v>1270</v>
      </c>
      <c r="B42" s="1410"/>
      <c r="C42" s="1410"/>
      <c r="D42" s="1410"/>
      <c r="E42" s="1410"/>
      <c r="F42" s="1027"/>
      <c r="G42" s="1027"/>
    </row>
    <row r="43" spans="1:7" ht="54" customHeight="1">
      <c r="A43" s="1027"/>
      <c r="B43" s="1027"/>
      <c r="C43" s="1027"/>
      <c r="D43" s="1027"/>
      <c r="E43" s="1027"/>
      <c r="F43" s="1027"/>
      <c r="G43" s="1027"/>
    </row>
    <row r="44" spans="1:7">
      <c r="A44" s="1410"/>
      <c r="B44" s="1410"/>
      <c r="C44" s="1410"/>
      <c r="D44" s="1410"/>
      <c r="E44" s="1410"/>
      <c r="F44" s="1410"/>
      <c r="G44" s="1410"/>
    </row>
  </sheetData>
  <mergeCells count="9">
    <mergeCell ref="A41:E41"/>
    <mergeCell ref="A42:E42"/>
    <mergeCell ref="A44:G44"/>
    <mergeCell ref="A1:E1"/>
    <mergeCell ref="A2:E2"/>
    <mergeCell ref="A3:A4"/>
    <mergeCell ref="B3:B4"/>
    <mergeCell ref="C3:E3"/>
    <mergeCell ref="C4:E4"/>
  </mergeCells>
  <pageMargins left="0.43307086614173229" right="0.31496062992125984" top="0.15748031496062992" bottom="0.15748031496062992" header="0.11811023622047245" footer="0.11811023622047245"/>
  <pageSetup paperSize="9" scale="53" orientation="portrait" r:id="rId1"/>
  <rowBreaks count="1" manualBreakCount="1">
    <brk id="5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M177"/>
  <sheetViews>
    <sheetView workbookViewId="0">
      <pane ySplit="4" topLeftCell="A164" activePane="bottomLeft" state="frozen"/>
      <selection pane="bottomLeft" activeCell="G179" sqref="G179"/>
    </sheetView>
  </sheetViews>
  <sheetFormatPr defaultColWidth="9.140625" defaultRowHeight="16.5"/>
  <cols>
    <col min="1" max="1" width="7.7109375" style="1" bestFit="1" customWidth="1"/>
    <col min="2" max="2" width="33.7109375" style="1" bestFit="1" customWidth="1"/>
    <col min="3" max="3" width="33.42578125" style="17" bestFit="1" customWidth="1"/>
    <col min="4" max="13" width="18.85546875" style="1" customWidth="1"/>
    <col min="14" max="16384" width="9.140625" style="2"/>
  </cols>
  <sheetData>
    <row r="1" spans="1:13" ht="17.25" thickBot="1">
      <c r="A1" s="1409" t="s">
        <v>1182</v>
      </c>
      <c r="B1" s="1409"/>
      <c r="C1" s="1409"/>
      <c r="D1" s="1409"/>
      <c r="E1" s="1409"/>
      <c r="F1" s="1409"/>
      <c r="G1" s="1409"/>
      <c r="H1" s="1409"/>
      <c r="I1" s="1409"/>
      <c r="J1" s="1409"/>
      <c r="K1" s="1409"/>
      <c r="L1" s="1409"/>
      <c r="M1" s="1409"/>
    </row>
    <row r="2" spans="1:13">
      <c r="A2" s="418"/>
      <c r="B2" s="417"/>
      <c r="C2" s="416"/>
      <c r="D2" s="1419" t="s">
        <v>1183</v>
      </c>
      <c r="E2" s="1420"/>
      <c r="F2" s="1420"/>
      <c r="G2" s="1420"/>
      <c r="H2" s="1421"/>
      <c r="I2" s="1422" t="s">
        <v>1180</v>
      </c>
      <c r="J2" s="1423"/>
      <c r="K2" s="1423"/>
      <c r="L2" s="1423"/>
      <c r="M2" s="1424"/>
    </row>
    <row r="3" spans="1:13" s="11" customFormat="1" ht="75">
      <c r="A3" s="415" t="s">
        <v>47</v>
      </c>
      <c r="B3" s="18" t="s">
        <v>69</v>
      </c>
      <c r="C3" s="414" t="s">
        <v>48</v>
      </c>
      <c r="D3" s="976" t="s">
        <v>1439</v>
      </c>
      <c r="E3" s="976" t="s">
        <v>1101</v>
      </c>
      <c r="F3" s="976" t="s">
        <v>1104</v>
      </c>
      <c r="G3" s="976" t="s">
        <v>1105</v>
      </c>
      <c r="H3" s="414" t="s">
        <v>1106</v>
      </c>
      <c r="I3" s="413" t="s">
        <v>1102</v>
      </c>
      <c r="J3" s="976" t="s">
        <v>1101</v>
      </c>
      <c r="K3" s="976" t="s">
        <v>1184</v>
      </c>
      <c r="L3" s="976" t="s">
        <v>1185</v>
      </c>
      <c r="M3" s="412" t="s">
        <v>1186</v>
      </c>
    </row>
    <row r="4" spans="1:13" s="11" customFormat="1">
      <c r="A4" s="415"/>
      <c r="B4" s="18"/>
      <c r="C4" s="414"/>
      <c r="D4" s="991" t="s">
        <v>1100</v>
      </c>
      <c r="E4" s="976">
        <v>2</v>
      </c>
      <c r="F4" s="976">
        <v>3</v>
      </c>
      <c r="G4" s="976">
        <v>4</v>
      </c>
      <c r="H4" s="414">
        <v>5</v>
      </c>
      <c r="I4" s="991" t="s">
        <v>1099</v>
      </c>
      <c r="J4" s="976">
        <v>7</v>
      </c>
      <c r="K4" s="976">
        <v>8</v>
      </c>
      <c r="L4" s="976">
        <v>9</v>
      </c>
      <c r="M4" s="412">
        <v>10</v>
      </c>
    </row>
    <row r="5" spans="1:13">
      <c r="A5" s="21">
        <v>1</v>
      </c>
      <c r="B5" s="21">
        <v>21</v>
      </c>
      <c r="C5" s="964" t="s">
        <v>49</v>
      </c>
      <c r="D5" s="225">
        <f>D7+D9+D11+D13+D15</f>
        <v>0</v>
      </c>
      <c r="E5" s="225">
        <f>E7+E9+E11+E13+E15</f>
        <v>0</v>
      </c>
      <c r="F5" s="225">
        <f t="shared" ref="F5:M6" si="0">F7+F9+F11+F13+F15</f>
        <v>0</v>
      </c>
      <c r="G5" s="225">
        <f t="shared" si="0"/>
        <v>0</v>
      </c>
      <c r="H5" s="225">
        <f t="shared" si="0"/>
        <v>0</v>
      </c>
      <c r="I5" s="992">
        <f t="shared" si="0"/>
        <v>0</v>
      </c>
      <c r="J5" s="225">
        <f t="shared" si="0"/>
        <v>0</v>
      </c>
      <c r="K5" s="225">
        <f t="shared" si="0"/>
        <v>0</v>
      </c>
      <c r="L5" s="225">
        <f t="shared" si="0"/>
        <v>0</v>
      </c>
      <c r="M5" s="225">
        <f t="shared" si="0"/>
        <v>0</v>
      </c>
    </row>
    <row r="6" spans="1:13">
      <c r="A6" s="21"/>
      <c r="B6" s="21"/>
      <c r="C6" s="965" t="s">
        <v>1173</v>
      </c>
      <c r="D6" s="225">
        <f>D8+D10+D12+D14+D16</f>
        <v>0</v>
      </c>
      <c r="E6" s="225">
        <f>E8+E10+E12+E14+E16</f>
        <v>0</v>
      </c>
      <c r="F6" s="225">
        <f t="shared" si="0"/>
        <v>0</v>
      </c>
      <c r="G6" s="225">
        <f t="shared" si="0"/>
        <v>0</v>
      </c>
      <c r="H6" s="225">
        <f t="shared" si="0"/>
        <v>0</v>
      </c>
      <c r="I6" s="992">
        <f t="shared" si="0"/>
        <v>0</v>
      </c>
      <c r="J6" s="225">
        <f t="shared" si="0"/>
        <v>0</v>
      </c>
      <c r="K6" s="225">
        <f t="shared" si="0"/>
        <v>0</v>
      </c>
      <c r="L6" s="225">
        <f t="shared" si="0"/>
        <v>0</v>
      </c>
      <c r="M6" s="225">
        <f t="shared" si="0"/>
        <v>0</v>
      </c>
    </row>
    <row r="7" spans="1:13">
      <c r="A7" s="8" t="s">
        <v>0</v>
      </c>
      <c r="B7" s="8" t="s">
        <v>82</v>
      </c>
      <c r="C7" s="966" t="s">
        <v>73</v>
      </c>
      <c r="D7" s="226"/>
      <c r="E7" s="226"/>
      <c r="F7" s="226"/>
      <c r="G7" s="226"/>
      <c r="H7" s="226"/>
      <c r="I7" s="993"/>
      <c r="J7" s="226"/>
      <c r="K7" s="226"/>
      <c r="L7" s="226"/>
      <c r="M7" s="226"/>
    </row>
    <row r="8" spans="1:13">
      <c r="A8" s="8"/>
      <c r="B8" s="8"/>
      <c r="C8" s="967" t="s">
        <v>1173</v>
      </c>
      <c r="D8" s="226"/>
      <c r="E8" s="226"/>
      <c r="F8" s="226"/>
      <c r="G8" s="226"/>
      <c r="H8" s="226"/>
      <c r="I8" s="993"/>
      <c r="J8" s="226"/>
      <c r="K8" s="226"/>
      <c r="L8" s="226"/>
      <c r="M8" s="226"/>
    </row>
    <row r="9" spans="1:13">
      <c r="A9" s="8" t="s">
        <v>4</v>
      </c>
      <c r="B9" s="8" t="s">
        <v>83</v>
      </c>
      <c r="C9" s="966" t="s">
        <v>74</v>
      </c>
      <c r="D9" s="226"/>
      <c r="E9" s="226"/>
      <c r="F9" s="226"/>
      <c r="G9" s="226"/>
      <c r="H9" s="226"/>
      <c r="I9" s="993"/>
      <c r="J9" s="226"/>
      <c r="K9" s="226"/>
      <c r="L9" s="226"/>
      <c r="M9" s="226"/>
    </row>
    <row r="10" spans="1:13">
      <c r="A10" s="8"/>
      <c r="B10" s="8"/>
      <c r="C10" s="967" t="s">
        <v>1173</v>
      </c>
      <c r="D10" s="226"/>
      <c r="E10" s="226"/>
      <c r="F10" s="226"/>
      <c r="G10" s="226"/>
      <c r="H10" s="226"/>
      <c r="I10" s="993"/>
      <c r="J10" s="226"/>
      <c r="K10" s="226"/>
      <c r="L10" s="226"/>
      <c r="M10" s="226"/>
    </row>
    <row r="11" spans="1:13">
      <c r="A11" s="8" t="s">
        <v>950</v>
      </c>
      <c r="B11" s="8" t="s">
        <v>84</v>
      </c>
      <c r="C11" s="966" t="s">
        <v>72</v>
      </c>
      <c r="D11" s="226"/>
      <c r="E11" s="226"/>
      <c r="F11" s="226"/>
      <c r="G11" s="226"/>
      <c r="H11" s="226"/>
      <c r="I11" s="993"/>
      <c r="J11" s="226"/>
      <c r="K11" s="226"/>
      <c r="L11" s="226"/>
      <c r="M11" s="226"/>
    </row>
    <row r="12" spans="1:13">
      <c r="A12" s="8"/>
      <c r="B12" s="8"/>
      <c r="C12" s="967" t="s">
        <v>1173</v>
      </c>
      <c r="D12" s="226"/>
      <c r="E12" s="226"/>
      <c r="F12" s="226"/>
      <c r="G12" s="226"/>
      <c r="H12" s="226"/>
      <c r="I12" s="993"/>
      <c r="J12" s="226"/>
      <c r="K12" s="226"/>
      <c r="L12" s="226"/>
      <c r="M12" s="226"/>
    </row>
    <row r="13" spans="1:13">
      <c r="A13" s="8" t="s">
        <v>951</v>
      </c>
      <c r="B13" s="8">
        <v>21304</v>
      </c>
      <c r="C13" s="966" t="s">
        <v>5</v>
      </c>
      <c r="D13" s="226"/>
      <c r="E13" s="226"/>
      <c r="F13" s="226"/>
      <c r="G13" s="226"/>
      <c r="H13" s="226"/>
      <c r="I13" s="993"/>
      <c r="J13" s="226"/>
      <c r="K13" s="226"/>
      <c r="L13" s="226"/>
      <c r="M13" s="226"/>
    </row>
    <row r="14" spans="1:13">
      <c r="A14" s="8"/>
      <c r="B14" s="8"/>
      <c r="C14" s="967" t="s">
        <v>1173</v>
      </c>
      <c r="D14" s="226"/>
      <c r="E14" s="226"/>
      <c r="F14" s="226"/>
      <c r="G14" s="226"/>
      <c r="H14" s="226"/>
      <c r="I14" s="993"/>
      <c r="J14" s="226"/>
      <c r="K14" s="226"/>
      <c r="L14" s="226"/>
      <c r="M14" s="226"/>
    </row>
    <row r="15" spans="1:13">
      <c r="A15" s="8" t="s">
        <v>75</v>
      </c>
      <c r="B15" s="8" t="s">
        <v>85</v>
      </c>
      <c r="C15" s="966" t="s">
        <v>81</v>
      </c>
      <c r="D15" s="226">
        <f>D17+D19+D21</f>
        <v>0</v>
      </c>
      <c r="E15" s="226">
        <f>E17+E19+E21</f>
        <v>0</v>
      </c>
      <c r="F15" s="226">
        <f t="shared" ref="F15:M16" si="1">F17+F19+F21</f>
        <v>0</v>
      </c>
      <c r="G15" s="226">
        <f t="shared" si="1"/>
        <v>0</v>
      </c>
      <c r="H15" s="226">
        <f t="shared" si="1"/>
        <v>0</v>
      </c>
      <c r="I15" s="993">
        <f t="shared" si="1"/>
        <v>0</v>
      </c>
      <c r="J15" s="226">
        <f t="shared" si="1"/>
        <v>0</v>
      </c>
      <c r="K15" s="226">
        <f t="shared" si="1"/>
        <v>0</v>
      </c>
      <c r="L15" s="226">
        <f t="shared" si="1"/>
        <v>0</v>
      </c>
      <c r="M15" s="226">
        <f t="shared" si="1"/>
        <v>0</v>
      </c>
    </row>
    <row r="16" spans="1:13">
      <c r="A16" s="8"/>
      <c r="B16" s="8"/>
      <c r="C16" s="967" t="s">
        <v>1173</v>
      </c>
      <c r="D16" s="226">
        <f>D18+D20+D22</f>
        <v>0</v>
      </c>
      <c r="E16" s="226">
        <f>E18+E20+E22</f>
        <v>0</v>
      </c>
      <c r="F16" s="226">
        <f t="shared" si="1"/>
        <v>0</v>
      </c>
      <c r="G16" s="226">
        <f t="shared" si="1"/>
        <v>0</v>
      </c>
      <c r="H16" s="226">
        <f t="shared" si="1"/>
        <v>0</v>
      </c>
      <c r="I16" s="993">
        <f t="shared" si="1"/>
        <v>0</v>
      </c>
      <c r="J16" s="226">
        <f t="shared" si="1"/>
        <v>0</v>
      </c>
      <c r="K16" s="226">
        <f t="shared" si="1"/>
        <v>0</v>
      </c>
      <c r="L16" s="226">
        <f t="shared" si="1"/>
        <v>0</v>
      </c>
      <c r="M16" s="226">
        <f t="shared" si="1"/>
        <v>0</v>
      </c>
    </row>
    <row r="17" spans="1:13" s="26" customFormat="1">
      <c r="A17" s="9" t="s">
        <v>984</v>
      </c>
      <c r="B17" s="9" t="s">
        <v>86</v>
      </c>
      <c r="C17" s="968" t="s">
        <v>2</v>
      </c>
      <c r="D17" s="227"/>
      <c r="E17" s="227"/>
      <c r="F17" s="227"/>
      <c r="G17" s="227"/>
      <c r="H17" s="227"/>
      <c r="I17" s="994"/>
      <c r="J17" s="227"/>
      <c r="K17" s="227"/>
      <c r="L17" s="227"/>
      <c r="M17" s="227"/>
    </row>
    <row r="18" spans="1:13" s="26" customFormat="1">
      <c r="A18" s="9"/>
      <c r="B18" s="9"/>
      <c r="C18" s="969" t="s">
        <v>1173</v>
      </c>
      <c r="D18" s="227"/>
      <c r="E18" s="227"/>
      <c r="F18" s="227"/>
      <c r="G18" s="227"/>
      <c r="H18" s="227"/>
      <c r="I18" s="994"/>
      <c r="J18" s="227"/>
      <c r="K18" s="227"/>
      <c r="L18" s="227"/>
      <c r="M18" s="227"/>
    </row>
    <row r="19" spans="1:13" s="26" customFormat="1">
      <c r="A19" s="9" t="s">
        <v>985</v>
      </c>
      <c r="B19" s="9" t="s">
        <v>87</v>
      </c>
      <c r="C19" s="968" t="s">
        <v>1</v>
      </c>
      <c r="D19" s="227"/>
      <c r="E19" s="227"/>
      <c r="F19" s="227"/>
      <c r="G19" s="227"/>
      <c r="H19" s="227"/>
      <c r="I19" s="994"/>
      <c r="J19" s="227"/>
      <c r="K19" s="227"/>
      <c r="L19" s="227"/>
      <c r="M19" s="227"/>
    </row>
    <row r="20" spans="1:13" s="26" customFormat="1">
      <c r="A20" s="9"/>
      <c r="B20" s="9"/>
      <c r="C20" s="969" t="s">
        <v>1173</v>
      </c>
      <c r="D20" s="227"/>
      <c r="E20" s="227"/>
      <c r="F20" s="227"/>
      <c r="G20" s="227"/>
      <c r="H20" s="227"/>
      <c r="I20" s="994"/>
      <c r="J20" s="227"/>
      <c r="K20" s="227"/>
      <c r="L20" s="227"/>
      <c r="M20" s="227"/>
    </row>
    <row r="21" spans="1:13" s="26" customFormat="1">
      <c r="A21" s="9" t="s">
        <v>986</v>
      </c>
      <c r="B21" s="9" t="s">
        <v>88</v>
      </c>
      <c r="C21" s="968" t="s">
        <v>3</v>
      </c>
      <c r="D21" s="227"/>
      <c r="E21" s="227"/>
      <c r="F21" s="227"/>
      <c r="G21" s="227"/>
      <c r="H21" s="227"/>
      <c r="I21" s="994"/>
      <c r="J21" s="227"/>
      <c r="K21" s="227"/>
      <c r="L21" s="227"/>
      <c r="M21" s="227"/>
    </row>
    <row r="22" spans="1:13" s="26" customFormat="1">
      <c r="A22" s="9"/>
      <c r="B22" s="9"/>
      <c r="C22" s="969" t="s">
        <v>1173</v>
      </c>
      <c r="D22" s="227"/>
      <c r="E22" s="227"/>
      <c r="F22" s="227"/>
      <c r="G22" s="227"/>
      <c r="H22" s="227"/>
      <c r="I22" s="994"/>
      <c r="J22" s="227"/>
      <c r="K22" s="227"/>
      <c r="L22" s="227"/>
      <c r="M22" s="227"/>
    </row>
    <row r="23" spans="1:13">
      <c r="A23" s="7"/>
      <c r="B23" s="7"/>
      <c r="C23" s="970"/>
      <c r="D23" s="228"/>
      <c r="E23" s="228"/>
      <c r="F23" s="228"/>
      <c r="G23" s="228"/>
      <c r="H23" s="228"/>
      <c r="I23" s="995"/>
      <c r="J23" s="228"/>
      <c r="K23" s="228"/>
      <c r="L23" s="228"/>
      <c r="M23" s="228"/>
    </row>
    <row r="24" spans="1:13">
      <c r="A24" s="21">
        <v>2</v>
      </c>
      <c r="B24" s="21">
        <v>22</v>
      </c>
      <c r="C24" s="964" t="s">
        <v>50</v>
      </c>
      <c r="D24" s="225"/>
      <c r="E24" s="225"/>
      <c r="F24" s="225"/>
      <c r="G24" s="225"/>
      <c r="H24" s="225"/>
      <c r="I24" s="992"/>
      <c r="J24" s="225"/>
      <c r="K24" s="225"/>
      <c r="L24" s="225"/>
      <c r="M24" s="225"/>
    </row>
    <row r="25" spans="1:13">
      <c r="A25" s="21"/>
      <c r="B25" s="21"/>
      <c r="C25" s="965" t="s">
        <v>1173</v>
      </c>
      <c r="D25" s="225"/>
      <c r="E25" s="225"/>
      <c r="F25" s="225"/>
      <c r="G25" s="225"/>
      <c r="H25" s="225"/>
      <c r="I25" s="992"/>
      <c r="J25" s="225"/>
      <c r="K25" s="225"/>
      <c r="L25" s="225"/>
      <c r="M25" s="225"/>
    </row>
    <row r="26" spans="1:13">
      <c r="A26" s="7"/>
      <c r="B26" s="7"/>
      <c r="C26" s="970"/>
      <c r="D26" s="228"/>
      <c r="E26" s="228"/>
      <c r="F26" s="228"/>
      <c r="G26" s="228"/>
      <c r="H26" s="228"/>
      <c r="I26" s="995"/>
      <c r="J26" s="228"/>
      <c r="K26" s="228"/>
      <c r="L26" s="228"/>
      <c r="M26" s="228"/>
    </row>
    <row r="27" spans="1:13">
      <c r="A27" s="21">
        <v>3</v>
      </c>
      <c r="B27" s="21">
        <v>23</v>
      </c>
      <c r="C27" s="964" t="s">
        <v>51</v>
      </c>
      <c r="D27" s="225">
        <f>D29+D71+D73+D75+D81+D83</f>
        <v>0</v>
      </c>
      <c r="E27" s="225">
        <f>E29+E71+E73+E75+E81+E83</f>
        <v>0</v>
      </c>
      <c r="F27" s="225">
        <f t="shared" ref="F27:M28" si="2">F29+F71+F73+F75+F81+F83</f>
        <v>0</v>
      </c>
      <c r="G27" s="225">
        <f t="shared" si="2"/>
        <v>0</v>
      </c>
      <c r="H27" s="225">
        <f t="shared" si="2"/>
        <v>0</v>
      </c>
      <c r="I27" s="992">
        <f t="shared" si="2"/>
        <v>0</v>
      </c>
      <c r="J27" s="225">
        <f t="shared" si="2"/>
        <v>0</v>
      </c>
      <c r="K27" s="225">
        <f t="shared" si="2"/>
        <v>0</v>
      </c>
      <c r="L27" s="225">
        <f t="shared" si="2"/>
        <v>0</v>
      </c>
      <c r="M27" s="225">
        <f t="shared" si="2"/>
        <v>0</v>
      </c>
    </row>
    <row r="28" spans="1:13">
      <c r="A28" s="21"/>
      <c r="B28" s="21"/>
      <c r="C28" s="965" t="s">
        <v>1173</v>
      </c>
      <c r="D28" s="225">
        <f>D30+D72+D74+D76+D82+D84</f>
        <v>0</v>
      </c>
      <c r="E28" s="225">
        <f>E30+E72+E74+E76+E82+E84</f>
        <v>0</v>
      </c>
      <c r="F28" s="225">
        <f t="shared" si="2"/>
        <v>0</v>
      </c>
      <c r="G28" s="225">
        <f t="shared" si="2"/>
        <v>0</v>
      </c>
      <c r="H28" s="225">
        <f t="shared" si="2"/>
        <v>0</v>
      </c>
      <c r="I28" s="992">
        <f t="shared" si="2"/>
        <v>0</v>
      </c>
      <c r="J28" s="225">
        <f t="shared" si="2"/>
        <v>0</v>
      </c>
      <c r="K28" s="225">
        <f t="shared" si="2"/>
        <v>0</v>
      </c>
      <c r="L28" s="225">
        <f t="shared" si="2"/>
        <v>0</v>
      </c>
      <c r="M28" s="225">
        <f t="shared" si="2"/>
        <v>0</v>
      </c>
    </row>
    <row r="29" spans="1:13">
      <c r="A29" s="8" t="s">
        <v>6</v>
      </c>
      <c r="B29" s="8">
        <v>231</v>
      </c>
      <c r="C29" s="966" t="s">
        <v>7</v>
      </c>
      <c r="D29" s="226">
        <f>D31+D35+D41+D47+D53+D59+D65</f>
        <v>0</v>
      </c>
      <c r="E29" s="226">
        <f>E31+E35+E41+E47+E53+E59+E65</f>
        <v>0</v>
      </c>
      <c r="F29" s="226">
        <f t="shared" ref="F29:M30" si="3">F31+F35+F41+F47+F53+F59+F65</f>
        <v>0</v>
      </c>
      <c r="G29" s="226">
        <f t="shared" si="3"/>
        <v>0</v>
      </c>
      <c r="H29" s="226">
        <f t="shared" si="3"/>
        <v>0</v>
      </c>
      <c r="I29" s="993">
        <f t="shared" si="3"/>
        <v>0</v>
      </c>
      <c r="J29" s="226">
        <f t="shared" si="3"/>
        <v>0</v>
      </c>
      <c r="K29" s="226">
        <f t="shared" si="3"/>
        <v>0</v>
      </c>
      <c r="L29" s="226">
        <f t="shared" si="3"/>
        <v>0</v>
      </c>
      <c r="M29" s="226">
        <f t="shared" si="3"/>
        <v>0</v>
      </c>
    </row>
    <row r="30" spans="1:13">
      <c r="A30" s="8"/>
      <c r="B30" s="8"/>
      <c r="C30" s="967" t="s">
        <v>1173</v>
      </c>
      <c r="D30" s="226">
        <f>D32+D36+D42+D48+D54+D60+D66</f>
        <v>0</v>
      </c>
      <c r="E30" s="226">
        <f>E32+E36+E42+E48+E54+E60+E66</f>
        <v>0</v>
      </c>
      <c r="F30" s="226">
        <f t="shared" si="3"/>
        <v>0</v>
      </c>
      <c r="G30" s="226">
        <f t="shared" si="3"/>
        <v>0</v>
      </c>
      <c r="H30" s="226">
        <f t="shared" si="3"/>
        <v>0</v>
      </c>
      <c r="I30" s="993">
        <f t="shared" si="3"/>
        <v>0</v>
      </c>
      <c r="J30" s="226">
        <f t="shared" si="3"/>
        <v>0</v>
      </c>
      <c r="K30" s="226">
        <f t="shared" si="3"/>
        <v>0</v>
      </c>
      <c r="L30" s="226">
        <f t="shared" si="3"/>
        <v>0</v>
      </c>
      <c r="M30" s="226">
        <f t="shared" si="3"/>
        <v>0</v>
      </c>
    </row>
    <row r="31" spans="1:13">
      <c r="A31" s="9" t="s">
        <v>8</v>
      </c>
      <c r="B31" s="9">
        <v>23101</v>
      </c>
      <c r="C31" s="968" t="s">
        <v>9</v>
      </c>
      <c r="D31" s="227">
        <f>D33</f>
        <v>0</v>
      </c>
      <c r="E31" s="227">
        <f>E33</f>
        <v>0</v>
      </c>
      <c r="F31" s="227">
        <f t="shared" ref="F31:M32" si="4">F33</f>
        <v>0</v>
      </c>
      <c r="G31" s="227">
        <f t="shared" si="4"/>
        <v>0</v>
      </c>
      <c r="H31" s="227">
        <f t="shared" si="4"/>
        <v>0</v>
      </c>
      <c r="I31" s="994">
        <f t="shared" si="4"/>
        <v>0</v>
      </c>
      <c r="J31" s="227">
        <f t="shared" si="4"/>
        <v>0</v>
      </c>
      <c r="K31" s="227">
        <f t="shared" si="4"/>
        <v>0</v>
      </c>
      <c r="L31" s="227">
        <f t="shared" si="4"/>
        <v>0</v>
      </c>
      <c r="M31" s="227">
        <f t="shared" si="4"/>
        <v>0</v>
      </c>
    </row>
    <row r="32" spans="1:13">
      <c r="A32" s="9"/>
      <c r="B32" s="9"/>
      <c r="C32" s="969" t="s">
        <v>1173</v>
      </c>
      <c r="D32" s="227">
        <f>D34</f>
        <v>0</v>
      </c>
      <c r="E32" s="227">
        <f>E34</f>
        <v>0</v>
      </c>
      <c r="F32" s="227">
        <f t="shared" si="4"/>
        <v>0</v>
      </c>
      <c r="G32" s="227">
        <f t="shared" si="4"/>
        <v>0</v>
      </c>
      <c r="H32" s="227">
        <f t="shared" si="4"/>
        <v>0</v>
      </c>
      <c r="I32" s="994">
        <f t="shared" si="4"/>
        <v>0</v>
      </c>
      <c r="J32" s="227">
        <f t="shared" si="4"/>
        <v>0</v>
      </c>
      <c r="K32" s="227">
        <f t="shared" si="4"/>
        <v>0</v>
      </c>
      <c r="L32" s="227">
        <f t="shared" si="4"/>
        <v>0</v>
      </c>
      <c r="M32" s="227">
        <f t="shared" si="4"/>
        <v>0</v>
      </c>
    </row>
    <row r="33" spans="1:13" s="26" customFormat="1">
      <c r="A33" s="24" t="s">
        <v>955</v>
      </c>
      <c r="B33" s="24">
        <v>2310180</v>
      </c>
      <c r="C33" s="971" t="s">
        <v>10</v>
      </c>
      <c r="D33" s="229"/>
      <c r="E33" s="229"/>
      <c r="F33" s="229"/>
      <c r="G33" s="229"/>
      <c r="H33" s="229"/>
      <c r="I33" s="996"/>
      <c r="J33" s="229"/>
      <c r="K33" s="229"/>
      <c r="L33" s="229"/>
      <c r="M33" s="229"/>
    </row>
    <row r="34" spans="1:13" s="26" customFormat="1">
      <c r="A34" s="24"/>
      <c r="B34" s="24"/>
      <c r="C34" s="971" t="s">
        <v>1173</v>
      </c>
      <c r="D34" s="229"/>
      <c r="E34" s="229"/>
      <c r="F34" s="229"/>
      <c r="G34" s="229"/>
      <c r="H34" s="229"/>
      <c r="I34" s="996"/>
      <c r="J34" s="229"/>
      <c r="K34" s="229"/>
      <c r="L34" s="229"/>
      <c r="M34" s="229"/>
    </row>
    <row r="35" spans="1:13">
      <c r="A35" s="9" t="s">
        <v>956</v>
      </c>
      <c r="B35" s="9">
        <v>23102</v>
      </c>
      <c r="C35" s="968" t="s">
        <v>987</v>
      </c>
      <c r="D35" s="227">
        <f>D37+D39</f>
        <v>0</v>
      </c>
      <c r="E35" s="227">
        <f>E37+E39</f>
        <v>0</v>
      </c>
      <c r="F35" s="227">
        <f t="shared" ref="F35:M36" si="5">F37+F39</f>
        <v>0</v>
      </c>
      <c r="G35" s="227">
        <f t="shared" si="5"/>
        <v>0</v>
      </c>
      <c r="H35" s="227">
        <f t="shared" si="5"/>
        <v>0</v>
      </c>
      <c r="I35" s="994">
        <f t="shared" si="5"/>
        <v>0</v>
      </c>
      <c r="J35" s="227">
        <f t="shared" si="5"/>
        <v>0</v>
      </c>
      <c r="K35" s="227">
        <f t="shared" si="5"/>
        <v>0</v>
      </c>
      <c r="L35" s="227">
        <f t="shared" si="5"/>
        <v>0</v>
      </c>
      <c r="M35" s="227">
        <f t="shared" si="5"/>
        <v>0</v>
      </c>
    </row>
    <row r="36" spans="1:13">
      <c r="A36" s="9"/>
      <c r="B36" s="9"/>
      <c r="C36" s="969" t="s">
        <v>1173</v>
      </c>
      <c r="D36" s="227">
        <f>D38+D40</f>
        <v>0</v>
      </c>
      <c r="E36" s="227">
        <f>E38+E40</f>
        <v>0</v>
      </c>
      <c r="F36" s="227">
        <f t="shared" si="5"/>
        <v>0</v>
      </c>
      <c r="G36" s="227">
        <f t="shared" si="5"/>
        <v>0</v>
      </c>
      <c r="H36" s="227">
        <f t="shared" si="5"/>
        <v>0</v>
      </c>
      <c r="I36" s="994">
        <f t="shared" si="5"/>
        <v>0</v>
      </c>
      <c r="J36" s="227">
        <f t="shared" si="5"/>
        <v>0</v>
      </c>
      <c r="K36" s="227">
        <f t="shared" si="5"/>
        <v>0</v>
      </c>
      <c r="L36" s="227">
        <f t="shared" si="5"/>
        <v>0</v>
      </c>
      <c r="M36" s="227">
        <f t="shared" si="5"/>
        <v>0</v>
      </c>
    </row>
    <row r="37" spans="1:13" s="26" customFormat="1" ht="25.5">
      <c r="A37" s="24" t="s">
        <v>989</v>
      </c>
      <c r="B37" s="24" t="s">
        <v>990</v>
      </c>
      <c r="C37" s="971" t="s">
        <v>45</v>
      </c>
      <c r="D37" s="229"/>
      <c r="E37" s="229"/>
      <c r="F37" s="229"/>
      <c r="G37" s="229"/>
      <c r="H37" s="229"/>
      <c r="I37" s="996"/>
      <c r="J37" s="229"/>
      <c r="K37" s="229"/>
      <c r="L37" s="229"/>
      <c r="M37" s="229"/>
    </row>
    <row r="38" spans="1:13" s="26" customFormat="1">
      <c r="A38" s="24"/>
      <c r="B38" s="24"/>
      <c r="C38" s="971" t="s">
        <v>1173</v>
      </c>
      <c r="D38" s="229"/>
      <c r="E38" s="229"/>
      <c r="F38" s="229"/>
      <c r="G38" s="229"/>
      <c r="H38" s="229"/>
      <c r="I38" s="996"/>
      <c r="J38" s="229"/>
      <c r="K38" s="229"/>
      <c r="L38" s="229"/>
      <c r="M38" s="229"/>
    </row>
    <row r="39" spans="1:13" s="26" customFormat="1" ht="25.5">
      <c r="A39" s="24" t="s">
        <v>991</v>
      </c>
      <c r="B39" s="24" t="s">
        <v>992</v>
      </c>
      <c r="C39" s="971" t="s">
        <v>46</v>
      </c>
      <c r="D39" s="229"/>
      <c r="E39" s="229"/>
      <c r="F39" s="229"/>
      <c r="G39" s="229"/>
      <c r="H39" s="229"/>
      <c r="I39" s="996"/>
      <c r="J39" s="229"/>
      <c r="K39" s="229"/>
      <c r="L39" s="229"/>
      <c r="M39" s="229"/>
    </row>
    <row r="40" spans="1:13" s="26" customFormat="1">
      <c r="A40" s="24"/>
      <c r="B40" s="24"/>
      <c r="C40" s="971" t="s">
        <v>1173</v>
      </c>
      <c r="D40" s="229"/>
      <c r="E40" s="229"/>
      <c r="F40" s="229"/>
      <c r="G40" s="229"/>
      <c r="H40" s="229"/>
      <c r="I40" s="996"/>
      <c r="J40" s="229"/>
      <c r="K40" s="229"/>
      <c r="L40" s="229"/>
      <c r="M40" s="229"/>
    </row>
    <row r="41" spans="1:13" ht="38.25">
      <c r="A41" s="9" t="s">
        <v>957</v>
      </c>
      <c r="B41" s="9">
        <v>23103</v>
      </c>
      <c r="C41" s="968" t="s">
        <v>993</v>
      </c>
      <c r="D41" s="227">
        <f>D43+D45</f>
        <v>0</v>
      </c>
      <c r="E41" s="227">
        <f>E43+E45</f>
        <v>0</v>
      </c>
      <c r="F41" s="227">
        <f t="shared" ref="F41:M42" si="6">F43+F45</f>
        <v>0</v>
      </c>
      <c r="G41" s="227">
        <f t="shared" si="6"/>
        <v>0</v>
      </c>
      <c r="H41" s="227">
        <f t="shared" si="6"/>
        <v>0</v>
      </c>
      <c r="I41" s="994">
        <f t="shared" si="6"/>
        <v>0</v>
      </c>
      <c r="J41" s="227">
        <f t="shared" si="6"/>
        <v>0</v>
      </c>
      <c r="K41" s="227">
        <f t="shared" si="6"/>
        <v>0</v>
      </c>
      <c r="L41" s="227">
        <f t="shared" si="6"/>
        <v>0</v>
      </c>
      <c r="M41" s="227">
        <f t="shared" si="6"/>
        <v>0</v>
      </c>
    </row>
    <row r="42" spans="1:13">
      <c r="A42" s="9"/>
      <c r="B42" s="9"/>
      <c r="C42" s="969" t="s">
        <v>1173</v>
      </c>
      <c r="D42" s="227">
        <f>D44+D46</f>
        <v>0</v>
      </c>
      <c r="E42" s="227">
        <f>E44+E46</f>
        <v>0</v>
      </c>
      <c r="F42" s="227">
        <f t="shared" si="6"/>
        <v>0</v>
      </c>
      <c r="G42" s="227">
        <f t="shared" si="6"/>
        <v>0</v>
      </c>
      <c r="H42" s="227">
        <f t="shared" si="6"/>
        <v>0</v>
      </c>
      <c r="I42" s="994">
        <f t="shared" si="6"/>
        <v>0</v>
      </c>
      <c r="J42" s="227">
        <f t="shared" si="6"/>
        <v>0</v>
      </c>
      <c r="K42" s="227">
        <f t="shared" si="6"/>
        <v>0</v>
      </c>
      <c r="L42" s="227">
        <f t="shared" si="6"/>
        <v>0</v>
      </c>
      <c r="M42" s="227">
        <f t="shared" si="6"/>
        <v>0</v>
      </c>
    </row>
    <row r="43" spans="1:13" s="26" customFormat="1" ht="25.5">
      <c r="A43" s="24" t="s">
        <v>995</v>
      </c>
      <c r="B43" s="24" t="s">
        <v>996</v>
      </c>
      <c r="C43" s="971" t="s">
        <v>45</v>
      </c>
      <c r="D43" s="229"/>
      <c r="E43" s="229"/>
      <c r="F43" s="229"/>
      <c r="G43" s="229"/>
      <c r="H43" s="229"/>
      <c r="I43" s="996"/>
      <c r="J43" s="229"/>
      <c r="K43" s="229"/>
      <c r="L43" s="229"/>
      <c r="M43" s="229"/>
    </row>
    <row r="44" spans="1:13" s="26" customFormat="1">
      <c r="A44" s="24"/>
      <c r="B44" s="24"/>
      <c r="C44" s="971" t="s">
        <v>1173</v>
      </c>
      <c r="D44" s="229"/>
      <c r="E44" s="229"/>
      <c r="F44" s="229"/>
      <c r="G44" s="229"/>
      <c r="H44" s="229"/>
      <c r="I44" s="996"/>
      <c r="J44" s="229"/>
      <c r="K44" s="229"/>
      <c r="L44" s="229"/>
      <c r="M44" s="229"/>
    </row>
    <row r="45" spans="1:13" s="26" customFormat="1" ht="25.5">
      <c r="A45" s="24" t="s">
        <v>997</v>
      </c>
      <c r="B45" s="24" t="s">
        <v>998</v>
      </c>
      <c r="C45" s="971" t="s">
        <v>46</v>
      </c>
      <c r="D45" s="229"/>
      <c r="E45" s="229"/>
      <c r="F45" s="229"/>
      <c r="G45" s="229"/>
      <c r="H45" s="229"/>
      <c r="I45" s="996"/>
      <c r="J45" s="229"/>
      <c r="K45" s="229"/>
      <c r="L45" s="229"/>
      <c r="M45" s="229"/>
    </row>
    <row r="46" spans="1:13" s="26" customFormat="1">
      <c r="A46" s="24"/>
      <c r="B46" s="24"/>
      <c r="C46" s="971" t="s">
        <v>1173</v>
      </c>
      <c r="D46" s="229"/>
      <c r="E46" s="229"/>
      <c r="F46" s="229"/>
      <c r="G46" s="229"/>
      <c r="H46" s="229"/>
      <c r="I46" s="996"/>
      <c r="J46" s="229"/>
      <c r="K46" s="229"/>
      <c r="L46" s="229"/>
      <c r="M46" s="229"/>
    </row>
    <row r="47" spans="1:13" ht="25.5">
      <c r="A47" s="9" t="s">
        <v>11</v>
      </c>
      <c r="B47" s="9">
        <v>23104</v>
      </c>
      <c r="C47" s="968" t="s">
        <v>12</v>
      </c>
      <c r="D47" s="227">
        <f>D49+D51</f>
        <v>0</v>
      </c>
      <c r="E47" s="227">
        <f>E49+E51</f>
        <v>0</v>
      </c>
      <c r="F47" s="227">
        <f t="shared" ref="F47:M48" si="7">F49+F51</f>
        <v>0</v>
      </c>
      <c r="G47" s="227">
        <f t="shared" si="7"/>
        <v>0</v>
      </c>
      <c r="H47" s="227">
        <f t="shared" si="7"/>
        <v>0</v>
      </c>
      <c r="I47" s="994">
        <f t="shared" si="7"/>
        <v>0</v>
      </c>
      <c r="J47" s="227">
        <f t="shared" si="7"/>
        <v>0</v>
      </c>
      <c r="K47" s="227">
        <f t="shared" si="7"/>
        <v>0</v>
      </c>
      <c r="L47" s="227">
        <f t="shared" si="7"/>
        <v>0</v>
      </c>
      <c r="M47" s="227">
        <f t="shared" si="7"/>
        <v>0</v>
      </c>
    </row>
    <row r="48" spans="1:13">
      <c r="A48" s="9"/>
      <c r="B48" s="9"/>
      <c r="C48" s="969" t="s">
        <v>1173</v>
      </c>
      <c r="D48" s="227">
        <f>D50+D52</f>
        <v>0</v>
      </c>
      <c r="E48" s="227">
        <f>E50+E52</f>
        <v>0</v>
      </c>
      <c r="F48" s="227">
        <f t="shared" si="7"/>
        <v>0</v>
      </c>
      <c r="G48" s="227">
        <f t="shared" si="7"/>
        <v>0</v>
      </c>
      <c r="H48" s="227">
        <f t="shared" si="7"/>
        <v>0</v>
      </c>
      <c r="I48" s="994">
        <f t="shared" si="7"/>
        <v>0</v>
      </c>
      <c r="J48" s="227">
        <f t="shared" si="7"/>
        <v>0</v>
      </c>
      <c r="K48" s="227">
        <f t="shared" si="7"/>
        <v>0</v>
      </c>
      <c r="L48" s="227">
        <f t="shared" si="7"/>
        <v>0</v>
      </c>
      <c r="M48" s="227">
        <f t="shared" si="7"/>
        <v>0</v>
      </c>
    </row>
    <row r="49" spans="1:13" s="26" customFormat="1">
      <c r="A49" s="24" t="s">
        <v>958</v>
      </c>
      <c r="B49" s="24" t="s">
        <v>90</v>
      </c>
      <c r="C49" s="971" t="s">
        <v>76</v>
      </c>
      <c r="D49" s="229"/>
      <c r="E49" s="229"/>
      <c r="F49" s="229"/>
      <c r="G49" s="229"/>
      <c r="H49" s="229"/>
      <c r="I49" s="996"/>
      <c r="J49" s="229"/>
      <c r="K49" s="229"/>
      <c r="L49" s="229"/>
      <c r="M49" s="229"/>
    </row>
    <row r="50" spans="1:13" s="26" customFormat="1">
      <c r="A50" s="24"/>
      <c r="B50" s="24"/>
      <c r="C50" s="971" t="s">
        <v>1173</v>
      </c>
      <c r="D50" s="229"/>
      <c r="E50" s="229"/>
      <c r="F50" s="229"/>
      <c r="G50" s="229"/>
      <c r="H50" s="229"/>
      <c r="I50" s="996"/>
      <c r="J50" s="229"/>
      <c r="K50" s="229"/>
      <c r="L50" s="229"/>
      <c r="M50" s="229"/>
    </row>
    <row r="51" spans="1:13" s="26" customFormat="1">
      <c r="A51" s="24" t="s">
        <v>959</v>
      </c>
      <c r="B51" s="24">
        <v>2310480</v>
      </c>
      <c r="C51" s="971" t="s">
        <v>77</v>
      </c>
      <c r="D51" s="229"/>
      <c r="E51" s="229"/>
      <c r="F51" s="229"/>
      <c r="G51" s="229"/>
      <c r="H51" s="229"/>
      <c r="I51" s="996"/>
      <c r="J51" s="229"/>
      <c r="K51" s="229"/>
      <c r="L51" s="229"/>
      <c r="M51" s="229"/>
    </row>
    <row r="52" spans="1:13" s="26" customFormat="1">
      <c r="A52" s="24"/>
      <c r="B52" s="24"/>
      <c r="C52" s="971" t="s">
        <v>1173</v>
      </c>
      <c r="D52" s="229"/>
      <c r="E52" s="229"/>
      <c r="F52" s="229"/>
      <c r="G52" s="229"/>
      <c r="H52" s="229"/>
      <c r="I52" s="996"/>
      <c r="J52" s="229"/>
      <c r="K52" s="229"/>
      <c r="L52" s="229"/>
      <c r="M52" s="229"/>
    </row>
    <row r="53" spans="1:13">
      <c r="A53" s="9" t="s">
        <v>13</v>
      </c>
      <c r="B53" s="9">
        <v>23105</v>
      </c>
      <c r="C53" s="968" t="s">
        <v>78</v>
      </c>
      <c r="D53" s="227">
        <f>D55+D57</f>
        <v>0</v>
      </c>
      <c r="E53" s="227">
        <f>E55+E57</f>
        <v>0</v>
      </c>
      <c r="F53" s="227">
        <f t="shared" ref="F53:M54" si="8">F55+F57</f>
        <v>0</v>
      </c>
      <c r="G53" s="227">
        <f t="shared" si="8"/>
        <v>0</v>
      </c>
      <c r="H53" s="227">
        <f t="shared" si="8"/>
        <v>0</v>
      </c>
      <c r="I53" s="994">
        <f t="shared" si="8"/>
        <v>0</v>
      </c>
      <c r="J53" s="227">
        <f t="shared" si="8"/>
        <v>0</v>
      </c>
      <c r="K53" s="227">
        <f t="shared" si="8"/>
        <v>0</v>
      </c>
      <c r="L53" s="227">
        <f t="shared" si="8"/>
        <v>0</v>
      </c>
      <c r="M53" s="227">
        <f t="shared" si="8"/>
        <v>0</v>
      </c>
    </row>
    <row r="54" spans="1:13">
      <c r="A54" s="9"/>
      <c r="B54" s="9"/>
      <c r="C54" s="969" t="s">
        <v>1173</v>
      </c>
      <c r="D54" s="227">
        <f>D56+D58</f>
        <v>0</v>
      </c>
      <c r="E54" s="227">
        <f>E56+E58</f>
        <v>0</v>
      </c>
      <c r="F54" s="227">
        <f t="shared" si="8"/>
        <v>0</v>
      </c>
      <c r="G54" s="227">
        <f t="shared" si="8"/>
        <v>0</v>
      </c>
      <c r="H54" s="227">
        <f t="shared" si="8"/>
        <v>0</v>
      </c>
      <c r="I54" s="994">
        <f t="shared" si="8"/>
        <v>0</v>
      </c>
      <c r="J54" s="227">
        <f t="shared" si="8"/>
        <v>0</v>
      </c>
      <c r="K54" s="227">
        <f t="shared" si="8"/>
        <v>0</v>
      </c>
      <c r="L54" s="227">
        <f t="shared" si="8"/>
        <v>0</v>
      </c>
      <c r="M54" s="227">
        <f t="shared" si="8"/>
        <v>0</v>
      </c>
    </row>
    <row r="55" spans="1:13" s="26" customFormat="1">
      <c r="A55" s="24" t="s">
        <v>962</v>
      </c>
      <c r="B55" s="24" t="s">
        <v>91</v>
      </c>
      <c r="C55" s="971" t="s">
        <v>79</v>
      </c>
      <c r="D55" s="229"/>
      <c r="E55" s="229"/>
      <c r="F55" s="229"/>
      <c r="G55" s="229"/>
      <c r="H55" s="229"/>
      <c r="I55" s="996"/>
      <c r="J55" s="229"/>
      <c r="K55" s="229"/>
      <c r="L55" s="229"/>
      <c r="M55" s="229"/>
    </row>
    <row r="56" spans="1:13" s="26" customFormat="1">
      <c r="A56" s="24"/>
      <c r="B56" s="24"/>
      <c r="C56" s="971" t="s">
        <v>1173</v>
      </c>
      <c r="D56" s="229"/>
      <c r="E56" s="229"/>
      <c r="F56" s="229"/>
      <c r="G56" s="229"/>
      <c r="H56" s="229"/>
      <c r="I56" s="996"/>
      <c r="J56" s="229"/>
      <c r="K56" s="229"/>
      <c r="L56" s="229"/>
      <c r="M56" s="229"/>
    </row>
    <row r="57" spans="1:13" s="26" customFormat="1">
      <c r="A57" s="24" t="s">
        <v>963</v>
      </c>
      <c r="B57" s="24">
        <v>2310580</v>
      </c>
      <c r="C57" s="971" t="s">
        <v>14</v>
      </c>
      <c r="D57" s="229"/>
      <c r="E57" s="229"/>
      <c r="F57" s="229"/>
      <c r="G57" s="229"/>
      <c r="H57" s="229"/>
      <c r="I57" s="996"/>
      <c r="J57" s="229"/>
      <c r="K57" s="229"/>
      <c r="L57" s="229"/>
      <c r="M57" s="229"/>
    </row>
    <row r="58" spans="1:13" s="26" customFormat="1">
      <c r="A58" s="24"/>
      <c r="B58" s="24"/>
      <c r="C58" s="971" t="s">
        <v>1173</v>
      </c>
      <c r="D58" s="229"/>
      <c r="E58" s="229"/>
      <c r="F58" s="229"/>
      <c r="G58" s="229"/>
      <c r="H58" s="229"/>
      <c r="I58" s="996"/>
      <c r="J58" s="229"/>
      <c r="K58" s="229"/>
      <c r="L58" s="229"/>
      <c r="M58" s="229"/>
    </row>
    <row r="59" spans="1:13" ht="25.5">
      <c r="A59" s="9" t="s">
        <v>30</v>
      </c>
      <c r="B59" s="9">
        <v>23108</v>
      </c>
      <c r="C59" s="968" t="s">
        <v>15</v>
      </c>
      <c r="D59" s="227">
        <f>D61+D63</f>
        <v>0</v>
      </c>
      <c r="E59" s="227">
        <f>E61+E63</f>
        <v>0</v>
      </c>
      <c r="F59" s="227">
        <f t="shared" ref="F59:M60" si="9">F61+F63</f>
        <v>0</v>
      </c>
      <c r="G59" s="227">
        <f t="shared" si="9"/>
        <v>0</v>
      </c>
      <c r="H59" s="227">
        <f t="shared" si="9"/>
        <v>0</v>
      </c>
      <c r="I59" s="994">
        <f t="shared" si="9"/>
        <v>0</v>
      </c>
      <c r="J59" s="227">
        <f t="shared" si="9"/>
        <v>0</v>
      </c>
      <c r="K59" s="227">
        <f t="shared" si="9"/>
        <v>0</v>
      </c>
      <c r="L59" s="227">
        <f t="shared" si="9"/>
        <v>0</v>
      </c>
      <c r="M59" s="227">
        <f t="shared" si="9"/>
        <v>0</v>
      </c>
    </row>
    <row r="60" spans="1:13">
      <c r="A60" s="9"/>
      <c r="B60" s="9"/>
      <c r="C60" s="969" t="s">
        <v>1173</v>
      </c>
      <c r="D60" s="227">
        <f>D62+D64</f>
        <v>0</v>
      </c>
      <c r="E60" s="227">
        <f>E62+E64</f>
        <v>0</v>
      </c>
      <c r="F60" s="227">
        <f t="shared" si="9"/>
        <v>0</v>
      </c>
      <c r="G60" s="227">
        <f t="shared" si="9"/>
        <v>0</v>
      </c>
      <c r="H60" s="227">
        <f t="shared" si="9"/>
        <v>0</v>
      </c>
      <c r="I60" s="994">
        <f t="shared" si="9"/>
        <v>0</v>
      </c>
      <c r="J60" s="227">
        <f t="shared" si="9"/>
        <v>0</v>
      </c>
      <c r="K60" s="227">
        <f t="shared" si="9"/>
        <v>0</v>
      </c>
      <c r="L60" s="227">
        <f t="shared" si="9"/>
        <v>0</v>
      </c>
      <c r="M60" s="227">
        <f t="shared" si="9"/>
        <v>0</v>
      </c>
    </row>
    <row r="61" spans="1:13" s="26" customFormat="1" ht="25.5">
      <c r="A61" s="24" t="s">
        <v>964</v>
      </c>
      <c r="B61" s="24" t="s">
        <v>92</v>
      </c>
      <c r="C61" s="971" t="s">
        <v>31</v>
      </c>
      <c r="D61" s="229"/>
      <c r="E61" s="229"/>
      <c r="F61" s="229"/>
      <c r="G61" s="229"/>
      <c r="H61" s="229"/>
      <c r="I61" s="996"/>
      <c r="J61" s="229"/>
      <c r="K61" s="229"/>
      <c r="L61" s="229"/>
      <c r="M61" s="229"/>
    </row>
    <row r="62" spans="1:13" s="26" customFormat="1">
      <c r="A62" s="24"/>
      <c r="B62" s="24"/>
      <c r="C62" s="971" t="s">
        <v>1173</v>
      </c>
      <c r="D62" s="229"/>
      <c r="E62" s="229"/>
      <c r="F62" s="229"/>
      <c r="G62" s="229"/>
      <c r="H62" s="229"/>
      <c r="I62" s="996"/>
      <c r="J62" s="229"/>
      <c r="K62" s="229"/>
      <c r="L62" s="229"/>
      <c r="M62" s="229"/>
    </row>
    <row r="63" spans="1:13" s="26" customFormat="1" ht="25.5">
      <c r="A63" s="24" t="s">
        <v>965</v>
      </c>
      <c r="B63" s="24" t="s">
        <v>52</v>
      </c>
      <c r="C63" s="971" t="s">
        <v>32</v>
      </c>
      <c r="D63" s="229"/>
      <c r="E63" s="229"/>
      <c r="F63" s="229"/>
      <c r="G63" s="229"/>
      <c r="H63" s="229"/>
      <c r="I63" s="996"/>
      <c r="J63" s="229"/>
      <c r="K63" s="229"/>
      <c r="L63" s="229"/>
      <c r="M63" s="229"/>
    </row>
    <row r="64" spans="1:13" s="26" customFormat="1">
      <c r="A64" s="24"/>
      <c r="B64" s="24"/>
      <c r="C64" s="971" t="s">
        <v>1173</v>
      </c>
      <c r="D64" s="229"/>
      <c r="E64" s="229"/>
      <c r="F64" s="229"/>
      <c r="G64" s="229"/>
      <c r="H64" s="229"/>
      <c r="I64" s="996"/>
      <c r="J64" s="229"/>
      <c r="K64" s="229"/>
      <c r="L64" s="229"/>
      <c r="M64" s="229"/>
    </row>
    <row r="65" spans="1:13">
      <c r="A65" s="9" t="s">
        <v>36</v>
      </c>
      <c r="B65" s="9">
        <v>23109</v>
      </c>
      <c r="C65" s="968" t="s">
        <v>16</v>
      </c>
      <c r="D65" s="227">
        <f>D67+D69</f>
        <v>0</v>
      </c>
      <c r="E65" s="227">
        <f>E67+E69</f>
        <v>0</v>
      </c>
      <c r="F65" s="227">
        <f t="shared" ref="F65:M66" si="10">F67+F69</f>
        <v>0</v>
      </c>
      <c r="G65" s="227">
        <f t="shared" si="10"/>
        <v>0</v>
      </c>
      <c r="H65" s="227">
        <f t="shared" si="10"/>
        <v>0</v>
      </c>
      <c r="I65" s="994">
        <f t="shared" si="10"/>
        <v>0</v>
      </c>
      <c r="J65" s="227">
        <f t="shared" si="10"/>
        <v>0</v>
      </c>
      <c r="K65" s="227">
        <f t="shared" si="10"/>
        <v>0</v>
      </c>
      <c r="L65" s="227">
        <f t="shared" si="10"/>
        <v>0</v>
      </c>
      <c r="M65" s="227">
        <f t="shared" si="10"/>
        <v>0</v>
      </c>
    </row>
    <row r="66" spans="1:13">
      <c r="A66" s="9"/>
      <c r="B66" s="9"/>
      <c r="C66" s="969" t="s">
        <v>1173</v>
      </c>
      <c r="D66" s="227">
        <f>D68+D70</f>
        <v>0</v>
      </c>
      <c r="E66" s="227">
        <f>E68+E70</f>
        <v>0</v>
      </c>
      <c r="F66" s="227">
        <f t="shared" si="10"/>
        <v>0</v>
      </c>
      <c r="G66" s="227">
        <f t="shared" si="10"/>
        <v>0</v>
      </c>
      <c r="H66" s="227">
        <f t="shared" si="10"/>
        <v>0</v>
      </c>
      <c r="I66" s="994">
        <f t="shared" si="10"/>
        <v>0</v>
      </c>
      <c r="J66" s="227">
        <f t="shared" si="10"/>
        <v>0</v>
      </c>
      <c r="K66" s="227">
        <f t="shared" si="10"/>
        <v>0</v>
      </c>
      <c r="L66" s="227">
        <f t="shared" si="10"/>
        <v>0</v>
      </c>
      <c r="M66" s="227">
        <f t="shared" si="10"/>
        <v>0</v>
      </c>
    </row>
    <row r="67" spans="1:13" s="26" customFormat="1">
      <c r="A67" s="24" t="s">
        <v>966</v>
      </c>
      <c r="B67" s="24" t="s">
        <v>93</v>
      </c>
      <c r="C67" s="971" t="s">
        <v>33</v>
      </c>
      <c r="D67" s="229"/>
      <c r="E67" s="229"/>
      <c r="F67" s="229"/>
      <c r="G67" s="229"/>
      <c r="H67" s="229"/>
      <c r="I67" s="996"/>
      <c r="J67" s="229"/>
      <c r="K67" s="229"/>
      <c r="L67" s="229"/>
      <c r="M67" s="229"/>
    </row>
    <row r="68" spans="1:13" s="26" customFormat="1">
      <c r="A68" s="24"/>
      <c r="B68" s="24"/>
      <c r="C68" s="971" t="s">
        <v>1173</v>
      </c>
      <c r="D68" s="229"/>
      <c r="E68" s="229"/>
      <c r="F68" s="229"/>
      <c r="G68" s="229"/>
      <c r="H68" s="229"/>
      <c r="I68" s="996"/>
      <c r="J68" s="229"/>
      <c r="K68" s="229"/>
      <c r="L68" s="229"/>
      <c r="M68" s="229"/>
    </row>
    <row r="69" spans="1:13" s="26" customFormat="1" ht="25.5">
      <c r="A69" s="24" t="s">
        <v>967</v>
      </c>
      <c r="B69" s="24">
        <v>2310980</v>
      </c>
      <c r="C69" s="971" t="s">
        <v>34</v>
      </c>
      <c r="D69" s="229"/>
      <c r="E69" s="229"/>
      <c r="F69" s="229"/>
      <c r="G69" s="229"/>
      <c r="H69" s="229"/>
      <c r="I69" s="996"/>
      <c r="J69" s="229"/>
      <c r="K69" s="229"/>
      <c r="L69" s="229"/>
      <c r="M69" s="229"/>
    </row>
    <row r="70" spans="1:13" s="26" customFormat="1">
      <c r="A70" s="24"/>
      <c r="B70" s="24"/>
      <c r="C70" s="971" t="s">
        <v>1173</v>
      </c>
      <c r="D70" s="229"/>
      <c r="E70" s="229"/>
      <c r="F70" s="229"/>
      <c r="G70" s="229"/>
      <c r="H70" s="229"/>
      <c r="I70" s="996"/>
      <c r="J70" s="229"/>
      <c r="K70" s="229"/>
      <c r="L70" s="229"/>
      <c r="M70" s="229"/>
    </row>
    <row r="71" spans="1:13" ht="38.25">
      <c r="A71" s="8" t="s">
        <v>37</v>
      </c>
      <c r="B71" s="8">
        <v>232</v>
      </c>
      <c r="C71" s="966" t="s">
        <v>17</v>
      </c>
      <c r="D71" s="226"/>
      <c r="E71" s="226"/>
      <c r="F71" s="226"/>
      <c r="G71" s="226"/>
      <c r="H71" s="226"/>
      <c r="I71" s="993"/>
      <c r="J71" s="226"/>
      <c r="K71" s="226"/>
      <c r="L71" s="226"/>
      <c r="M71" s="226"/>
    </row>
    <row r="72" spans="1:13">
      <c r="A72" s="8"/>
      <c r="B72" s="8"/>
      <c r="C72" s="967" t="s">
        <v>1173</v>
      </c>
      <c r="D72" s="226"/>
      <c r="E72" s="226"/>
      <c r="F72" s="226"/>
      <c r="G72" s="226"/>
      <c r="H72" s="226"/>
      <c r="I72" s="993"/>
      <c r="J72" s="226"/>
      <c r="K72" s="226"/>
      <c r="L72" s="226"/>
      <c r="M72" s="226"/>
    </row>
    <row r="73" spans="1:13" ht="25.5">
      <c r="A73" s="8" t="s">
        <v>968</v>
      </c>
      <c r="B73" s="8">
        <v>233</v>
      </c>
      <c r="C73" s="966" t="s">
        <v>18</v>
      </c>
      <c r="D73" s="226"/>
      <c r="E73" s="226"/>
      <c r="F73" s="226"/>
      <c r="G73" s="226"/>
      <c r="H73" s="226"/>
      <c r="I73" s="993"/>
      <c r="J73" s="226"/>
      <c r="K73" s="226"/>
      <c r="L73" s="226"/>
      <c r="M73" s="226"/>
    </row>
    <row r="74" spans="1:13">
      <c r="A74" s="8"/>
      <c r="B74" s="8"/>
      <c r="C74" s="967" t="s">
        <v>1173</v>
      </c>
      <c r="D74" s="226"/>
      <c r="E74" s="226"/>
      <c r="F74" s="226"/>
      <c r="G74" s="226"/>
      <c r="H74" s="226"/>
      <c r="I74" s="993"/>
      <c r="J74" s="226"/>
      <c r="K74" s="226"/>
      <c r="L74" s="226"/>
      <c r="M74" s="226"/>
    </row>
    <row r="75" spans="1:13" ht="25.5">
      <c r="A75" s="8" t="s">
        <v>969</v>
      </c>
      <c r="B75" s="8">
        <v>234</v>
      </c>
      <c r="C75" s="966" t="s">
        <v>19</v>
      </c>
      <c r="D75" s="226">
        <f>D77+D79</f>
        <v>0</v>
      </c>
      <c r="E75" s="226">
        <f>E77+E79</f>
        <v>0</v>
      </c>
      <c r="F75" s="226">
        <f t="shared" ref="F75:M76" si="11">F77+F79</f>
        <v>0</v>
      </c>
      <c r="G75" s="226">
        <f t="shared" si="11"/>
        <v>0</v>
      </c>
      <c r="H75" s="226">
        <f t="shared" si="11"/>
        <v>0</v>
      </c>
      <c r="I75" s="993">
        <f t="shared" si="11"/>
        <v>0</v>
      </c>
      <c r="J75" s="226">
        <f t="shared" si="11"/>
        <v>0</v>
      </c>
      <c r="K75" s="226">
        <f t="shared" si="11"/>
        <v>0</v>
      </c>
      <c r="L75" s="226">
        <f t="shared" si="11"/>
        <v>0</v>
      </c>
      <c r="M75" s="226">
        <f t="shared" si="11"/>
        <v>0</v>
      </c>
    </row>
    <row r="76" spans="1:13">
      <c r="A76" s="8"/>
      <c r="B76" s="8"/>
      <c r="C76" s="967" t="s">
        <v>1173</v>
      </c>
      <c r="D76" s="226">
        <f>D78+D80</f>
        <v>0</v>
      </c>
      <c r="E76" s="226">
        <f>E78+E80</f>
        <v>0</v>
      </c>
      <c r="F76" s="226">
        <f t="shared" si="11"/>
        <v>0</v>
      </c>
      <c r="G76" s="226">
        <f t="shared" si="11"/>
        <v>0</v>
      </c>
      <c r="H76" s="226">
        <f t="shared" si="11"/>
        <v>0</v>
      </c>
      <c r="I76" s="993">
        <f t="shared" si="11"/>
        <v>0</v>
      </c>
      <c r="J76" s="226">
        <f t="shared" si="11"/>
        <v>0</v>
      </c>
      <c r="K76" s="226">
        <f t="shared" si="11"/>
        <v>0</v>
      </c>
      <c r="L76" s="226">
        <f t="shared" si="11"/>
        <v>0</v>
      </c>
      <c r="M76" s="226">
        <f t="shared" si="11"/>
        <v>0</v>
      </c>
    </row>
    <row r="77" spans="1:13" s="26" customFormat="1" ht="25.5">
      <c r="A77" s="9" t="s">
        <v>971</v>
      </c>
      <c r="B77" s="9" t="s">
        <v>94</v>
      </c>
      <c r="C77" s="968" t="s">
        <v>19</v>
      </c>
      <c r="D77" s="227"/>
      <c r="E77" s="227"/>
      <c r="F77" s="227"/>
      <c r="G77" s="227"/>
      <c r="H77" s="227"/>
      <c r="I77" s="994"/>
      <c r="J77" s="227"/>
      <c r="K77" s="227"/>
      <c r="L77" s="227"/>
      <c r="M77" s="227"/>
    </row>
    <row r="78" spans="1:13" s="26" customFormat="1">
      <c r="A78" s="9"/>
      <c r="B78" s="9"/>
      <c r="C78" s="969" t="s">
        <v>1173</v>
      </c>
      <c r="D78" s="227"/>
      <c r="E78" s="227"/>
      <c r="F78" s="227"/>
      <c r="G78" s="227"/>
      <c r="H78" s="227"/>
      <c r="I78" s="994"/>
      <c r="J78" s="227"/>
      <c r="K78" s="227"/>
      <c r="L78" s="227"/>
      <c r="M78" s="227"/>
    </row>
    <row r="79" spans="1:13" s="26" customFormat="1" ht="25.5">
      <c r="A79" s="9" t="s">
        <v>972</v>
      </c>
      <c r="B79" s="9">
        <v>2340480</v>
      </c>
      <c r="C79" s="968" t="s">
        <v>35</v>
      </c>
      <c r="D79" s="227"/>
      <c r="E79" s="227"/>
      <c r="F79" s="227"/>
      <c r="G79" s="227"/>
      <c r="H79" s="227"/>
      <c r="I79" s="994"/>
      <c r="J79" s="227"/>
      <c r="K79" s="227"/>
      <c r="L79" s="227"/>
      <c r="M79" s="227"/>
    </row>
    <row r="80" spans="1:13" s="26" customFormat="1">
      <c r="A80" s="9"/>
      <c r="B80" s="9"/>
      <c r="C80" s="969" t="s">
        <v>1173</v>
      </c>
      <c r="D80" s="227"/>
      <c r="E80" s="227"/>
      <c r="F80" s="227"/>
      <c r="G80" s="227"/>
      <c r="H80" s="227"/>
      <c r="I80" s="994"/>
      <c r="J80" s="227"/>
      <c r="K80" s="227"/>
      <c r="L80" s="227"/>
      <c r="M80" s="227"/>
    </row>
    <row r="81" spans="1:13" ht="25.5">
      <c r="A81" s="8" t="s">
        <v>973</v>
      </c>
      <c r="B81" s="8">
        <v>236</v>
      </c>
      <c r="C81" s="966" t="s">
        <v>20</v>
      </c>
      <c r="D81" s="226"/>
      <c r="E81" s="226"/>
      <c r="F81" s="226"/>
      <c r="G81" s="226"/>
      <c r="H81" s="226"/>
      <c r="I81" s="993"/>
      <c r="J81" s="226"/>
      <c r="K81" s="226"/>
      <c r="L81" s="226"/>
      <c r="M81" s="226"/>
    </row>
    <row r="82" spans="1:13">
      <c r="A82" s="8"/>
      <c r="B82" s="8"/>
      <c r="C82" s="967" t="s">
        <v>1173</v>
      </c>
      <c r="D82" s="226"/>
      <c r="E82" s="226"/>
      <c r="F82" s="226"/>
      <c r="G82" s="226"/>
      <c r="H82" s="226"/>
      <c r="I82" s="993"/>
      <c r="J82" s="226"/>
      <c r="K82" s="226"/>
      <c r="L82" s="226"/>
      <c r="M82" s="226"/>
    </row>
    <row r="83" spans="1:13">
      <c r="A83" s="8" t="s">
        <v>974</v>
      </c>
      <c r="B83" s="8">
        <v>239</v>
      </c>
      <c r="C83" s="966" t="s">
        <v>21</v>
      </c>
      <c r="D83" s="226">
        <f>D85+D87+D89+D91</f>
        <v>0</v>
      </c>
      <c r="E83" s="226">
        <f>E85+E87+E89+E91</f>
        <v>0</v>
      </c>
      <c r="F83" s="226">
        <f t="shared" ref="F83:M84" si="12">F85+F87+F89+F91</f>
        <v>0</v>
      </c>
      <c r="G83" s="226">
        <f t="shared" si="12"/>
        <v>0</v>
      </c>
      <c r="H83" s="226">
        <f t="shared" si="12"/>
        <v>0</v>
      </c>
      <c r="I83" s="993">
        <f t="shared" si="12"/>
        <v>0</v>
      </c>
      <c r="J83" s="226">
        <f t="shared" si="12"/>
        <v>0</v>
      </c>
      <c r="K83" s="226">
        <f t="shared" si="12"/>
        <v>0</v>
      </c>
      <c r="L83" s="226">
        <f t="shared" si="12"/>
        <v>0</v>
      </c>
      <c r="M83" s="226">
        <f t="shared" si="12"/>
        <v>0</v>
      </c>
    </row>
    <row r="84" spans="1:13">
      <c r="A84" s="8"/>
      <c r="B84" s="8"/>
      <c r="C84" s="967" t="s">
        <v>1173</v>
      </c>
      <c r="D84" s="226">
        <f>D86+D88+D90+D92</f>
        <v>0</v>
      </c>
      <c r="E84" s="226">
        <f>E86+E88+E90+E92</f>
        <v>0</v>
      </c>
      <c r="F84" s="226">
        <f t="shared" si="12"/>
        <v>0</v>
      </c>
      <c r="G84" s="226">
        <f t="shared" si="12"/>
        <v>0</v>
      </c>
      <c r="H84" s="226">
        <f t="shared" si="12"/>
        <v>0</v>
      </c>
      <c r="I84" s="993">
        <f t="shared" si="12"/>
        <v>0</v>
      </c>
      <c r="J84" s="226">
        <f t="shared" si="12"/>
        <v>0</v>
      </c>
      <c r="K84" s="226">
        <f t="shared" si="12"/>
        <v>0</v>
      </c>
      <c r="L84" s="226">
        <f t="shared" si="12"/>
        <v>0</v>
      </c>
      <c r="M84" s="226">
        <f t="shared" si="12"/>
        <v>0</v>
      </c>
    </row>
    <row r="85" spans="1:13">
      <c r="A85" s="9" t="s">
        <v>976</v>
      </c>
      <c r="B85" s="9">
        <v>23901</v>
      </c>
      <c r="C85" s="968" t="s">
        <v>22</v>
      </c>
      <c r="D85" s="227"/>
      <c r="E85" s="227"/>
      <c r="F85" s="227"/>
      <c r="G85" s="227"/>
      <c r="H85" s="227"/>
      <c r="I85" s="994"/>
      <c r="J85" s="227"/>
      <c r="K85" s="227"/>
      <c r="L85" s="227"/>
      <c r="M85" s="227"/>
    </row>
    <row r="86" spans="1:13">
      <c r="A86" s="9"/>
      <c r="B86" s="9"/>
      <c r="C86" s="969" t="s">
        <v>1173</v>
      </c>
      <c r="D86" s="227"/>
      <c r="E86" s="227"/>
      <c r="F86" s="227"/>
      <c r="G86" s="227"/>
      <c r="H86" s="227"/>
      <c r="I86" s="994"/>
      <c r="J86" s="227"/>
      <c r="K86" s="227"/>
      <c r="L86" s="227"/>
      <c r="M86" s="227"/>
    </row>
    <row r="87" spans="1:13">
      <c r="A87" s="9" t="s">
        <v>977</v>
      </c>
      <c r="B87" s="9">
        <v>23902</v>
      </c>
      <c r="C87" s="968" t="s">
        <v>23</v>
      </c>
      <c r="D87" s="227"/>
      <c r="E87" s="227"/>
      <c r="F87" s="227"/>
      <c r="G87" s="227"/>
      <c r="H87" s="227"/>
      <c r="I87" s="994"/>
      <c r="J87" s="227"/>
      <c r="K87" s="227"/>
      <c r="L87" s="227"/>
      <c r="M87" s="227"/>
    </row>
    <row r="88" spans="1:13">
      <c r="A88" s="9"/>
      <c r="B88" s="9"/>
      <c r="C88" s="969" t="s">
        <v>1173</v>
      </c>
      <c r="D88" s="227"/>
      <c r="E88" s="227"/>
      <c r="F88" s="227"/>
      <c r="G88" s="227"/>
      <c r="H88" s="227"/>
      <c r="I88" s="994"/>
      <c r="J88" s="227"/>
      <c r="K88" s="227"/>
      <c r="L88" s="227"/>
      <c r="M88" s="227"/>
    </row>
    <row r="89" spans="1:13" ht="25.5">
      <c r="A89" s="9" t="s">
        <v>978</v>
      </c>
      <c r="B89" s="9">
        <v>23905</v>
      </c>
      <c r="C89" s="968" t="s">
        <v>24</v>
      </c>
      <c r="D89" s="227"/>
      <c r="E89" s="227"/>
      <c r="F89" s="227"/>
      <c r="G89" s="227"/>
      <c r="H89" s="227"/>
      <c r="I89" s="994"/>
      <c r="J89" s="227"/>
      <c r="K89" s="227"/>
      <c r="L89" s="227"/>
      <c r="M89" s="227"/>
    </row>
    <row r="90" spans="1:13">
      <c r="A90" s="9"/>
      <c r="B90" s="9"/>
      <c r="C90" s="969" t="s">
        <v>1173</v>
      </c>
      <c r="D90" s="227"/>
      <c r="E90" s="227"/>
      <c r="F90" s="227"/>
      <c r="G90" s="227"/>
      <c r="H90" s="227"/>
      <c r="I90" s="994"/>
      <c r="J90" s="227"/>
      <c r="K90" s="227"/>
      <c r="L90" s="227"/>
      <c r="M90" s="227"/>
    </row>
    <row r="91" spans="1:13" ht="38.25">
      <c r="A91" s="9" t="s">
        <v>979</v>
      </c>
      <c r="B91" s="9" t="s">
        <v>89</v>
      </c>
      <c r="C91" s="968" t="s">
        <v>487</v>
      </c>
      <c r="D91" s="227"/>
      <c r="E91" s="227"/>
      <c r="F91" s="227"/>
      <c r="G91" s="227"/>
      <c r="H91" s="227"/>
      <c r="I91" s="994"/>
      <c r="J91" s="227"/>
      <c r="K91" s="227"/>
      <c r="L91" s="227"/>
      <c r="M91" s="227"/>
    </row>
    <row r="92" spans="1:13">
      <c r="A92" s="9"/>
      <c r="B92" s="9"/>
      <c r="C92" s="969" t="s">
        <v>1173</v>
      </c>
      <c r="D92" s="227"/>
      <c r="E92" s="227"/>
      <c r="F92" s="227"/>
      <c r="G92" s="227"/>
      <c r="H92" s="227"/>
      <c r="I92" s="994"/>
      <c r="J92" s="227"/>
      <c r="K92" s="227"/>
      <c r="L92" s="227"/>
      <c r="M92" s="227"/>
    </row>
    <row r="93" spans="1:13">
      <c r="A93" s="7"/>
      <c r="B93" s="7"/>
      <c r="C93" s="970"/>
      <c r="D93" s="228"/>
      <c r="E93" s="228"/>
      <c r="F93" s="228"/>
      <c r="G93" s="228"/>
      <c r="H93" s="228"/>
      <c r="I93" s="995"/>
      <c r="J93" s="228"/>
      <c r="K93" s="228"/>
      <c r="L93" s="228"/>
      <c r="M93" s="228"/>
    </row>
    <row r="94" spans="1:13">
      <c r="A94" s="21">
        <v>4</v>
      </c>
      <c r="B94" s="21">
        <v>24</v>
      </c>
      <c r="C94" s="964" t="s">
        <v>53</v>
      </c>
      <c r="D94" s="225">
        <f>D96+D98</f>
        <v>0</v>
      </c>
      <c r="E94" s="225">
        <f>E96+E98</f>
        <v>0</v>
      </c>
      <c r="F94" s="225">
        <f t="shared" ref="F94:M95" si="13">F96+F98</f>
        <v>0</v>
      </c>
      <c r="G94" s="225">
        <f t="shared" si="13"/>
        <v>0</v>
      </c>
      <c r="H94" s="225">
        <f t="shared" si="13"/>
        <v>0</v>
      </c>
      <c r="I94" s="992">
        <f t="shared" si="13"/>
        <v>0</v>
      </c>
      <c r="J94" s="225">
        <f t="shared" si="13"/>
        <v>0</v>
      </c>
      <c r="K94" s="225">
        <f t="shared" si="13"/>
        <v>0</v>
      </c>
      <c r="L94" s="225">
        <f t="shared" si="13"/>
        <v>0</v>
      </c>
      <c r="M94" s="225">
        <f t="shared" si="13"/>
        <v>0</v>
      </c>
    </row>
    <row r="95" spans="1:13">
      <c r="A95" s="21"/>
      <c r="B95" s="21"/>
      <c r="C95" s="965" t="s">
        <v>1173</v>
      </c>
      <c r="D95" s="225">
        <f>D97+D99</f>
        <v>0</v>
      </c>
      <c r="E95" s="225">
        <f>E97+E99</f>
        <v>0</v>
      </c>
      <c r="F95" s="225">
        <f t="shared" si="13"/>
        <v>0</v>
      </c>
      <c r="G95" s="225">
        <f t="shared" si="13"/>
        <v>0</v>
      </c>
      <c r="H95" s="225">
        <f t="shared" si="13"/>
        <v>0</v>
      </c>
      <c r="I95" s="992">
        <f t="shared" si="13"/>
        <v>0</v>
      </c>
      <c r="J95" s="225">
        <f t="shared" si="13"/>
        <v>0</v>
      </c>
      <c r="K95" s="225">
        <f t="shared" si="13"/>
        <v>0</v>
      </c>
      <c r="L95" s="225">
        <f t="shared" si="13"/>
        <v>0</v>
      </c>
      <c r="M95" s="225">
        <f t="shared" si="13"/>
        <v>0</v>
      </c>
    </row>
    <row r="96" spans="1:13" ht="38.25">
      <c r="A96" s="9" t="s">
        <v>1000</v>
      </c>
      <c r="B96" s="9" t="s">
        <v>1001</v>
      </c>
      <c r="C96" s="968" t="s">
        <v>1002</v>
      </c>
      <c r="D96" s="227"/>
      <c r="E96" s="227"/>
      <c r="F96" s="227"/>
      <c r="G96" s="227"/>
      <c r="H96" s="227"/>
      <c r="I96" s="994"/>
      <c r="J96" s="227"/>
      <c r="K96" s="227"/>
      <c r="L96" s="227"/>
      <c r="M96" s="227"/>
    </row>
    <row r="97" spans="1:13">
      <c r="A97" s="9"/>
      <c r="B97" s="9"/>
      <c r="C97" s="969" t="s">
        <v>1173</v>
      </c>
      <c r="D97" s="227"/>
      <c r="E97" s="227"/>
      <c r="F97" s="227"/>
      <c r="G97" s="227"/>
      <c r="H97" s="227"/>
      <c r="I97" s="994"/>
      <c r="J97" s="227"/>
      <c r="K97" s="227"/>
      <c r="L97" s="227"/>
      <c r="M97" s="227"/>
    </row>
    <row r="98" spans="1:13" ht="25.5">
      <c r="A98" s="9" t="s">
        <v>1003</v>
      </c>
      <c r="B98" s="9">
        <v>24302</v>
      </c>
      <c r="C98" s="968" t="s">
        <v>1004</v>
      </c>
      <c r="D98" s="227"/>
      <c r="E98" s="227"/>
      <c r="F98" s="227"/>
      <c r="G98" s="227"/>
      <c r="H98" s="227"/>
      <c r="I98" s="994"/>
      <c r="J98" s="227"/>
      <c r="K98" s="227"/>
      <c r="L98" s="227"/>
      <c r="M98" s="227"/>
    </row>
    <row r="99" spans="1:13">
      <c r="A99" s="9"/>
      <c r="B99" s="9"/>
      <c r="C99" s="969" t="s">
        <v>1173</v>
      </c>
      <c r="D99" s="227"/>
      <c r="E99" s="227"/>
      <c r="F99" s="227"/>
      <c r="G99" s="227"/>
      <c r="H99" s="227"/>
      <c r="I99" s="994"/>
      <c r="J99" s="227"/>
      <c r="K99" s="227"/>
      <c r="L99" s="227"/>
      <c r="M99" s="227"/>
    </row>
    <row r="100" spans="1:13">
      <c r="A100" s="3"/>
      <c r="B100" s="3"/>
      <c r="C100" s="972"/>
      <c r="D100" s="230"/>
      <c r="E100" s="230"/>
      <c r="F100" s="230"/>
      <c r="G100" s="230"/>
      <c r="H100" s="230"/>
      <c r="I100" s="997"/>
      <c r="J100" s="230"/>
      <c r="K100" s="230"/>
      <c r="L100" s="230"/>
      <c r="M100" s="230"/>
    </row>
    <row r="101" spans="1:13">
      <c r="A101" s="21">
        <v>5</v>
      </c>
      <c r="B101" s="21">
        <v>25</v>
      </c>
      <c r="C101" s="964" t="s">
        <v>54</v>
      </c>
      <c r="D101" s="225"/>
      <c r="E101" s="225"/>
      <c r="F101" s="225"/>
      <c r="G101" s="225"/>
      <c r="H101" s="225"/>
      <c r="I101" s="992"/>
      <c r="J101" s="225"/>
      <c r="K101" s="225"/>
      <c r="L101" s="225"/>
      <c r="M101" s="225"/>
    </row>
    <row r="102" spans="1:13">
      <c r="A102" s="21"/>
      <c r="B102" s="21"/>
      <c r="C102" s="965" t="s">
        <v>1173</v>
      </c>
      <c r="D102" s="225"/>
      <c r="E102" s="225"/>
      <c r="F102" s="225"/>
      <c r="G102" s="225"/>
      <c r="H102" s="225"/>
      <c r="I102" s="992"/>
      <c r="J102" s="225"/>
      <c r="K102" s="225"/>
      <c r="L102" s="225"/>
      <c r="M102" s="225"/>
    </row>
    <row r="103" spans="1:13">
      <c r="A103" s="3"/>
      <c r="B103" s="3"/>
      <c r="C103" s="972"/>
      <c r="D103" s="230"/>
      <c r="E103" s="230"/>
      <c r="F103" s="230"/>
      <c r="G103" s="230"/>
      <c r="H103" s="230"/>
      <c r="I103" s="997"/>
      <c r="J103" s="230"/>
      <c r="K103" s="230"/>
      <c r="L103" s="230"/>
      <c r="M103" s="230"/>
    </row>
    <row r="104" spans="1:13">
      <c r="A104" s="21">
        <v>6</v>
      </c>
      <c r="B104" s="21">
        <v>26</v>
      </c>
      <c r="C104" s="964" t="s">
        <v>1005</v>
      </c>
      <c r="D104" s="225"/>
      <c r="E104" s="225"/>
      <c r="F104" s="225"/>
      <c r="G104" s="225"/>
      <c r="H104" s="225"/>
      <c r="I104" s="992"/>
      <c r="J104" s="225"/>
      <c r="K104" s="225"/>
      <c r="L104" s="225"/>
      <c r="M104" s="225"/>
    </row>
    <row r="105" spans="1:13">
      <c r="A105" s="21"/>
      <c r="B105" s="21"/>
      <c r="C105" s="965" t="s">
        <v>1173</v>
      </c>
      <c r="D105" s="225"/>
      <c r="E105" s="225"/>
      <c r="F105" s="225"/>
      <c r="G105" s="225"/>
      <c r="H105" s="225"/>
      <c r="I105" s="992"/>
      <c r="J105" s="225"/>
      <c r="K105" s="225"/>
      <c r="L105" s="225"/>
      <c r="M105" s="225"/>
    </row>
    <row r="106" spans="1:13">
      <c r="A106" s="3"/>
      <c r="B106" s="3"/>
      <c r="C106" s="972"/>
      <c r="D106" s="230"/>
      <c r="E106" s="230"/>
      <c r="F106" s="230"/>
      <c r="G106" s="230"/>
      <c r="H106" s="230"/>
      <c r="I106" s="997"/>
      <c r="J106" s="230"/>
      <c r="K106" s="230"/>
      <c r="L106" s="230"/>
      <c r="M106" s="230"/>
    </row>
    <row r="107" spans="1:13">
      <c r="A107" s="21">
        <v>7</v>
      </c>
      <c r="B107" s="21">
        <v>27</v>
      </c>
      <c r="C107" s="964" t="s">
        <v>56</v>
      </c>
      <c r="D107" s="225"/>
      <c r="E107" s="225"/>
      <c r="F107" s="225"/>
      <c r="G107" s="225"/>
      <c r="H107" s="225"/>
      <c r="I107" s="992"/>
      <c r="J107" s="225"/>
      <c r="K107" s="225"/>
      <c r="L107" s="225"/>
      <c r="M107" s="225"/>
    </row>
    <row r="108" spans="1:13">
      <c r="A108" s="21"/>
      <c r="B108" s="21"/>
      <c r="C108" s="965" t="s">
        <v>1173</v>
      </c>
      <c r="D108" s="225"/>
      <c r="E108" s="225"/>
      <c r="F108" s="225"/>
      <c r="G108" s="225"/>
      <c r="H108" s="225"/>
      <c r="I108" s="992"/>
      <c r="J108" s="225"/>
      <c r="K108" s="225"/>
      <c r="L108" s="225"/>
      <c r="M108" s="225"/>
    </row>
    <row r="109" spans="1:13">
      <c r="A109" s="3"/>
      <c r="B109" s="3"/>
      <c r="C109" s="972"/>
      <c r="D109" s="230"/>
      <c r="E109" s="230"/>
      <c r="F109" s="230"/>
      <c r="G109" s="230"/>
      <c r="H109" s="230"/>
      <c r="I109" s="997"/>
      <c r="J109" s="230"/>
      <c r="K109" s="230"/>
      <c r="L109" s="230"/>
      <c r="M109" s="230"/>
    </row>
    <row r="110" spans="1:13">
      <c r="A110" s="21">
        <v>8</v>
      </c>
      <c r="B110" s="21">
        <v>29</v>
      </c>
      <c r="C110" s="964" t="s">
        <v>57</v>
      </c>
      <c r="D110" s="225">
        <f>D112+D114+D116+D118+D120+D122</f>
        <v>0</v>
      </c>
      <c r="E110" s="225">
        <f>E112+E114+E116+E118+E120+E122</f>
        <v>0</v>
      </c>
      <c r="F110" s="225">
        <f t="shared" ref="F110:M111" si="14">F112+F114+F116+F118+F120+F122</f>
        <v>0</v>
      </c>
      <c r="G110" s="225">
        <f t="shared" si="14"/>
        <v>0</v>
      </c>
      <c r="H110" s="225">
        <f t="shared" si="14"/>
        <v>0</v>
      </c>
      <c r="I110" s="992">
        <f t="shared" si="14"/>
        <v>0</v>
      </c>
      <c r="J110" s="225">
        <f t="shared" si="14"/>
        <v>0</v>
      </c>
      <c r="K110" s="225">
        <f t="shared" si="14"/>
        <v>0</v>
      </c>
      <c r="L110" s="225">
        <f t="shared" si="14"/>
        <v>0</v>
      </c>
      <c r="M110" s="225">
        <f t="shared" si="14"/>
        <v>0</v>
      </c>
    </row>
    <row r="111" spans="1:13">
      <c r="A111" s="21"/>
      <c r="B111" s="21"/>
      <c r="C111" s="965" t="s">
        <v>1173</v>
      </c>
      <c r="D111" s="225">
        <f>D113+D115+D117+D119+D121+D123</f>
        <v>0</v>
      </c>
      <c r="E111" s="225">
        <f>E113+E115+E117+E119+E121+E123</f>
        <v>0</v>
      </c>
      <c r="F111" s="225">
        <f t="shared" si="14"/>
        <v>0</v>
      </c>
      <c r="G111" s="225">
        <f t="shared" si="14"/>
        <v>0</v>
      </c>
      <c r="H111" s="225">
        <f t="shared" si="14"/>
        <v>0</v>
      </c>
      <c r="I111" s="992">
        <f t="shared" si="14"/>
        <v>0</v>
      </c>
      <c r="J111" s="225">
        <f t="shared" si="14"/>
        <v>0</v>
      </c>
      <c r="K111" s="225">
        <f t="shared" si="14"/>
        <v>0</v>
      </c>
      <c r="L111" s="225">
        <f t="shared" si="14"/>
        <v>0</v>
      </c>
      <c r="M111" s="225">
        <f t="shared" si="14"/>
        <v>0</v>
      </c>
    </row>
    <row r="112" spans="1:13">
      <c r="A112" s="9" t="s">
        <v>38</v>
      </c>
      <c r="B112" s="9">
        <v>29101</v>
      </c>
      <c r="C112" s="968" t="s">
        <v>25</v>
      </c>
      <c r="D112" s="227"/>
      <c r="E112" s="227"/>
      <c r="F112" s="227"/>
      <c r="G112" s="227"/>
      <c r="H112" s="227"/>
      <c r="I112" s="994"/>
      <c r="J112" s="227"/>
      <c r="K112" s="227"/>
      <c r="L112" s="227"/>
      <c r="M112" s="227"/>
    </row>
    <row r="113" spans="1:13">
      <c r="A113" s="9"/>
      <c r="B113" s="9"/>
      <c r="C113" s="969" t="s">
        <v>1173</v>
      </c>
      <c r="D113" s="227"/>
      <c r="E113" s="227"/>
      <c r="F113" s="227"/>
      <c r="G113" s="227"/>
      <c r="H113" s="227"/>
      <c r="I113" s="994"/>
      <c r="J113" s="227"/>
      <c r="K113" s="227"/>
      <c r="L113" s="227"/>
      <c r="M113" s="227"/>
    </row>
    <row r="114" spans="1:13" ht="25.5">
      <c r="A114" s="9" t="s">
        <v>39</v>
      </c>
      <c r="B114" s="9">
        <v>29102</v>
      </c>
      <c r="C114" s="968" t="s">
        <v>26</v>
      </c>
      <c r="D114" s="227"/>
      <c r="E114" s="227"/>
      <c r="F114" s="227"/>
      <c r="G114" s="227"/>
      <c r="H114" s="227"/>
      <c r="I114" s="994"/>
      <c r="J114" s="227"/>
      <c r="K114" s="227"/>
      <c r="L114" s="227"/>
      <c r="M114" s="227"/>
    </row>
    <row r="115" spans="1:13">
      <c r="A115" s="9"/>
      <c r="B115" s="9"/>
      <c r="C115" s="969" t="s">
        <v>1173</v>
      </c>
      <c r="D115" s="227"/>
      <c r="E115" s="227"/>
      <c r="F115" s="227"/>
      <c r="G115" s="227"/>
      <c r="H115" s="227"/>
      <c r="I115" s="994"/>
      <c r="J115" s="227"/>
      <c r="K115" s="227"/>
      <c r="L115" s="227"/>
      <c r="M115" s="227"/>
    </row>
    <row r="116" spans="1:13" ht="25.5">
      <c r="A116" s="9" t="s">
        <v>980</v>
      </c>
      <c r="B116" s="9">
        <v>29103</v>
      </c>
      <c r="C116" s="968" t="s">
        <v>1007</v>
      </c>
      <c r="D116" s="227"/>
      <c r="E116" s="227"/>
      <c r="F116" s="227"/>
      <c r="G116" s="227"/>
      <c r="H116" s="227"/>
      <c r="I116" s="994"/>
      <c r="J116" s="227"/>
      <c r="K116" s="227"/>
      <c r="L116" s="227"/>
      <c r="M116" s="227"/>
    </row>
    <row r="117" spans="1:13">
      <c r="A117" s="9"/>
      <c r="B117" s="9"/>
      <c r="C117" s="969" t="s">
        <v>1173</v>
      </c>
      <c r="D117" s="227"/>
      <c r="E117" s="227"/>
      <c r="F117" s="227"/>
      <c r="G117" s="227"/>
      <c r="H117" s="227"/>
      <c r="I117" s="994"/>
      <c r="J117" s="227"/>
      <c r="K117" s="227"/>
      <c r="L117" s="227"/>
      <c r="M117" s="227"/>
    </row>
    <row r="118" spans="1:13" ht="38.25">
      <c r="A118" s="9" t="s">
        <v>1008</v>
      </c>
      <c r="B118" s="9">
        <v>29104</v>
      </c>
      <c r="C118" s="968" t="s">
        <v>1009</v>
      </c>
      <c r="D118" s="227"/>
      <c r="E118" s="227"/>
      <c r="F118" s="227"/>
      <c r="G118" s="227"/>
      <c r="H118" s="227"/>
      <c r="I118" s="994"/>
      <c r="J118" s="227"/>
      <c r="K118" s="227"/>
      <c r="L118" s="227"/>
      <c r="M118" s="227"/>
    </row>
    <row r="119" spans="1:13">
      <c r="A119" s="9"/>
      <c r="B119" s="9"/>
      <c r="C119" s="969" t="s">
        <v>1173</v>
      </c>
      <c r="D119" s="227"/>
      <c r="E119" s="227"/>
      <c r="F119" s="227"/>
      <c r="G119" s="227"/>
      <c r="H119" s="227"/>
      <c r="I119" s="994"/>
      <c r="J119" s="227"/>
      <c r="K119" s="227"/>
      <c r="L119" s="227"/>
      <c r="M119" s="227"/>
    </row>
    <row r="120" spans="1:13" ht="25.5">
      <c r="A120" s="9" t="s">
        <v>1010</v>
      </c>
      <c r="B120" s="9">
        <v>29105</v>
      </c>
      <c r="C120" s="968" t="s">
        <v>1011</v>
      </c>
      <c r="D120" s="227"/>
      <c r="E120" s="227"/>
      <c r="F120" s="227"/>
      <c r="G120" s="227"/>
      <c r="H120" s="227"/>
      <c r="I120" s="994"/>
      <c r="J120" s="227"/>
      <c r="K120" s="227"/>
      <c r="L120" s="227"/>
      <c r="M120" s="227"/>
    </row>
    <row r="121" spans="1:13">
      <c r="A121" s="9"/>
      <c r="B121" s="9"/>
      <c r="C121" s="969" t="s">
        <v>1173</v>
      </c>
      <c r="D121" s="227"/>
      <c r="E121" s="227"/>
      <c r="F121" s="227"/>
      <c r="G121" s="227"/>
      <c r="H121" s="227"/>
      <c r="I121" s="994"/>
      <c r="J121" s="227"/>
      <c r="K121" s="227"/>
      <c r="L121" s="227"/>
      <c r="M121" s="227"/>
    </row>
    <row r="122" spans="1:13">
      <c r="A122" s="9" t="s">
        <v>1012</v>
      </c>
      <c r="B122" s="9">
        <v>29106</v>
      </c>
      <c r="C122" s="968" t="s">
        <v>27</v>
      </c>
      <c r="D122" s="227"/>
      <c r="E122" s="227"/>
      <c r="F122" s="227"/>
      <c r="G122" s="227"/>
      <c r="H122" s="227"/>
      <c r="I122" s="994"/>
      <c r="J122" s="227"/>
      <c r="K122" s="227"/>
      <c r="L122" s="227"/>
      <c r="M122" s="227"/>
    </row>
    <row r="123" spans="1:13">
      <c r="A123" s="9"/>
      <c r="B123" s="9"/>
      <c r="C123" s="969" t="s">
        <v>1173</v>
      </c>
      <c r="D123" s="227"/>
      <c r="E123" s="227"/>
      <c r="F123" s="227"/>
      <c r="G123" s="227"/>
      <c r="H123" s="227"/>
      <c r="I123" s="994"/>
      <c r="J123" s="227"/>
      <c r="K123" s="227"/>
      <c r="L123" s="227"/>
      <c r="M123" s="227"/>
    </row>
    <row r="124" spans="1:13">
      <c r="A124" s="3"/>
      <c r="B124" s="3"/>
      <c r="C124" s="972"/>
      <c r="D124" s="230"/>
      <c r="E124" s="230"/>
      <c r="F124" s="230"/>
      <c r="G124" s="230"/>
      <c r="H124" s="230"/>
      <c r="I124" s="997"/>
      <c r="J124" s="230"/>
      <c r="K124" s="230"/>
      <c r="L124" s="230"/>
      <c r="M124" s="230"/>
    </row>
    <row r="125" spans="1:13" ht="25.5">
      <c r="A125" s="21">
        <v>9</v>
      </c>
      <c r="B125" s="21">
        <v>31</v>
      </c>
      <c r="C125" s="964" t="s">
        <v>1234</v>
      </c>
      <c r="D125" s="225">
        <f>D127+D129</f>
        <v>0</v>
      </c>
      <c r="E125" s="225">
        <f>E127+E129</f>
        <v>0</v>
      </c>
      <c r="F125" s="225">
        <f t="shared" ref="F125:M126" si="15">F127+F129</f>
        <v>0</v>
      </c>
      <c r="G125" s="225">
        <f t="shared" si="15"/>
        <v>0</v>
      </c>
      <c r="H125" s="225">
        <f t="shared" si="15"/>
        <v>0</v>
      </c>
      <c r="I125" s="992">
        <f t="shared" si="15"/>
        <v>0</v>
      </c>
      <c r="J125" s="225">
        <f t="shared" si="15"/>
        <v>0</v>
      </c>
      <c r="K125" s="225">
        <f t="shared" si="15"/>
        <v>0</v>
      </c>
      <c r="L125" s="225">
        <f t="shared" si="15"/>
        <v>0</v>
      </c>
      <c r="M125" s="225">
        <f t="shared" si="15"/>
        <v>0</v>
      </c>
    </row>
    <row r="126" spans="1:13">
      <c r="A126" s="21"/>
      <c r="B126" s="21"/>
      <c r="C126" s="965" t="s">
        <v>1173</v>
      </c>
      <c r="D126" s="225">
        <f>D128+D130</f>
        <v>0</v>
      </c>
      <c r="E126" s="225">
        <f>E128+E130</f>
        <v>0</v>
      </c>
      <c r="F126" s="225">
        <f t="shared" si="15"/>
        <v>0</v>
      </c>
      <c r="G126" s="225">
        <f t="shared" si="15"/>
        <v>0</v>
      </c>
      <c r="H126" s="225">
        <f t="shared" si="15"/>
        <v>0</v>
      </c>
      <c r="I126" s="992">
        <f t="shared" si="15"/>
        <v>0</v>
      </c>
      <c r="J126" s="225">
        <f t="shared" si="15"/>
        <v>0</v>
      </c>
      <c r="K126" s="225">
        <f t="shared" si="15"/>
        <v>0</v>
      </c>
      <c r="L126" s="225">
        <f t="shared" si="15"/>
        <v>0</v>
      </c>
      <c r="M126" s="225">
        <f t="shared" si="15"/>
        <v>0</v>
      </c>
    </row>
    <row r="127" spans="1:13" ht="25.5">
      <c r="A127" s="9" t="s">
        <v>1014</v>
      </c>
      <c r="B127" s="9" t="s">
        <v>1015</v>
      </c>
      <c r="C127" s="968" t="s">
        <v>1016</v>
      </c>
      <c r="D127" s="227"/>
      <c r="E127" s="227"/>
      <c r="F127" s="227"/>
      <c r="G127" s="227"/>
      <c r="H127" s="227"/>
      <c r="I127" s="994"/>
      <c r="J127" s="227"/>
      <c r="K127" s="227"/>
      <c r="L127" s="227"/>
      <c r="M127" s="227"/>
    </row>
    <row r="128" spans="1:13">
      <c r="A128" s="9"/>
      <c r="B128" s="9"/>
      <c r="C128" s="969" t="s">
        <v>1173</v>
      </c>
      <c r="D128" s="227"/>
      <c r="E128" s="227"/>
      <c r="F128" s="227"/>
      <c r="G128" s="227"/>
      <c r="H128" s="227"/>
      <c r="I128" s="994"/>
      <c r="J128" s="227"/>
      <c r="K128" s="227"/>
      <c r="L128" s="227"/>
      <c r="M128" s="227"/>
    </row>
    <row r="129" spans="1:13">
      <c r="A129" s="9" t="s">
        <v>1017</v>
      </c>
      <c r="B129" s="9" t="s">
        <v>1018</v>
      </c>
      <c r="C129" s="968" t="s">
        <v>1019</v>
      </c>
      <c r="D129" s="227"/>
      <c r="E129" s="227"/>
      <c r="F129" s="227"/>
      <c r="G129" s="227"/>
      <c r="H129" s="227"/>
      <c r="I129" s="994"/>
      <c r="J129" s="227"/>
      <c r="K129" s="227"/>
      <c r="L129" s="227"/>
      <c r="M129" s="227"/>
    </row>
    <row r="130" spans="1:13">
      <c r="A130" s="9"/>
      <c r="B130" s="9"/>
      <c r="C130" s="969" t="s">
        <v>1173</v>
      </c>
      <c r="D130" s="227"/>
      <c r="E130" s="227"/>
      <c r="F130" s="227"/>
      <c r="G130" s="227"/>
      <c r="H130" s="227"/>
      <c r="I130" s="994"/>
      <c r="J130" s="227"/>
      <c r="K130" s="227"/>
      <c r="L130" s="227"/>
      <c r="M130" s="227"/>
    </row>
    <row r="131" spans="1:13">
      <c r="A131" s="3"/>
      <c r="B131" s="3"/>
      <c r="C131" s="972"/>
      <c r="D131" s="230"/>
      <c r="E131" s="230"/>
      <c r="F131" s="230"/>
      <c r="G131" s="230"/>
      <c r="H131" s="230"/>
      <c r="I131" s="997"/>
      <c r="J131" s="230"/>
      <c r="K131" s="230"/>
      <c r="L131" s="230"/>
      <c r="M131" s="230"/>
    </row>
    <row r="132" spans="1:13">
      <c r="A132" s="21">
        <v>10</v>
      </c>
      <c r="B132" s="21">
        <v>33</v>
      </c>
      <c r="C132" s="964" t="s">
        <v>58</v>
      </c>
      <c r="D132" s="225"/>
      <c r="E132" s="225"/>
      <c r="F132" s="225"/>
      <c r="G132" s="225"/>
      <c r="H132" s="225"/>
      <c r="I132" s="992"/>
      <c r="J132" s="225"/>
      <c r="K132" s="225"/>
      <c r="L132" s="225"/>
      <c r="M132" s="225"/>
    </row>
    <row r="133" spans="1:13">
      <c r="A133" s="21"/>
      <c r="B133" s="21"/>
      <c r="C133" s="965" t="s">
        <v>1173</v>
      </c>
      <c r="D133" s="225"/>
      <c r="E133" s="225"/>
      <c r="F133" s="225"/>
      <c r="G133" s="225"/>
      <c r="H133" s="225"/>
      <c r="I133" s="992"/>
      <c r="J133" s="225"/>
      <c r="K133" s="225"/>
      <c r="L133" s="225"/>
      <c r="M133" s="225"/>
    </row>
    <row r="134" spans="1:13" ht="17.25" thickBot="1">
      <c r="A134" s="3"/>
      <c r="B134" s="3"/>
      <c r="C134" s="972"/>
      <c r="D134" s="230"/>
      <c r="E134" s="230"/>
      <c r="F134" s="230"/>
      <c r="G134" s="230"/>
      <c r="H134" s="230"/>
      <c r="I134" s="997"/>
      <c r="J134" s="230"/>
      <c r="K134" s="230"/>
      <c r="L134" s="230"/>
      <c r="M134" s="230"/>
    </row>
    <row r="135" spans="1:13" ht="18" thickTop="1" thickBot="1">
      <c r="A135" s="223" t="s">
        <v>42</v>
      </c>
      <c r="B135" s="223"/>
      <c r="C135" s="223" t="s">
        <v>40</v>
      </c>
      <c r="D135" s="232">
        <f>D5+D24+D27+D94+D101+D104+D107+D110+D125+D132</f>
        <v>0</v>
      </c>
      <c r="E135" s="232">
        <f>E5+E24+E27+E94+E101+E104+E107+E110+E125+E132</f>
        <v>0</v>
      </c>
      <c r="F135" s="232">
        <f t="shared" ref="F135:M136" si="16">F5+F24+F27+F94+F101+F104+F107+F110+F125+F132</f>
        <v>0</v>
      </c>
      <c r="G135" s="232">
        <f t="shared" si="16"/>
        <v>0</v>
      </c>
      <c r="H135" s="998">
        <f t="shared" si="16"/>
        <v>0</v>
      </c>
      <c r="I135" s="999">
        <f t="shared" si="16"/>
        <v>0</v>
      </c>
      <c r="J135" s="232">
        <f t="shared" si="16"/>
        <v>0</v>
      </c>
      <c r="K135" s="232">
        <f t="shared" si="16"/>
        <v>0</v>
      </c>
      <c r="L135" s="232">
        <f t="shared" si="16"/>
        <v>0</v>
      </c>
      <c r="M135" s="232">
        <f t="shared" si="16"/>
        <v>0</v>
      </c>
    </row>
    <row r="136" spans="1:13" ht="18" thickTop="1" thickBot="1">
      <c r="A136" s="223"/>
      <c r="B136" s="223"/>
      <c r="C136" s="973" t="s">
        <v>1173</v>
      </c>
      <c r="D136" s="232">
        <f>D6+D25+D28+D95+D102+D105+D108+D111+D126+D133</f>
        <v>0</v>
      </c>
      <c r="E136" s="232">
        <f>E6+E25+E28+E95+E102+E105+E108+E111+E126+E133</f>
        <v>0</v>
      </c>
      <c r="F136" s="232">
        <f t="shared" si="16"/>
        <v>0</v>
      </c>
      <c r="G136" s="232">
        <f t="shared" si="16"/>
        <v>0</v>
      </c>
      <c r="H136" s="998">
        <f t="shared" si="16"/>
        <v>0</v>
      </c>
      <c r="I136" s="999">
        <f t="shared" si="16"/>
        <v>0</v>
      </c>
      <c r="J136" s="232">
        <f t="shared" si="16"/>
        <v>0</v>
      </c>
      <c r="K136" s="232">
        <f t="shared" si="16"/>
        <v>0</v>
      </c>
      <c r="L136" s="232">
        <f t="shared" si="16"/>
        <v>0</v>
      </c>
      <c r="M136" s="232">
        <f t="shared" si="16"/>
        <v>0</v>
      </c>
    </row>
    <row r="137" spans="1:13" ht="18" thickTop="1" thickBot="1">
      <c r="A137" s="223" t="s">
        <v>43</v>
      </c>
      <c r="B137" s="223"/>
      <c r="C137" s="223" t="s">
        <v>41</v>
      </c>
      <c r="D137" s="232">
        <f>D135-D104</f>
        <v>0</v>
      </c>
      <c r="E137" s="232">
        <f>E135-E104</f>
        <v>0</v>
      </c>
      <c r="F137" s="232">
        <f t="shared" ref="F137:M138" si="17">F135-F104</f>
        <v>0</v>
      </c>
      <c r="G137" s="232">
        <f t="shared" si="17"/>
        <v>0</v>
      </c>
      <c r="H137" s="998">
        <f t="shared" si="17"/>
        <v>0</v>
      </c>
      <c r="I137" s="999">
        <f t="shared" si="17"/>
        <v>0</v>
      </c>
      <c r="J137" s="232">
        <f t="shared" si="17"/>
        <v>0</v>
      </c>
      <c r="K137" s="232">
        <f t="shared" si="17"/>
        <v>0</v>
      </c>
      <c r="L137" s="232">
        <f t="shared" si="17"/>
        <v>0</v>
      </c>
      <c r="M137" s="232">
        <f t="shared" si="17"/>
        <v>0</v>
      </c>
    </row>
    <row r="138" spans="1:13" ht="18" thickTop="1" thickBot="1">
      <c r="A138" s="223"/>
      <c r="B138" s="223"/>
      <c r="C138" s="973" t="s">
        <v>1173</v>
      </c>
      <c r="D138" s="232">
        <f>D136-D105</f>
        <v>0</v>
      </c>
      <c r="E138" s="232">
        <f>E136-E105</f>
        <v>0</v>
      </c>
      <c r="F138" s="232">
        <f t="shared" si="17"/>
        <v>0</v>
      </c>
      <c r="G138" s="232">
        <f t="shared" si="17"/>
        <v>0</v>
      </c>
      <c r="H138" s="998">
        <f t="shared" si="17"/>
        <v>0</v>
      </c>
      <c r="I138" s="999">
        <f t="shared" si="17"/>
        <v>0</v>
      </c>
      <c r="J138" s="232">
        <f t="shared" si="17"/>
        <v>0</v>
      </c>
      <c r="K138" s="232">
        <f t="shared" si="17"/>
        <v>0</v>
      </c>
      <c r="L138" s="232">
        <f t="shared" si="17"/>
        <v>0</v>
      </c>
      <c r="M138" s="232">
        <f t="shared" si="17"/>
        <v>0</v>
      </c>
    </row>
    <row r="139" spans="1:13" ht="17.25" thickTop="1">
      <c r="A139" s="3"/>
      <c r="B139" s="3"/>
      <c r="C139" s="972"/>
      <c r="D139" s="230"/>
      <c r="E139" s="230"/>
      <c r="F139" s="230"/>
      <c r="G139" s="230"/>
      <c r="H139" s="230"/>
      <c r="I139" s="997"/>
      <c r="J139" s="230"/>
      <c r="K139" s="230"/>
      <c r="L139" s="230"/>
      <c r="M139" s="230"/>
    </row>
    <row r="140" spans="1:13" s="29" customFormat="1" ht="25.5">
      <c r="A140" s="21">
        <v>11</v>
      </c>
      <c r="B140" s="21">
        <v>41</v>
      </c>
      <c r="C140" s="964" t="s">
        <v>60</v>
      </c>
      <c r="D140" s="225"/>
      <c r="E140" s="225"/>
      <c r="F140" s="225"/>
      <c r="G140" s="225"/>
      <c r="H140" s="225"/>
      <c r="I140" s="992"/>
      <c r="J140" s="225"/>
      <c r="K140" s="225"/>
      <c r="L140" s="225"/>
      <c r="M140" s="225"/>
    </row>
    <row r="141" spans="1:13" s="29" customFormat="1">
      <c r="A141" s="21"/>
      <c r="B141" s="21"/>
      <c r="C141" s="965" t="s">
        <v>1173</v>
      </c>
      <c r="D141" s="225"/>
      <c r="E141" s="225"/>
      <c r="F141" s="225"/>
      <c r="G141" s="225"/>
      <c r="H141" s="225"/>
      <c r="I141" s="992"/>
      <c r="J141" s="225"/>
      <c r="K141" s="225"/>
      <c r="L141" s="225"/>
      <c r="M141" s="225"/>
    </row>
    <row r="142" spans="1:13">
      <c r="A142" s="3"/>
      <c r="B142" s="3"/>
      <c r="C142" s="972"/>
      <c r="D142" s="230"/>
      <c r="E142" s="230"/>
      <c r="F142" s="230"/>
      <c r="G142" s="230"/>
      <c r="H142" s="230"/>
      <c r="I142" s="997"/>
      <c r="J142" s="230"/>
      <c r="K142" s="230"/>
      <c r="L142" s="230"/>
      <c r="M142" s="230"/>
    </row>
    <row r="143" spans="1:13" s="29" customFormat="1">
      <c r="A143" s="21">
        <v>12</v>
      </c>
      <c r="B143" s="21">
        <v>43</v>
      </c>
      <c r="C143" s="964" t="s">
        <v>61</v>
      </c>
      <c r="D143" s="225"/>
      <c r="E143" s="225"/>
      <c r="F143" s="225"/>
      <c r="G143" s="225"/>
      <c r="H143" s="225"/>
      <c r="I143" s="992"/>
      <c r="J143" s="225"/>
      <c r="K143" s="225"/>
      <c r="L143" s="225"/>
      <c r="M143" s="225"/>
    </row>
    <row r="144" spans="1:13" s="29" customFormat="1">
      <c r="A144" s="21"/>
      <c r="B144" s="21"/>
      <c r="C144" s="965" t="s">
        <v>1173</v>
      </c>
      <c r="D144" s="225"/>
      <c r="E144" s="225"/>
      <c r="F144" s="225"/>
      <c r="G144" s="225"/>
      <c r="H144" s="225"/>
      <c r="I144" s="992"/>
      <c r="J144" s="225"/>
      <c r="K144" s="225"/>
      <c r="L144" s="225"/>
      <c r="M144" s="225"/>
    </row>
    <row r="145" spans="1:13">
      <c r="A145" s="3"/>
      <c r="B145" s="3"/>
      <c r="C145" s="972"/>
      <c r="D145" s="230"/>
      <c r="E145" s="230"/>
      <c r="F145" s="230"/>
      <c r="G145" s="230"/>
      <c r="H145" s="230"/>
      <c r="I145" s="997"/>
      <c r="J145" s="230"/>
      <c r="K145" s="230"/>
      <c r="L145" s="230"/>
      <c r="M145" s="230"/>
    </row>
    <row r="146" spans="1:13" s="29" customFormat="1">
      <c r="A146" s="21">
        <v>13</v>
      </c>
      <c r="B146" s="21">
        <v>44</v>
      </c>
      <c r="C146" s="964" t="s">
        <v>62</v>
      </c>
      <c r="D146" s="225"/>
      <c r="E146" s="225"/>
      <c r="F146" s="225"/>
      <c r="G146" s="225"/>
      <c r="H146" s="225"/>
      <c r="I146" s="992"/>
      <c r="J146" s="225"/>
      <c r="K146" s="225"/>
      <c r="L146" s="225"/>
      <c r="M146" s="225"/>
    </row>
    <row r="147" spans="1:13" s="29" customFormat="1">
      <c r="A147" s="21"/>
      <c r="B147" s="21"/>
      <c r="C147" s="965" t="s">
        <v>1173</v>
      </c>
      <c r="D147" s="225"/>
      <c r="E147" s="225"/>
      <c r="F147" s="225"/>
      <c r="G147" s="225"/>
      <c r="H147" s="225"/>
      <c r="I147" s="992"/>
      <c r="J147" s="225"/>
      <c r="K147" s="225"/>
      <c r="L147" s="225"/>
      <c r="M147" s="225"/>
    </row>
    <row r="148" spans="1:13">
      <c r="A148" s="3"/>
      <c r="B148" s="3"/>
      <c r="C148" s="972"/>
      <c r="D148" s="230"/>
      <c r="E148" s="230"/>
      <c r="F148" s="230"/>
      <c r="G148" s="230"/>
      <c r="H148" s="230"/>
      <c r="I148" s="997"/>
      <c r="J148" s="230"/>
      <c r="K148" s="230"/>
      <c r="L148" s="230"/>
      <c r="M148" s="230"/>
    </row>
    <row r="149" spans="1:13" s="29" customFormat="1" ht="25.5">
      <c r="A149" s="21">
        <v>14</v>
      </c>
      <c r="B149" s="21">
        <v>45</v>
      </c>
      <c r="C149" s="964" t="s">
        <v>80</v>
      </c>
      <c r="D149" s="225"/>
      <c r="E149" s="225"/>
      <c r="F149" s="225"/>
      <c r="G149" s="225"/>
      <c r="H149" s="225"/>
      <c r="I149" s="992"/>
      <c r="J149" s="225"/>
      <c r="K149" s="225"/>
      <c r="L149" s="225"/>
      <c r="M149" s="225"/>
    </row>
    <row r="150" spans="1:13" s="29" customFormat="1">
      <c r="A150" s="21"/>
      <c r="B150" s="21"/>
      <c r="C150" s="965" t="s">
        <v>1173</v>
      </c>
      <c r="D150" s="225"/>
      <c r="E150" s="225"/>
      <c r="F150" s="225"/>
      <c r="G150" s="225"/>
      <c r="H150" s="225"/>
      <c r="I150" s="992"/>
      <c r="J150" s="225"/>
      <c r="K150" s="225"/>
      <c r="L150" s="225"/>
      <c r="M150" s="225"/>
    </row>
    <row r="151" spans="1:13">
      <c r="A151" s="3"/>
      <c r="B151" s="3"/>
      <c r="C151" s="972"/>
      <c r="D151" s="230"/>
      <c r="E151" s="230"/>
      <c r="F151" s="230"/>
      <c r="G151" s="230"/>
      <c r="H151" s="230"/>
      <c r="I151" s="997"/>
      <c r="J151" s="230"/>
      <c r="K151" s="230"/>
      <c r="L151" s="230"/>
      <c r="M151" s="230"/>
    </row>
    <row r="152" spans="1:13" s="29" customFormat="1" ht="25.5">
      <c r="A152" s="21">
        <v>15</v>
      </c>
      <c r="B152" s="21">
        <v>49</v>
      </c>
      <c r="C152" s="964" t="s">
        <v>59</v>
      </c>
      <c r="D152" s="225"/>
      <c r="E152" s="225"/>
      <c r="F152" s="225"/>
      <c r="G152" s="225"/>
      <c r="H152" s="225"/>
      <c r="I152" s="992"/>
      <c r="J152" s="225"/>
      <c r="K152" s="225"/>
      <c r="L152" s="225"/>
      <c r="M152" s="225"/>
    </row>
    <row r="153" spans="1:13" s="29" customFormat="1">
      <c r="A153" s="21"/>
      <c r="B153" s="21"/>
      <c r="C153" s="965" t="s">
        <v>1173</v>
      </c>
      <c r="D153" s="225"/>
      <c r="E153" s="225"/>
      <c r="F153" s="225"/>
      <c r="G153" s="225"/>
      <c r="H153" s="225"/>
      <c r="I153" s="992"/>
      <c r="J153" s="225"/>
      <c r="K153" s="225"/>
      <c r="L153" s="225"/>
      <c r="M153" s="225"/>
    </row>
    <row r="154" spans="1:13">
      <c r="A154" s="3"/>
      <c r="B154" s="3"/>
      <c r="C154" s="972"/>
      <c r="D154" s="230"/>
      <c r="E154" s="230"/>
      <c r="F154" s="230"/>
      <c r="G154" s="230"/>
      <c r="H154" s="230"/>
      <c r="I154" s="997"/>
      <c r="J154" s="230"/>
      <c r="K154" s="230"/>
      <c r="L154" s="230"/>
      <c r="M154" s="230"/>
    </row>
    <row r="155" spans="1:13" s="29" customFormat="1" ht="25.5">
      <c r="A155" s="21">
        <v>16</v>
      </c>
      <c r="B155" s="21">
        <v>51</v>
      </c>
      <c r="C155" s="964" t="s">
        <v>60</v>
      </c>
      <c r="D155" s="225"/>
      <c r="E155" s="225"/>
      <c r="F155" s="225"/>
      <c r="G155" s="225"/>
      <c r="H155" s="225"/>
      <c r="I155" s="992"/>
      <c r="J155" s="225"/>
      <c r="K155" s="225"/>
      <c r="L155" s="225"/>
      <c r="M155" s="225"/>
    </row>
    <row r="156" spans="1:13" s="29" customFormat="1">
      <c r="A156" s="21"/>
      <c r="B156" s="21"/>
      <c r="C156" s="965" t="s">
        <v>1173</v>
      </c>
      <c r="D156" s="225"/>
      <c r="E156" s="225"/>
      <c r="F156" s="225"/>
      <c r="G156" s="225"/>
      <c r="H156" s="225"/>
      <c r="I156" s="992"/>
      <c r="J156" s="225"/>
      <c r="K156" s="225"/>
      <c r="L156" s="225"/>
      <c r="M156" s="225"/>
    </row>
    <row r="157" spans="1:13">
      <c r="A157" s="3"/>
      <c r="B157" s="3"/>
      <c r="C157" s="972"/>
      <c r="D157" s="230"/>
      <c r="E157" s="230"/>
      <c r="F157" s="230"/>
      <c r="G157" s="230"/>
      <c r="H157" s="230"/>
      <c r="I157" s="997"/>
      <c r="J157" s="230"/>
      <c r="K157" s="230"/>
      <c r="L157" s="230"/>
      <c r="M157" s="230"/>
    </row>
    <row r="158" spans="1:13" s="29" customFormat="1" ht="25.5">
      <c r="A158" s="21">
        <v>17</v>
      </c>
      <c r="B158" s="21">
        <v>52</v>
      </c>
      <c r="C158" s="964" t="s">
        <v>63</v>
      </c>
      <c r="D158" s="225"/>
      <c r="E158" s="225"/>
      <c r="F158" s="225"/>
      <c r="G158" s="225"/>
      <c r="H158" s="225"/>
      <c r="I158" s="992"/>
      <c r="J158" s="225"/>
      <c r="K158" s="225"/>
      <c r="L158" s="225"/>
      <c r="M158" s="225"/>
    </row>
    <row r="159" spans="1:13" s="29" customFormat="1">
      <c r="A159" s="21"/>
      <c r="B159" s="21"/>
      <c r="C159" s="965" t="s">
        <v>1173</v>
      </c>
      <c r="D159" s="225"/>
      <c r="E159" s="225"/>
      <c r="F159" s="225"/>
      <c r="G159" s="225"/>
      <c r="H159" s="225"/>
      <c r="I159" s="992"/>
      <c r="J159" s="225"/>
      <c r="K159" s="225"/>
      <c r="L159" s="225"/>
      <c r="M159" s="225"/>
    </row>
    <row r="160" spans="1:13">
      <c r="A160" s="3"/>
      <c r="B160" s="3"/>
      <c r="C160" s="972"/>
      <c r="D160" s="230"/>
      <c r="E160" s="230"/>
      <c r="F160" s="230"/>
      <c r="G160" s="230"/>
      <c r="H160" s="230"/>
      <c r="I160" s="997"/>
      <c r="J160" s="230"/>
      <c r="K160" s="230"/>
      <c r="L160" s="230"/>
      <c r="M160" s="230"/>
    </row>
    <row r="161" spans="1:13" s="29" customFormat="1">
      <c r="A161" s="21">
        <v>18</v>
      </c>
      <c r="B161" s="21">
        <v>53</v>
      </c>
      <c r="C161" s="964" t="s">
        <v>64</v>
      </c>
      <c r="D161" s="225"/>
      <c r="E161" s="225"/>
      <c r="F161" s="225"/>
      <c r="G161" s="225"/>
      <c r="H161" s="225"/>
      <c r="I161" s="992"/>
      <c r="J161" s="225"/>
      <c r="K161" s="225"/>
      <c r="L161" s="225"/>
      <c r="M161" s="225"/>
    </row>
    <row r="162" spans="1:13" s="29" customFormat="1">
      <c r="A162" s="21"/>
      <c r="B162" s="21"/>
      <c r="C162" s="965" t="s">
        <v>1173</v>
      </c>
      <c r="D162" s="225"/>
      <c r="E162" s="225"/>
      <c r="F162" s="225"/>
      <c r="G162" s="225"/>
      <c r="H162" s="225"/>
      <c r="I162" s="992"/>
      <c r="J162" s="225"/>
      <c r="K162" s="225"/>
      <c r="L162" s="225"/>
      <c r="M162" s="225"/>
    </row>
    <row r="163" spans="1:13">
      <c r="A163" s="3"/>
      <c r="B163" s="3"/>
      <c r="C163" s="972"/>
      <c r="D163" s="230"/>
      <c r="E163" s="230"/>
      <c r="F163" s="230"/>
      <c r="G163" s="230"/>
      <c r="H163" s="230"/>
      <c r="I163" s="997"/>
      <c r="J163" s="230"/>
      <c r="K163" s="230"/>
      <c r="L163" s="230"/>
      <c r="M163" s="230"/>
    </row>
    <row r="164" spans="1:13" s="29" customFormat="1">
      <c r="A164" s="21">
        <v>19</v>
      </c>
      <c r="B164" s="21">
        <v>54</v>
      </c>
      <c r="C164" s="964" t="s">
        <v>65</v>
      </c>
      <c r="D164" s="225"/>
      <c r="E164" s="225"/>
      <c r="F164" s="225"/>
      <c r="G164" s="225"/>
      <c r="H164" s="225"/>
      <c r="I164" s="992"/>
      <c r="J164" s="225"/>
      <c r="K164" s="225"/>
      <c r="L164" s="225"/>
      <c r="M164" s="225"/>
    </row>
    <row r="165" spans="1:13" s="29" customFormat="1">
      <c r="A165" s="21"/>
      <c r="B165" s="21"/>
      <c r="C165" s="965" t="s">
        <v>1173</v>
      </c>
      <c r="D165" s="225"/>
      <c r="E165" s="225"/>
      <c r="F165" s="225"/>
      <c r="G165" s="225"/>
      <c r="H165" s="225"/>
      <c r="I165" s="992"/>
      <c r="J165" s="225"/>
      <c r="K165" s="225"/>
      <c r="L165" s="225"/>
      <c r="M165" s="225"/>
    </row>
    <row r="166" spans="1:13">
      <c r="A166" s="3"/>
      <c r="B166" s="3"/>
      <c r="C166" s="972"/>
      <c r="D166" s="230"/>
      <c r="E166" s="230"/>
      <c r="F166" s="230"/>
      <c r="G166" s="230"/>
      <c r="H166" s="230"/>
      <c r="I166" s="997"/>
      <c r="J166" s="230"/>
      <c r="K166" s="230"/>
      <c r="L166" s="230"/>
      <c r="M166" s="230"/>
    </row>
    <row r="167" spans="1:13" s="29" customFormat="1">
      <c r="A167" s="21">
        <v>20</v>
      </c>
      <c r="B167" s="21">
        <v>57</v>
      </c>
      <c r="C167" s="964" t="s">
        <v>66</v>
      </c>
      <c r="D167" s="225"/>
      <c r="E167" s="225"/>
      <c r="F167" s="225"/>
      <c r="G167" s="225"/>
      <c r="H167" s="225"/>
      <c r="I167" s="992"/>
      <c r="J167" s="225"/>
      <c r="K167" s="225"/>
      <c r="L167" s="225"/>
      <c r="M167" s="225"/>
    </row>
    <row r="168" spans="1:13" s="29" customFormat="1">
      <c r="A168" s="21"/>
      <c r="B168" s="21"/>
      <c r="C168" s="965" t="s">
        <v>1173</v>
      </c>
      <c r="D168" s="225"/>
      <c r="E168" s="225"/>
      <c r="F168" s="225"/>
      <c r="G168" s="225"/>
      <c r="H168" s="225"/>
      <c r="I168" s="992"/>
      <c r="J168" s="225"/>
      <c r="K168" s="225"/>
      <c r="L168" s="225"/>
      <c r="M168" s="225"/>
    </row>
    <row r="169" spans="1:13" ht="17.25" thickBot="1">
      <c r="A169" s="3"/>
      <c r="B169" s="3"/>
      <c r="C169" s="972"/>
      <c r="D169" s="230"/>
      <c r="E169" s="230"/>
      <c r="F169" s="230"/>
      <c r="G169" s="230"/>
      <c r="H169" s="230"/>
      <c r="I169" s="997"/>
      <c r="J169" s="230"/>
      <c r="K169" s="230"/>
      <c r="L169" s="230"/>
      <c r="M169" s="230"/>
    </row>
    <row r="170" spans="1:13" ht="44.25" thickTop="1" thickBot="1">
      <c r="A170" s="224" t="s">
        <v>126</v>
      </c>
      <c r="B170" s="224"/>
      <c r="C170" s="224" t="s">
        <v>70</v>
      </c>
      <c r="D170" s="234">
        <f>D135+D140+D143+D146+D149+D152+D155+D158+D161+D164+D167</f>
        <v>0</v>
      </c>
      <c r="E170" s="234">
        <f>E135+E140+E143+E146+E149+E152+E155+E158+E161+E164+E167</f>
        <v>0</v>
      </c>
      <c r="F170" s="234">
        <f t="shared" ref="F170:M171" si="18">F135+F140+F143+F146+F149+F152+F155+F158+F161+F164+F167</f>
        <v>0</v>
      </c>
      <c r="G170" s="234">
        <f t="shared" si="18"/>
        <v>0</v>
      </c>
      <c r="H170" s="1000">
        <f t="shared" si="18"/>
        <v>0</v>
      </c>
      <c r="I170" s="1001">
        <f t="shared" si="18"/>
        <v>0</v>
      </c>
      <c r="J170" s="234">
        <f t="shared" si="18"/>
        <v>0</v>
      </c>
      <c r="K170" s="234">
        <f t="shared" si="18"/>
        <v>0</v>
      </c>
      <c r="L170" s="234">
        <f t="shared" si="18"/>
        <v>0</v>
      </c>
      <c r="M170" s="234">
        <f t="shared" si="18"/>
        <v>0</v>
      </c>
    </row>
    <row r="171" spans="1:13" ht="18" thickTop="1" thickBot="1">
      <c r="A171" s="224"/>
      <c r="B171" s="224"/>
      <c r="C171" s="974" t="s">
        <v>1174</v>
      </c>
      <c r="D171" s="234">
        <f>D136+D141+D144+D147+D150+D153+D156+D159+D162+D165+D168</f>
        <v>0</v>
      </c>
      <c r="E171" s="234">
        <f>E136+E141+E144+E147+E150+E153+E156+E159+E162+E165+E168</f>
        <v>0</v>
      </c>
      <c r="F171" s="234">
        <f t="shared" si="18"/>
        <v>0</v>
      </c>
      <c r="G171" s="234">
        <f t="shared" si="18"/>
        <v>0</v>
      </c>
      <c r="H171" s="1000">
        <f t="shared" si="18"/>
        <v>0</v>
      </c>
      <c r="I171" s="1001">
        <f t="shared" si="18"/>
        <v>0</v>
      </c>
      <c r="J171" s="234">
        <f t="shared" si="18"/>
        <v>0</v>
      </c>
      <c r="K171" s="234">
        <f t="shared" si="18"/>
        <v>0</v>
      </c>
      <c r="L171" s="234">
        <f t="shared" si="18"/>
        <v>0</v>
      </c>
      <c r="M171" s="234">
        <f t="shared" si="18"/>
        <v>0</v>
      </c>
    </row>
    <row r="172" spans="1:13" ht="17.25" thickTop="1">
      <c r="A172" s="3"/>
      <c r="B172" s="3"/>
      <c r="C172" s="13"/>
      <c r="D172" s="230"/>
      <c r="E172" s="230"/>
      <c r="F172" s="230"/>
      <c r="G172" s="230"/>
      <c r="H172" s="230"/>
      <c r="I172" s="230"/>
      <c r="J172" s="230"/>
      <c r="K172" s="230"/>
      <c r="L172" s="230"/>
      <c r="M172" s="230"/>
    </row>
    <row r="173" spans="1:13" ht="34.5" customHeight="1">
      <c r="A173" s="411" t="s">
        <v>1098</v>
      </c>
      <c r="B173" s="1425" t="s">
        <v>1440</v>
      </c>
      <c r="C173" s="1425"/>
      <c r="D173" s="1425"/>
      <c r="E173" s="1425"/>
      <c r="F173" s="1425"/>
      <c r="G173" s="1425"/>
      <c r="H173" s="1425"/>
      <c r="I173" s="1425"/>
      <c r="J173" s="1425"/>
      <c r="K173" s="1425"/>
      <c r="L173" s="1425"/>
      <c r="M173" s="1425"/>
    </row>
    <row r="174" spans="1:13">
      <c r="A174" s="411" t="s">
        <v>1097</v>
      </c>
      <c r="B174" s="1418" t="s">
        <v>1103</v>
      </c>
      <c r="C174" s="1418"/>
      <c r="D174" s="1418"/>
      <c r="E174" s="1418"/>
      <c r="F174" s="1418"/>
      <c r="G174" s="1418"/>
      <c r="H174" s="1418"/>
      <c r="I174" s="1418"/>
      <c r="J174" s="1418"/>
      <c r="K174" s="1418"/>
      <c r="L174" s="1418"/>
      <c r="M174" s="1418"/>
    </row>
    <row r="175" spans="1:13">
      <c r="A175" s="411" t="s">
        <v>1096</v>
      </c>
      <c r="B175" s="1418" t="s">
        <v>1095</v>
      </c>
      <c r="C175" s="1418"/>
      <c r="D175" s="1418"/>
      <c r="E175" s="1418"/>
      <c r="F175" s="1418"/>
      <c r="G175" s="1418"/>
      <c r="H175" s="1418"/>
      <c r="I175" s="1418"/>
      <c r="J175" s="1418"/>
      <c r="K175" s="1418"/>
      <c r="L175" s="1418"/>
      <c r="M175" s="1418"/>
    </row>
    <row r="176" spans="1:13">
      <c r="A176" s="411" t="s">
        <v>1094</v>
      </c>
      <c r="B176" s="1418" t="s">
        <v>1093</v>
      </c>
      <c r="C176" s="1418"/>
      <c r="D176" s="1418"/>
      <c r="E176" s="1418"/>
      <c r="F176" s="1418"/>
      <c r="G176" s="1418"/>
      <c r="H176" s="1418"/>
      <c r="I176" s="1418"/>
      <c r="J176" s="1418"/>
      <c r="K176" s="1418"/>
      <c r="L176" s="1418"/>
      <c r="M176" s="1418"/>
    </row>
    <row r="177" spans="1:13">
      <c r="A177" s="411" t="s">
        <v>1175</v>
      </c>
      <c r="B177" s="1418" t="s">
        <v>1176</v>
      </c>
      <c r="C177" s="1418"/>
      <c r="D177" s="1418"/>
      <c r="E177" s="1418"/>
      <c r="F177" s="1418"/>
      <c r="G177" s="1418"/>
      <c r="H177" s="1418"/>
      <c r="I177" s="1418"/>
      <c r="J177" s="1418"/>
      <c r="K177" s="1418"/>
      <c r="L177" s="1418"/>
      <c r="M177" s="1418"/>
    </row>
  </sheetData>
  <mergeCells count="8">
    <mergeCell ref="B176:M176"/>
    <mergeCell ref="B177:M177"/>
    <mergeCell ref="A1:M1"/>
    <mergeCell ref="D2:H2"/>
    <mergeCell ref="I2:M2"/>
    <mergeCell ref="B173:M173"/>
    <mergeCell ref="B174:M174"/>
    <mergeCell ref="B175:M175"/>
  </mergeCell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D112"/>
  <sheetViews>
    <sheetView view="pageBreakPreview" topLeftCell="A85" zoomScaleNormal="100" zoomScaleSheetLayoutView="100" workbookViewId="0">
      <selection activeCell="K34" sqref="K34"/>
    </sheetView>
  </sheetViews>
  <sheetFormatPr defaultColWidth="9.140625" defaultRowHeight="12.75"/>
  <cols>
    <col min="1" max="1" width="56" style="238" customWidth="1"/>
    <col min="2" max="2" width="12.7109375" style="238" customWidth="1"/>
    <col min="3" max="3" width="14.85546875" style="238" customWidth="1"/>
    <col min="4" max="4" width="12.28515625" style="238" customWidth="1"/>
    <col min="5" max="5" width="3.140625" style="238" customWidth="1"/>
    <col min="6" max="16384" width="9.140625" style="238"/>
  </cols>
  <sheetData>
    <row r="1" spans="1:4" ht="38.25" customHeight="1">
      <c r="A1" s="1429" t="s">
        <v>1435</v>
      </c>
      <c r="B1" s="1429"/>
      <c r="C1" s="1429"/>
      <c r="D1" s="1429"/>
    </row>
    <row r="2" spans="1:4" ht="18.75">
      <c r="A2" s="1430" t="s">
        <v>1271</v>
      </c>
      <c r="B2" s="1430"/>
      <c r="C2" s="1430"/>
      <c r="D2" s="1430"/>
    </row>
    <row r="3" spans="1:4">
      <c r="A3" s="1028"/>
      <c r="B3" s="1028"/>
      <c r="C3" s="1028"/>
      <c r="D3" s="1028"/>
    </row>
    <row r="4" spans="1:4" ht="15.75">
      <c r="A4" s="1029" t="s">
        <v>1249</v>
      </c>
      <c r="B4" s="1426" t="s">
        <v>1272</v>
      </c>
      <c r="C4" s="1427"/>
      <c r="D4" s="1428"/>
    </row>
    <row r="5" spans="1:4" ht="34.5">
      <c r="A5" s="1030" t="s">
        <v>1273</v>
      </c>
      <c r="B5" s="1031" t="s">
        <v>249</v>
      </c>
      <c r="C5" s="1031" t="s">
        <v>905</v>
      </c>
      <c r="D5" s="1031" t="s">
        <v>250</v>
      </c>
    </row>
    <row r="6" spans="1:4" ht="31.5">
      <c r="A6" s="1032" t="s">
        <v>1274</v>
      </c>
      <c r="B6" s="1033">
        <v>1</v>
      </c>
      <c r="C6" s="1033">
        <v>1</v>
      </c>
      <c r="D6" s="1033">
        <f>B6+C6</f>
        <v>2</v>
      </c>
    </row>
    <row r="7" spans="1:4">
      <c r="A7" s="1034"/>
      <c r="B7" s="1035"/>
      <c r="C7" s="1035"/>
      <c r="D7" s="1035"/>
    </row>
    <row r="8" spans="1:4" ht="18">
      <c r="A8" s="1036" t="s">
        <v>1345</v>
      </c>
      <c r="B8" s="1037">
        <f>B10+B16+B102</f>
        <v>61</v>
      </c>
      <c r="C8" s="1037">
        <f>C10+C16+C102</f>
        <v>61</v>
      </c>
      <c r="D8" s="1037">
        <f t="shared" ref="D8:D70" si="0">B8+C8</f>
        <v>122</v>
      </c>
    </row>
    <row r="9" spans="1:4" ht="15.75">
      <c r="A9" s="1038" t="s">
        <v>1028</v>
      </c>
      <c r="B9" s="1039"/>
      <c r="C9" s="1039"/>
      <c r="D9" s="1039">
        <f t="shared" si="0"/>
        <v>0</v>
      </c>
    </row>
    <row r="10" spans="1:4" ht="15.75">
      <c r="A10" s="1040" t="s">
        <v>1275</v>
      </c>
      <c r="B10" s="1041">
        <f t="shared" ref="B10" si="1">SUM(B12:B15)</f>
        <v>4</v>
      </c>
      <c r="C10" s="1041">
        <f t="shared" ref="C10" si="2">SUM(C12:C15)</f>
        <v>4</v>
      </c>
      <c r="D10" s="1041">
        <f t="shared" si="0"/>
        <v>8</v>
      </c>
    </row>
    <row r="11" spans="1:4" ht="15.75">
      <c r="A11" s="1042" t="s">
        <v>251</v>
      </c>
      <c r="B11" s="1043"/>
      <c r="C11" s="1043"/>
      <c r="D11" s="1044">
        <f t="shared" si="0"/>
        <v>0</v>
      </c>
    </row>
    <row r="12" spans="1:4" ht="15.75">
      <c r="A12" s="1045" t="s">
        <v>906</v>
      </c>
      <c r="B12" s="1046">
        <v>1</v>
      </c>
      <c r="C12" s="1046">
        <v>1</v>
      </c>
      <c r="D12" s="1047">
        <f t="shared" si="0"/>
        <v>2</v>
      </c>
    </row>
    <row r="13" spans="1:4" ht="15.75">
      <c r="A13" s="1045" t="s">
        <v>945</v>
      </c>
      <c r="B13" s="1046">
        <v>1</v>
      </c>
      <c r="C13" s="1046">
        <v>1</v>
      </c>
      <c r="D13" s="1047">
        <f t="shared" si="0"/>
        <v>2</v>
      </c>
    </row>
    <row r="14" spans="1:4" ht="15.75">
      <c r="A14" s="1045" t="s">
        <v>1264</v>
      </c>
      <c r="B14" s="1046">
        <v>1</v>
      </c>
      <c r="C14" s="1046">
        <v>1</v>
      </c>
      <c r="D14" s="1047">
        <f t="shared" si="0"/>
        <v>2</v>
      </c>
    </row>
    <row r="15" spans="1:4" ht="15.75">
      <c r="A15" s="1048" t="s">
        <v>1264</v>
      </c>
      <c r="B15" s="1049">
        <v>1</v>
      </c>
      <c r="C15" s="1049">
        <v>1</v>
      </c>
      <c r="D15" s="1050">
        <f t="shared" si="0"/>
        <v>2</v>
      </c>
    </row>
    <row r="16" spans="1:4" ht="15.75">
      <c r="A16" s="1040" t="s">
        <v>1276</v>
      </c>
      <c r="B16" s="1051">
        <f>B17+B26+B42+B49+B58+B67+B70</f>
        <v>56</v>
      </c>
      <c r="C16" s="1051">
        <f t="shared" ref="C16" si="3">C17+C26+C42+C49+C58+C67+C70</f>
        <v>56</v>
      </c>
      <c r="D16" s="1051">
        <f t="shared" si="0"/>
        <v>112</v>
      </c>
    </row>
    <row r="17" spans="1:4" ht="15.75">
      <c r="A17" s="1052" t="s">
        <v>1277</v>
      </c>
      <c r="B17" s="1053">
        <f>B18+B22</f>
        <v>6</v>
      </c>
      <c r="C17" s="1053">
        <f t="shared" ref="C17" si="4">C18+C22</f>
        <v>6</v>
      </c>
      <c r="D17" s="1053">
        <f t="shared" si="0"/>
        <v>12</v>
      </c>
    </row>
    <row r="18" spans="1:4" ht="15.75">
      <c r="A18" s="1042" t="s">
        <v>1278</v>
      </c>
      <c r="B18" s="1054">
        <f>SUM(B19:B21)</f>
        <v>3</v>
      </c>
      <c r="C18" s="1054">
        <f t="shared" ref="C18" si="5">SUM(C19:C21)</f>
        <v>3</v>
      </c>
      <c r="D18" s="1054">
        <f t="shared" si="0"/>
        <v>6</v>
      </c>
    </row>
    <row r="19" spans="1:4" ht="15.75">
      <c r="A19" s="1045" t="s">
        <v>1264</v>
      </c>
      <c r="B19" s="1055">
        <v>1</v>
      </c>
      <c r="C19" s="1055">
        <v>1</v>
      </c>
      <c r="D19" s="1055">
        <f t="shared" si="0"/>
        <v>2</v>
      </c>
    </row>
    <row r="20" spans="1:4" ht="15.75">
      <c r="A20" s="1045" t="s">
        <v>1264</v>
      </c>
      <c r="B20" s="1055">
        <v>1</v>
      </c>
      <c r="C20" s="1055">
        <v>1</v>
      </c>
      <c r="D20" s="1055">
        <f t="shared" si="0"/>
        <v>2</v>
      </c>
    </row>
    <row r="21" spans="1:4" ht="15.75">
      <c r="A21" s="1045" t="s">
        <v>1279</v>
      </c>
      <c r="B21" s="1055">
        <v>1</v>
      </c>
      <c r="C21" s="1055">
        <v>1</v>
      </c>
      <c r="D21" s="1055">
        <f t="shared" si="0"/>
        <v>2</v>
      </c>
    </row>
    <row r="22" spans="1:4" ht="15.75">
      <c r="A22" s="1042" t="s">
        <v>1280</v>
      </c>
      <c r="B22" s="1054">
        <f>SUM(B23:B25)</f>
        <v>3</v>
      </c>
      <c r="C22" s="1054">
        <f t="shared" ref="C22" si="6">SUM(C23:C25)</f>
        <v>3</v>
      </c>
      <c r="D22" s="1054">
        <f t="shared" si="0"/>
        <v>6</v>
      </c>
    </row>
    <row r="23" spans="1:4" ht="15.75">
      <c r="A23" s="1045" t="s">
        <v>1264</v>
      </c>
      <c r="B23" s="1055">
        <v>1</v>
      </c>
      <c r="C23" s="1055">
        <v>1</v>
      </c>
      <c r="D23" s="1055">
        <f t="shared" si="0"/>
        <v>2</v>
      </c>
    </row>
    <row r="24" spans="1:4" ht="15.75">
      <c r="A24" s="1045" t="s">
        <v>1264</v>
      </c>
      <c r="B24" s="1055">
        <v>1</v>
      </c>
      <c r="C24" s="1055">
        <v>1</v>
      </c>
      <c r="D24" s="1055">
        <f t="shared" si="0"/>
        <v>2</v>
      </c>
    </row>
    <row r="25" spans="1:4" ht="15.75">
      <c r="A25" s="1045" t="s">
        <v>1281</v>
      </c>
      <c r="B25" s="1055">
        <v>1</v>
      </c>
      <c r="C25" s="1055">
        <v>1</v>
      </c>
      <c r="D25" s="1055">
        <f t="shared" si="0"/>
        <v>2</v>
      </c>
    </row>
    <row r="26" spans="1:4" ht="15.75">
      <c r="A26" s="1052" t="s">
        <v>1282</v>
      </c>
      <c r="B26" s="1053">
        <f>B27+B32+B33+B38+B39</f>
        <v>10</v>
      </c>
      <c r="C26" s="1053">
        <f t="shared" ref="C26" si="7">C27+C32+C33+C38+C39</f>
        <v>10</v>
      </c>
      <c r="D26" s="1053">
        <f t="shared" si="0"/>
        <v>20</v>
      </c>
    </row>
    <row r="27" spans="1:4" ht="15.75">
      <c r="A27" s="1056" t="s">
        <v>1283</v>
      </c>
      <c r="B27" s="1057">
        <f>B28+B32+B33</f>
        <v>5</v>
      </c>
      <c r="C27" s="1057">
        <f t="shared" ref="C27" si="8">C28+C32+C33</f>
        <v>5</v>
      </c>
      <c r="D27" s="1057">
        <f t="shared" si="0"/>
        <v>10</v>
      </c>
    </row>
    <row r="28" spans="1:4" ht="15.75">
      <c r="A28" s="1042" t="s">
        <v>1284</v>
      </c>
      <c r="B28" s="1054">
        <f>SUM(B29:B31)</f>
        <v>3</v>
      </c>
      <c r="C28" s="1054">
        <f t="shared" ref="C28" si="9">SUM(C29:C31)</f>
        <v>3</v>
      </c>
      <c r="D28" s="1054">
        <f t="shared" si="0"/>
        <v>6</v>
      </c>
    </row>
    <row r="29" spans="1:4" ht="15.75">
      <c r="A29" s="1045" t="s">
        <v>1264</v>
      </c>
      <c r="B29" s="1055">
        <v>1</v>
      </c>
      <c r="C29" s="1055">
        <v>1</v>
      </c>
      <c r="D29" s="1055">
        <f t="shared" si="0"/>
        <v>2</v>
      </c>
    </row>
    <row r="30" spans="1:4" ht="15.75">
      <c r="A30" s="1045" t="s">
        <v>1264</v>
      </c>
      <c r="B30" s="1055">
        <v>1</v>
      </c>
      <c r="C30" s="1055">
        <v>1</v>
      </c>
      <c r="D30" s="1055">
        <f t="shared" si="0"/>
        <v>2</v>
      </c>
    </row>
    <row r="31" spans="1:4" ht="15.75">
      <c r="A31" s="1045" t="s">
        <v>1285</v>
      </c>
      <c r="B31" s="1055">
        <v>1</v>
      </c>
      <c r="C31" s="1055">
        <v>1</v>
      </c>
      <c r="D31" s="1055">
        <f t="shared" si="0"/>
        <v>2</v>
      </c>
    </row>
    <row r="32" spans="1:4" ht="15.75">
      <c r="A32" s="1045" t="s">
        <v>1286</v>
      </c>
      <c r="B32" s="1055">
        <v>1</v>
      </c>
      <c r="C32" s="1055">
        <v>1</v>
      </c>
      <c r="D32" s="1055">
        <f t="shared" si="0"/>
        <v>2</v>
      </c>
    </row>
    <row r="33" spans="1:4" ht="15.75">
      <c r="A33" s="1045" t="s">
        <v>1287</v>
      </c>
      <c r="B33" s="1055">
        <v>1</v>
      </c>
      <c r="C33" s="1055">
        <v>1</v>
      </c>
      <c r="D33" s="1055">
        <f t="shared" si="0"/>
        <v>2</v>
      </c>
    </row>
    <row r="34" spans="1:4" ht="15.75">
      <c r="A34" s="1058" t="s">
        <v>1288</v>
      </c>
      <c r="B34" s="1054">
        <f>SUM(B35:B37)</f>
        <v>3</v>
      </c>
      <c r="C34" s="1054">
        <f t="shared" ref="C34" si="10">SUM(C35:C37)</f>
        <v>3</v>
      </c>
      <c r="D34" s="1054">
        <f t="shared" si="0"/>
        <v>6</v>
      </c>
    </row>
    <row r="35" spans="1:4" ht="15.75">
      <c r="A35" s="1045" t="s">
        <v>1264</v>
      </c>
      <c r="B35" s="1055">
        <v>1</v>
      </c>
      <c r="C35" s="1055">
        <v>1</v>
      </c>
      <c r="D35" s="1055">
        <f t="shared" si="0"/>
        <v>2</v>
      </c>
    </row>
    <row r="36" spans="1:4" ht="15.75">
      <c r="A36" s="1045" t="s">
        <v>1264</v>
      </c>
      <c r="B36" s="1055">
        <v>1</v>
      </c>
      <c r="C36" s="1055">
        <v>1</v>
      </c>
      <c r="D36" s="1055">
        <f t="shared" si="0"/>
        <v>2</v>
      </c>
    </row>
    <row r="37" spans="1:4" ht="15.75">
      <c r="A37" s="1045" t="s">
        <v>1289</v>
      </c>
      <c r="B37" s="1055">
        <v>1</v>
      </c>
      <c r="C37" s="1055">
        <v>1</v>
      </c>
      <c r="D37" s="1055">
        <f t="shared" si="0"/>
        <v>2</v>
      </c>
    </row>
    <row r="38" spans="1:4" ht="31.5">
      <c r="A38" s="1059" t="s">
        <v>1290</v>
      </c>
      <c r="B38" s="1060">
        <v>1</v>
      </c>
      <c r="C38" s="1060">
        <v>1</v>
      </c>
      <c r="D38" s="1060">
        <f t="shared" si="0"/>
        <v>2</v>
      </c>
    </row>
    <row r="39" spans="1:4" ht="31.5">
      <c r="A39" s="1059" t="s">
        <v>1291</v>
      </c>
      <c r="B39" s="1060">
        <f>SUM(B40:B41)</f>
        <v>2</v>
      </c>
      <c r="C39" s="1060">
        <f t="shared" ref="C39" si="11">SUM(C40:C41)</f>
        <v>2</v>
      </c>
      <c r="D39" s="1060">
        <f t="shared" si="0"/>
        <v>4</v>
      </c>
    </row>
    <row r="40" spans="1:4" ht="15.75">
      <c r="A40" s="1045" t="s">
        <v>1292</v>
      </c>
      <c r="B40" s="1055">
        <v>1</v>
      </c>
      <c r="C40" s="1055">
        <v>1</v>
      </c>
      <c r="D40" s="1055">
        <f t="shared" si="0"/>
        <v>2</v>
      </c>
    </row>
    <row r="41" spans="1:4" ht="15.75">
      <c r="A41" s="1045" t="s">
        <v>1293</v>
      </c>
      <c r="B41" s="1055">
        <v>1</v>
      </c>
      <c r="C41" s="1055">
        <v>1</v>
      </c>
      <c r="D41" s="1055">
        <f t="shared" si="0"/>
        <v>2</v>
      </c>
    </row>
    <row r="42" spans="1:4" ht="15.75">
      <c r="A42" s="1052" t="s">
        <v>1294</v>
      </c>
      <c r="B42" s="1053">
        <f>SUM(B44:B48)</f>
        <v>5</v>
      </c>
      <c r="C42" s="1053">
        <f t="shared" ref="C42" si="12">SUM(C44:C48)</f>
        <v>5</v>
      </c>
      <c r="D42" s="1053">
        <f t="shared" si="0"/>
        <v>10</v>
      </c>
    </row>
    <row r="43" spans="1:4" ht="15.75">
      <c r="A43" s="1042" t="s">
        <v>1295</v>
      </c>
      <c r="B43" s="1054">
        <f>SUM(B44:B46)</f>
        <v>3</v>
      </c>
      <c r="C43" s="1054">
        <f t="shared" ref="C43" si="13">SUM(C44:C46)</f>
        <v>3</v>
      </c>
      <c r="D43" s="1054">
        <f t="shared" si="0"/>
        <v>6</v>
      </c>
    </row>
    <row r="44" spans="1:4" ht="15.75">
      <c r="A44" s="1045" t="s">
        <v>1264</v>
      </c>
      <c r="B44" s="1055">
        <v>1</v>
      </c>
      <c r="C44" s="1055">
        <v>1</v>
      </c>
      <c r="D44" s="1055">
        <f t="shared" si="0"/>
        <v>2</v>
      </c>
    </row>
    <row r="45" spans="1:4" ht="15.75">
      <c r="A45" s="1045" t="s">
        <v>1264</v>
      </c>
      <c r="B45" s="1055">
        <v>1</v>
      </c>
      <c r="C45" s="1055">
        <v>1</v>
      </c>
      <c r="D45" s="1055">
        <f t="shared" si="0"/>
        <v>2</v>
      </c>
    </row>
    <row r="46" spans="1:4" ht="15.75">
      <c r="A46" s="1045" t="s">
        <v>1296</v>
      </c>
      <c r="B46" s="1055">
        <v>1</v>
      </c>
      <c r="C46" s="1055">
        <v>1</v>
      </c>
      <c r="D46" s="1055">
        <f t="shared" si="0"/>
        <v>2</v>
      </c>
    </row>
    <row r="47" spans="1:4" ht="15.75">
      <c r="A47" s="1042" t="s">
        <v>1297</v>
      </c>
      <c r="B47" s="1054">
        <v>1</v>
      </c>
      <c r="C47" s="1054">
        <v>1</v>
      </c>
      <c r="D47" s="1054">
        <f t="shared" si="0"/>
        <v>2</v>
      </c>
    </row>
    <row r="48" spans="1:4" ht="15.75">
      <c r="A48" s="1045" t="s">
        <v>1298</v>
      </c>
      <c r="B48" s="1061">
        <v>1</v>
      </c>
      <c r="C48" s="1061">
        <v>1</v>
      </c>
      <c r="D48" s="1061">
        <f t="shared" si="0"/>
        <v>2</v>
      </c>
    </row>
    <row r="49" spans="1:4" ht="15.75">
      <c r="A49" s="1052" t="s">
        <v>1299</v>
      </c>
      <c r="B49" s="1053">
        <f>B50+B54</f>
        <v>6</v>
      </c>
      <c r="C49" s="1053">
        <f t="shared" ref="C49" si="14">C50+C54</f>
        <v>6</v>
      </c>
      <c r="D49" s="1053">
        <f t="shared" si="0"/>
        <v>12</v>
      </c>
    </row>
    <row r="50" spans="1:4" ht="15.75">
      <c r="A50" s="1042" t="s">
        <v>1300</v>
      </c>
      <c r="B50" s="1054">
        <f>SUM(B51:B53)</f>
        <v>3</v>
      </c>
      <c r="C50" s="1054">
        <f t="shared" ref="C50" si="15">SUM(C51:C53)</f>
        <v>3</v>
      </c>
      <c r="D50" s="1054">
        <f t="shared" si="0"/>
        <v>6</v>
      </c>
    </row>
    <row r="51" spans="1:4" ht="15.75">
      <c r="A51" s="1045" t="s">
        <v>1264</v>
      </c>
      <c r="B51" s="1055">
        <v>1</v>
      </c>
      <c r="C51" s="1055">
        <v>1</v>
      </c>
      <c r="D51" s="1055">
        <f t="shared" si="0"/>
        <v>2</v>
      </c>
    </row>
    <row r="52" spans="1:4" ht="15.75">
      <c r="A52" s="1045" t="s">
        <v>1264</v>
      </c>
      <c r="B52" s="1055">
        <v>1</v>
      </c>
      <c r="C52" s="1055">
        <v>1</v>
      </c>
      <c r="D52" s="1055">
        <f t="shared" si="0"/>
        <v>2</v>
      </c>
    </row>
    <row r="53" spans="1:4" ht="15.75">
      <c r="A53" s="1045" t="s">
        <v>1301</v>
      </c>
      <c r="B53" s="1055">
        <v>1</v>
      </c>
      <c r="C53" s="1055">
        <v>1</v>
      </c>
      <c r="D53" s="1055">
        <f t="shared" si="0"/>
        <v>2</v>
      </c>
    </row>
    <row r="54" spans="1:4" ht="31.5">
      <c r="A54" s="1042" t="s">
        <v>1302</v>
      </c>
      <c r="B54" s="1062">
        <f>SUM(B55:B57)</f>
        <v>3</v>
      </c>
      <c r="C54" s="1062">
        <f t="shared" ref="C54" si="16">SUM(C55:C57)</f>
        <v>3</v>
      </c>
      <c r="D54" s="1062">
        <f t="shared" si="0"/>
        <v>6</v>
      </c>
    </row>
    <row r="55" spans="1:4" ht="15.75">
      <c r="A55" s="1045" t="s">
        <v>1264</v>
      </c>
      <c r="B55" s="1063">
        <v>1</v>
      </c>
      <c r="C55" s="1063">
        <v>1</v>
      </c>
      <c r="D55" s="1063">
        <f t="shared" si="0"/>
        <v>2</v>
      </c>
    </row>
    <row r="56" spans="1:4" ht="15.75">
      <c r="A56" s="1045" t="s">
        <v>1264</v>
      </c>
      <c r="B56" s="1063">
        <v>1</v>
      </c>
      <c r="C56" s="1063">
        <v>1</v>
      </c>
      <c r="D56" s="1063">
        <f t="shared" si="0"/>
        <v>2</v>
      </c>
    </row>
    <row r="57" spans="1:4" ht="15.75">
      <c r="A57" s="1045" t="s">
        <v>1303</v>
      </c>
      <c r="B57" s="1063">
        <v>1</v>
      </c>
      <c r="C57" s="1063">
        <v>1</v>
      </c>
      <c r="D57" s="1063">
        <f t="shared" si="0"/>
        <v>2</v>
      </c>
    </row>
    <row r="58" spans="1:4" ht="15.75">
      <c r="A58" s="1052" t="s">
        <v>1347</v>
      </c>
      <c r="B58" s="1053">
        <f>B59+B63</f>
        <v>6</v>
      </c>
      <c r="C58" s="1053">
        <f t="shared" ref="C58" si="17">C59+C63</f>
        <v>6</v>
      </c>
      <c r="D58" s="1053">
        <f t="shared" si="0"/>
        <v>12</v>
      </c>
    </row>
    <row r="59" spans="1:4" ht="31.5">
      <c r="A59" s="1042" t="s">
        <v>1304</v>
      </c>
      <c r="B59" s="1062">
        <f>SUM(B60:B62)</f>
        <v>3</v>
      </c>
      <c r="C59" s="1062">
        <f t="shared" ref="C59" si="18">SUM(C60:C62)</f>
        <v>3</v>
      </c>
      <c r="D59" s="1062">
        <f t="shared" si="0"/>
        <v>6</v>
      </c>
    </row>
    <row r="60" spans="1:4" ht="15.75">
      <c r="A60" s="1045" t="s">
        <v>1264</v>
      </c>
      <c r="B60" s="1055">
        <v>1</v>
      </c>
      <c r="C60" s="1055">
        <v>1</v>
      </c>
      <c r="D60" s="1055">
        <f t="shared" si="0"/>
        <v>2</v>
      </c>
    </row>
    <row r="61" spans="1:4" ht="15.75">
      <c r="A61" s="1045" t="s">
        <v>1264</v>
      </c>
      <c r="B61" s="1055">
        <v>1</v>
      </c>
      <c r="C61" s="1055">
        <v>1</v>
      </c>
      <c r="D61" s="1055">
        <f t="shared" si="0"/>
        <v>2</v>
      </c>
    </row>
    <row r="62" spans="1:4" ht="15.75">
      <c r="A62" s="1045" t="s">
        <v>1305</v>
      </c>
      <c r="B62" s="1055">
        <v>1</v>
      </c>
      <c r="C62" s="1055">
        <v>1</v>
      </c>
      <c r="D62" s="1055">
        <f t="shared" si="0"/>
        <v>2</v>
      </c>
    </row>
    <row r="63" spans="1:4" ht="31.5">
      <c r="A63" s="1042" t="s">
        <v>1306</v>
      </c>
      <c r="B63" s="1062">
        <f>SUM(B64:B66)</f>
        <v>3</v>
      </c>
      <c r="C63" s="1062">
        <f t="shared" ref="C63" si="19">SUM(C64:C66)</f>
        <v>3</v>
      </c>
      <c r="D63" s="1062">
        <f t="shared" si="0"/>
        <v>6</v>
      </c>
    </row>
    <row r="64" spans="1:4" ht="15.75">
      <c r="A64" s="1045" t="s">
        <v>1264</v>
      </c>
      <c r="B64" s="1063">
        <v>1</v>
      </c>
      <c r="C64" s="1063">
        <v>1</v>
      </c>
      <c r="D64" s="1063">
        <f t="shared" si="0"/>
        <v>2</v>
      </c>
    </row>
    <row r="65" spans="1:4" ht="15.75">
      <c r="A65" s="1045" t="s">
        <v>1264</v>
      </c>
      <c r="B65" s="1063">
        <v>1</v>
      </c>
      <c r="C65" s="1063">
        <v>1</v>
      </c>
      <c r="D65" s="1063">
        <f t="shared" si="0"/>
        <v>2</v>
      </c>
    </row>
    <row r="66" spans="1:4" ht="15.75">
      <c r="A66" s="1045" t="s">
        <v>1305</v>
      </c>
      <c r="B66" s="1063">
        <v>1</v>
      </c>
      <c r="C66" s="1063">
        <v>1</v>
      </c>
      <c r="D66" s="1063">
        <f t="shared" si="0"/>
        <v>2</v>
      </c>
    </row>
    <row r="67" spans="1:4" ht="47.25">
      <c r="A67" s="1064" t="s">
        <v>1307</v>
      </c>
      <c r="B67" s="1065">
        <f t="shared" ref="B67:C67" si="20">SUM(B68:B69)</f>
        <v>2</v>
      </c>
      <c r="C67" s="1065">
        <f t="shared" si="20"/>
        <v>2</v>
      </c>
      <c r="D67" s="1065">
        <f t="shared" si="0"/>
        <v>4</v>
      </c>
    </row>
    <row r="68" spans="1:4" ht="15.75">
      <c r="A68" s="1045" t="s">
        <v>1308</v>
      </c>
      <c r="B68" s="1066">
        <v>1</v>
      </c>
      <c r="C68" s="1066">
        <v>1</v>
      </c>
      <c r="D68" s="1066">
        <f t="shared" si="0"/>
        <v>2</v>
      </c>
    </row>
    <row r="69" spans="1:4" ht="15.75">
      <c r="A69" s="1045" t="s">
        <v>1308</v>
      </c>
      <c r="B69" s="1067">
        <v>1</v>
      </c>
      <c r="C69" s="1067">
        <v>1</v>
      </c>
      <c r="D69" s="1067">
        <f t="shared" si="0"/>
        <v>2</v>
      </c>
    </row>
    <row r="70" spans="1:4" ht="15.75">
      <c r="A70" s="1068" t="s">
        <v>1309</v>
      </c>
      <c r="B70" s="1053">
        <f>B72+B74+B76+B78+B80+B81+B82+B84+B86+B88+B89+B90+B91+B92+B93+B94+B95+B96+B97+B99+B101</f>
        <v>21</v>
      </c>
      <c r="C70" s="1053">
        <f t="shared" ref="C70" si="21">C72+C74+C76+C78+C80+C81+C82+C84+C86+C88+C89+C90+C91+C92+C93+C94+C95+C96+C97+C99+C101</f>
        <v>21</v>
      </c>
      <c r="D70" s="1053">
        <f t="shared" si="0"/>
        <v>42</v>
      </c>
    </row>
    <row r="71" spans="1:4">
      <c r="A71" s="1069" t="s">
        <v>1310</v>
      </c>
      <c r="B71" s="1070"/>
      <c r="C71" s="1070"/>
      <c r="D71" s="1070"/>
    </row>
    <row r="72" spans="1:4">
      <c r="A72" s="1071" t="s">
        <v>1311</v>
      </c>
      <c r="B72" s="1072">
        <v>1</v>
      </c>
      <c r="C72" s="1072">
        <v>1</v>
      </c>
      <c r="D72" s="1072">
        <f t="shared" ref="D72:D106" si="22">B72+C72</f>
        <v>2</v>
      </c>
    </row>
    <row r="73" spans="1:4">
      <c r="A73" s="1069" t="s">
        <v>1312</v>
      </c>
      <c r="B73" s="1070"/>
      <c r="C73" s="1070"/>
      <c r="D73" s="1070"/>
    </row>
    <row r="74" spans="1:4">
      <c r="A74" s="1071" t="s">
        <v>1313</v>
      </c>
      <c r="B74" s="1072">
        <v>1</v>
      </c>
      <c r="C74" s="1072">
        <v>1</v>
      </c>
      <c r="D74" s="1072">
        <f t="shared" si="22"/>
        <v>2</v>
      </c>
    </row>
    <row r="75" spans="1:4">
      <c r="A75" s="1069" t="s">
        <v>1314</v>
      </c>
      <c r="B75" s="1070"/>
      <c r="C75" s="1070"/>
      <c r="D75" s="1070"/>
    </row>
    <row r="76" spans="1:4">
      <c r="A76" s="1071" t="s">
        <v>1315</v>
      </c>
      <c r="B76" s="1072">
        <v>1</v>
      </c>
      <c r="C76" s="1072">
        <v>1</v>
      </c>
      <c r="D76" s="1072">
        <f t="shared" si="22"/>
        <v>2</v>
      </c>
    </row>
    <row r="77" spans="1:4">
      <c r="A77" s="1069" t="s">
        <v>1316</v>
      </c>
      <c r="B77" s="1070"/>
      <c r="C77" s="1070"/>
      <c r="D77" s="1070"/>
    </row>
    <row r="78" spans="1:4">
      <c r="A78" s="1071" t="s">
        <v>1317</v>
      </c>
      <c r="B78" s="1072">
        <v>1</v>
      </c>
      <c r="C78" s="1072">
        <v>1</v>
      </c>
      <c r="D78" s="1072">
        <f t="shared" si="22"/>
        <v>2</v>
      </c>
    </row>
    <row r="79" spans="1:4">
      <c r="A79" s="1069" t="s">
        <v>1318</v>
      </c>
      <c r="B79" s="1070"/>
      <c r="C79" s="1070"/>
      <c r="D79" s="1070"/>
    </row>
    <row r="80" spans="1:4">
      <c r="A80" s="1071" t="s">
        <v>1319</v>
      </c>
      <c r="B80" s="1073">
        <v>1</v>
      </c>
      <c r="C80" s="1073">
        <v>1</v>
      </c>
      <c r="D80" s="1073">
        <f t="shared" si="22"/>
        <v>2</v>
      </c>
    </row>
    <row r="81" spans="1:4" ht="25.5">
      <c r="A81" s="1071" t="s">
        <v>1320</v>
      </c>
      <c r="B81" s="1073">
        <v>1</v>
      </c>
      <c r="C81" s="1073">
        <v>1</v>
      </c>
      <c r="D81" s="1073">
        <f t="shared" si="22"/>
        <v>2</v>
      </c>
    </row>
    <row r="82" spans="1:4">
      <c r="A82" s="1071" t="s">
        <v>1321</v>
      </c>
      <c r="B82" s="1073">
        <v>1</v>
      </c>
      <c r="C82" s="1073">
        <v>1</v>
      </c>
      <c r="D82" s="1073">
        <f t="shared" si="22"/>
        <v>2</v>
      </c>
    </row>
    <row r="83" spans="1:4">
      <c r="A83" s="1069" t="s">
        <v>1322</v>
      </c>
      <c r="B83" s="1070"/>
      <c r="C83" s="1070"/>
      <c r="D83" s="1070"/>
    </row>
    <row r="84" spans="1:4">
      <c r="A84" s="1071" t="s">
        <v>1323</v>
      </c>
      <c r="B84" s="1072">
        <v>1</v>
      </c>
      <c r="C84" s="1072">
        <v>1</v>
      </c>
      <c r="D84" s="1072">
        <f t="shared" si="22"/>
        <v>2</v>
      </c>
    </row>
    <row r="85" spans="1:4">
      <c r="A85" s="1069" t="s">
        <v>1324</v>
      </c>
      <c r="B85" s="1070"/>
      <c r="C85" s="1070"/>
      <c r="D85" s="1070"/>
    </row>
    <row r="86" spans="1:4">
      <c r="A86" s="1071" t="s">
        <v>1325</v>
      </c>
      <c r="B86" s="1072">
        <v>1</v>
      </c>
      <c r="C86" s="1072">
        <v>1</v>
      </c>
      <c r="D86" s="1072">
        <f t="shared" si="22"/>
        <v>2</v>
      </c>
    </row>
    <row r="87" spans="1:4">
      <c r="A87" s="1069" t="s">
        <v>1326</v>
      </c>
      <c r="B87" s="1070"/>
      <c r="C87" s="1070"/>
      <c r="D87" s="1070"/>
    </row>
    <row r="88" spans="1:4">
      <c r="A88" s="1071" t="s">
        <v>1327</v>
      </c>
      <c r="B88" s="1072">
        <v>1</v>
      </c>
      <c r="C88" s="1072">
        <v>1</v>
      </c>
      <c r="D88" s="1072">
        <f t="shared" si="22"/>
        <v>2</v>
      </c>
    </row>
    <row r="89" spans="1:4">
      <c r="A89" s="1071" t="s">
        <v>1328</v>
      </c>
      <c r="B89" s="1072">
        <v>1</v>
      </c>
      <c r="C89" s="1072">
        <v>1</v>
      </c>
      <c r="D89" s="1072">
        <f t="shared" si="22"/>
        <v>2</v>
      </c>
    </row>
    <row r="90" spans="1:4">
      <c r="A90" s="1071" t="s">
        <v>1329</v>
      </c>
      <c r="B90" s="1072">
        <v>1</v>
      </c>
      <c r="C90" s="1072">
        <v>1</v>
      </c>
      <c r="D90" s="1072">
        <f t="shared" si="22"/>
        <v>2</v>
      </c>
    </row>
    <row r="91" spans="1:4">
      <c r="A91" s="1071" t="s">
        <v>1330</v>
      </c>
      <c r="B91" s="1072">
        <v>1</v>
      </c>
      <c r="C91" s="1072">
        <v>1</v>
      </c>
      <c r="D91" s="1072">
        <f t="shared" si="22"/>
        <v>2</v>
      </c>
    </row>
    <row r="92" spans="1:4">
      <c r="A92" s="1071" t="s">
        <v>1331</v>
      </c>
      <c r="B92" s="1072">
        <v>1</v>
      </c>
      <c r="C92" s="1072">
        <v>1</v>
      </c>
      <c r="D92" s="1072">
        <f t="shared" si="22"/>
        <v>2</v>
      </c>
    </row>
    <row r="93" spans="1:4">
      <c r="A93" s="1071" t="s">
        <v>1332</v>
      </c>
      <c r="B93" s="1072">
        <v>1</v>
      </c>
      <c r="C93" s="1072">
        <v>1</v>
      </c>
      <c r="D93" s="1072">
        <f t="shared" si="22"/>
        <v>2</v>
      </c>
    </row>
    <row r="94" spans="1:4">
      <c r="A94" s="1071" t="s">
        <v>1333</v>
      </c>
      <c r="B94" s="1072">
        <v>1</v>
      </c>
      <c r="C94" s="1072">
        <v>1</v>
      </c>
      <c r="D94" s="1072">
        <f t="shared" si="22"/>
        <v>2</v>
      </c>
    </row>
    <row r="95" spans="1:4">
      <c r="A95" s="1071" t="s">
        <v>1334</v>
      </c>
      <c r="B95" s="1072">
        <v>1</v>
      </c>
      <c r="C95" s="1072">
        <v>1</v>
      </c>
      <c r="D95" s="1072">
        <f t="shared" si="22"/>
        <v>2</v>
      </c>
    </row>
    <row r="96" spans="1:4">
      <c r="A96" s="1071" t="s">
        <v>1335</v>
      </c>
      <c r="B96" s="1072">
        <v>1</v>
      </c>
      <c r="C96" s="1072">
        <v>1</v>
      </c>
      <c r="D96" s="1072">
        <f t="shared" si="22"/>
        <v>2</v>
      </c>
    </row>
    <row r="97" spans="1:4">
      <c r="A97" s="1071" t="s">
        <v>1336</v>
      </c>
      <c r="B97" s="1072">
        <v>1</v>
      </c>
      <c r="C97" s="1072">
        <v>1</v>
      </c>
      <c r="D97" s="1072">
        <f t="shared" si="22"/>
        <v>2</v>
      </c>
    </row>
    <row r="98" spans="1:4">
      <c r="A98" s="1069" t="s">
        <v>1337</v>
      </c>
      <c r="B98" s="1070"/>
      <c r="C98" s="1070"/>
      <c r="D98" s="1070"/>
    </row>
    <row r="99" spans="1:4">
      <c r="A99" s="1071" t="s">
        <v>1338</v>
      </c>
      <c r="B99" s="1072">
        <v>1</v>
      </c>
      <c r="C99" s="1072">
        <v>1</v>
      </c>
      <c r="D99" s="1072">
        <f t="shared" si="22"/>
        <v>2</v>
      </c>
    </row>
    <row r="100" spans="1:4">
      <c r="A100" s="1069" t="s">
        <v>1339</v>
      </c>
      <c r="B100" s="1070"/>
      <c r="C100" s="1070"/>
      <c r="D100" s="1070"/>
    </row>
    <row r="101" spans="1:4">
      <c r="A101" s="1074" t="s">
        <v>1340</v>
      </c>
      <c r="B101" s="1075">
        <v>1</v>
      </c>
      <c r="C101" s="1075">
        <v>1</v>
      </c>
      <c r="D101" s="1075">
        <f t="shared" si="22"/>
        <v>2</v>
      </c>
    </row>
    <row r="102" spans="1:4" ht="31.5">
      <c r="A102" s="1076" t="s">
        <v>1341</v>
      </c>
      <c r="B102" s="1041">
        <v>1</v>
      </c>
      <c r="C102" s="1041">
        <v>1</v>
      </c>
      <c r="D102" s="1041">
        <f t="shared" si="22"/>
        <v>2</v>
      </c>
    </row>
    <row r="103" spans="1:4">
      <c r="A103" s="1077"/>
      <c r="B103" s="1078"/>
      <c r="C103" s="1078"/>
      <c r="D103" s="1078"/>
    </row>
    <row r="104" spans="1:4" ht="31.5">
      <c r="A104" s="1032" t="s">
        <v>1348</v>
      </c>
      <c r="B104" s="1033">
        <v>1</v>
      </c>
      <c r="C104" s="1033">
        <v>0</v>
      </c>
      <c r="D104" s="1033">
        <f>B104+C104</f>
        <v>1</v>
      </c>
    </row>
    <row r="105" spans="1:4">
      <c r="A105" s="1077"/>
      <c r="B105" s="1078"/>
      <c r="C105" s="1078"/>
      <c r="D105" s="1078"/>
    </row>
    <row r="106" spans="1:4" ht="21">
      <c r="A106" s="1079" t="s">
        <v>1349</v>
      </c>
      <c r="B106" s="1080">
        <f>B6+B8</f>
        <v>62</v>
      </c>
      <c r="C106" s="1080">
        <f>C6+C8</f>
        <v>62</v>
      </c>
      <c r="D106" s="1080">
        <f t="shared" si="22"/>
        <v>124</v>
      </c>
    </row>
    <row r="107" spans="1:4">
      <c r="A107" s="1078"/>
      <c r="B107" s="1078"/>
      <c r="C107" s="1078"/>
      <c r="D107" s="1078"/>
    </row>
    <row r="108" spans="1:4">
      <c r="A108" s="1410"/>
      <c r="B108" s="1410"/>
      <c r="C108" s="1410"/>
      <c r="D108" s="1410"/>
    </row>
    <row r="109" spans="1:4" s="448" customFormat="1" ht="92.25" customHeight="1">
      <c r="A109" s="1431" t="s">
        <v>1342</v>
      </c>
      <c r="B109" s="1431"/>
      <c r="C109" s="1431"/>
      <c r="D109" s="1431"/>
    </row>
    <row r="110" spans="1:4" s="448" customFormat="1" ht="92.25" customHeight="1">
      <c r="A110" s="1410" t="s">
        <v>1346</v>
      </c>
      <c r="B110" s="1410"/>
      <c r="C110" s="1410"/>
      <c r="D110" s="1410"/>
    </row>
    <row r="111" spans="1:4" ht="51.75" customHeight="1">
      <c r="A111" s="1410" t="s">
        <v>1350</v>
      </c>
      <c r="B111" s="1410"/>
      <c r="C111" s="1410"/>
      <c r="D111" s="1410"/>
    </row>
    <row r="112" spans="1:4">
      <c r="A112" s="1410"/>
      <c r="B112" s="1410"/>
      <c r="C112" s="1410"/>
      <c r="D112" s="1410"/>
    </row>
  </sheetData>
  <mergeCells count="8">
    <mergeCell ref="A112:D112"/>
    <mergeCell ref="A108:D108"/>
    <mergeCell ref="A110:D110"/>
    <mergeCell ref="B4:D4"/>
    <mergeCell ref="A1:D1"/>
    <mergeCell ref="A2:D2"/>
    <mergeCell ref="A109:D109"/>
    <mergeCell ref="A111:D111"/>
  </mergeCells>
  <pageMargins left="0.39" right="0.31496062992125984" top="0.35433070866141736" bottom="0.35433070866141736" header="0.31496062992125984" footer="0.31496062992125984"/>
  <pageSetup paperSize="9" scale="27"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72"/>
  <sheetViews>
    <sheetView tabSelected="1" view="pageBreakPreview" topLeftCell="A35" zoomScale="90" zoomScaleNormal="100" zoomScaleSheetLayoutView="90" workbookViewId="0">
      <selection activeCell="E64" sqref="E64"/>
    </sheetView>
  </sheetViews>
  <sheetFormatPr defaultColWidth="9.140625" defaultRowHeight="12.75"/>
  <cols>
    <col min="1" max="1" width="60.85546875" style="266" customWidth="1"/>
    <col min="2" max="2" width="19.7109375" style="266" customWidth="1"/>
    <col min="3" max="3" width="19.28515625" style="266" customWidth="1"/>
    <col min="4" max="4" width="13.28515625" style="266" customWidth="1"/>
    <col min="5" max="5" width="12.7109375" style="266" customWidth="1"/>
    <col min="6" max="6" width="6.5703125" style="266" bestFit="1" customWidth="1"/>
    <col min="7" max="7" width="9.140625" style="266" bestFit="1" customWidth="1"/>
    <col min="8" max="8" width="10.7109375" style="266" customWidth="1"/>
    <col min="9" max="16384" width="9.140625" style="266"/>
  </cols>
  <sheetData>
    <row r="1" spans="1:8" ht="15.75" hidden="1">
      <c r="A1" s="1439" t="s">
        <v>252</v>
      </c>
      <c r="B1" s="1439"/>
      <c r="C1" s="1439"/>
      <c r="D1" s="1439"/>
      <c r="E1" s="1439"/>
      <c r="F1" s="1439"/>
      <c r="G1" s="1439"/>
      <c r="H1" s="977"/>
    </row>
    <row r="2" spans="1:8" ht="15.75" hidden="1">
      <c r="A2" s="1439" t="s">
        <v>1160</v>
      </c>
      <c r="B2" s="1439"/>
      <c r="C2" s="1439"/>
      <c r="D2" s="1439"/>
      <c r="E2" s="1439"/>
      <c r="F2" s="1439"/>
      <c r="G2" s="1439"/>
      <c r="H2" s="977"/>
    </row>
    <row r="3" spans="1:8" ht="15.75" hidden="1">
      <c r="A3" s="977"/>
    </row>
    <row r="4" spans="1:8" ht="15.75" hidden="1">
      <c r="A4" s="1439" t="s">
        <v>253</v>
      </c>
      <c r="B4" s="1439"/>
      <c r="C4" s="1439"/>
      <c r="D4" s="1439"/>
      <c r="E4" s="1439"/>
      <c r="F4" s="1439"/>
      <c r="G4" s="1439"/>
      <c r="H4" s="977"/>
    </row>
    <row r="5" spans="1:8" ht="15.75" hidden="1">
      <c r="A5" s="1439" t="s">
        <v>254</v>
      </c>
      <c r="B5" s="1439"/>
      <c r="C5" s="1439"/>
      <c r="D5" s="1439"/>
      <c r="E5" s="1439"/>
      <c r="F5" s="1439"/>
      <c r="G5" s="1439"/>
      <c r="H5" s="977"/>
    </row>
    <row r="6" spans="1:8" ht="15.75" hidden="1">
      <c r="A6" s="977"/>
    </row>
    <row r="7" spans="1:8" ht="18" hidden="1" customHeight="1" thickBot="1">
      <c r="A7" s="979"/>
      <c r="B7" s="1440" t="s">
        <v>255</v>
      </c>
      <c r="C7" s="1441"/>
      <c r="D7" s="1442"/>
      <c r="E7" s="1443" t="s">
        <v>256</v>
      </c>
      <c r="F7" s="1444"/>
      <c r="G7" s="1445"/>
      <c r="H7" s="1436" t="s">
        <v>1114</v>
      </c>
    </row>
    <row r="8" spans="1:8" ht="17.25" hidden="1">
      <c r="A8" s="1433"/>
      <c r="B8" s="447" t="s">
        <v>1113</v>
      </c>
      <c r="C8" s="446" t="s">
        <v>1112</v>
      </c>
      <c r="D8" s="445" t="s">
        <v>1111</v>
      </c>
      <c r="E8" s="444" t="s">
        <v>1113</v>
      </c>
      <c r="F8" s="443" t="s">
        <v>1112</v>
      </c>
      <c r="G8" s="442" t="s">
        <v>1111</v>
      </c>
      <c r="H8" s="1437"/>
    </row>
    <row r="9" spans="1:8" ht="15.75" hidden="1" thickBot="1">
      <c r="A9" s="1433"/>
      <c r="B9" s="444" t="s">
        <v>257</v>
      </c>
      <c r="C9" s="443" t="s">
        <v>258</v>
      </c>
      <c r="D9" s="442" t="s">
        <v>259</v>
      </c>
      <c r="E9" s="444" t="s">
        <v>257</v>
      </c>
      <c r="F9" s="443" t="s">
        <v>258</v>
      </c>
      <c r="G9" s="442" t="s">
        <v>259</v>
      </c>
      <c r="H9" s="1438"/>
    </row>
    <row r="10" spans="1:8" ht="15" hidden="1">
      <c r="A10" s="441" t="s">
        <v>1351</v>
      </c>
      <c r="B10" s="440"/>
      <c r="C10" s="439"/>
      <c r="D10" s="438">
        <f>B10+C10</f>
        <v>0</v>
      </c>
      <c r="E10" s="440"/>
      <c r="F10" s="439"/>
      <c r="G10" s="438">
        <f>E10+F10</f>
        <v>0</v>
      </c>
      <c r="H10" s="437"/>
    </row>
    <row r="11" spans="1:8" ht="15" hidden="1">
      <c r="A11" s="431"/>
      <c r="B11" s="430"/>
      <c r="C11" s="429"/>
      <c r="D11" s="428"/>
      <c r="E11" s="430"/>
      <c r="F11" s="429"/>
      <c r="G11" s="428"/>
      <c r="H11" s="427"/>
    </row>
    <row r="12" spans="1:8" ht="15" hidden="1">
      <c r="A12" s="436" t="s">
        <v>1110</v>
      </c>
      <c r="B12" s="435">
        <f t="shared" ref="B12:H12" si="0">SUM(B13:B14)</f>
        <v>0</v>
      </c>
      <c r="C12" s="434">
        <f t="shared" si="0"/>
        <v>0</v>
      </c>
      <c r="D12" s="433">
        <f t="shared" si="0"/>
        <v>0</v>
      </c>
      <c r="E12" s="435">
        <f t="shared" si="0"/>
        <v>0</v>
      </c>
      <c r="F12" s="434">
        <f t="shared" si="0"/>
        <v>0</v>
      </c>
      <c r="G12" s="433">
        <f t="shared" si="0"/>
        <v>0</v>
      </c>
      <c r="H12" s="432">
        <f t="shared" si="0"/>
        <v>0</v>
      </c>
    </row>
    <row r="13" spans="1:8" ht="15" hidden="1">
      <c r="A13" s="1081" t="s">
        <v>261</v>
      </c>
      <c r="B13" s="1082"/>
      <c r="C13" s="1083"/>
      <c r="D13" s="1084">
        <f>B13+C13</f>
        <v>0</v>
      </c>
      <c r="E13" s="1082"/>
      <c r="F13" s="1083"/>
      <c r="G13" s="1084">
        <f>E13+F13</f>
        <v>0</v>
      </c>
      <c r="H13" s="1085"/>
    </row>
    <row r="14" spans="1:8" ht="15" hidden="1">
      <c r="A14" s="1081" t="s">
        <v>262</v>
      </c>
      <c r="B14" s="1082"/>
      <c r="C14" s="1083"/>
      <c r="D14" s="1084">
        <f>B14+C14</f>
        <v>0</v>
      </c>
      <c r="E14" s="1082"/>
      <c r="F14" s="1083"/>
      <c r="G14" s="1084">
        <f>E14+F14</f>
        <v>0</v>
      </c>
      <c r="H14" s="1085"/>
    </row>
    <row r="15" spans="1:8" ht="15" hidden="1">
      <c r="A15" s="431"/>
      <c r="B15" s="430"/>
      <c r="C15" s="429"/>
      <c r="D15" s="428"/>
      <c r="E15" s="430"/>
      <c r="F15" s="429"/>
      <c r="G15" s="428"/>
      <c r="H15" s="427"/>
    </row>
    <row r="16" spans="1:8" ht="15" hidden="1">
      <c r="A16" s="436" t="s">
        <v>1109</v>
      </c>
      <c r="B16" s="435">
        <f t="shared" ref="B16:H16" si="1">SUM(B17:B20)</f>
        <v>0</v>
      </c>
      <c r="C16" s="434">
        <f t="shared" si="1"/>
        <v>0</v>
      </c>
      <c r="D16" s="433">
        <f t="shared" si="1"/>
        <v>0</v>
      </c>
      <c r="E16" s="435">
        <f t="shared" si="1"/>
        <v>0</v>
      </c>
      <c r="F16" s="434">
        <f t="shared" si="1"/>
        <v>0</v>
      </c>
      <c r="G16" s="433">
        <f t="shared" si="1"/>
        <v>0</v>
      </c>
      <c r="H16" s="432">
        <f t="shared" si="1"/>
        <v>0</v>
      </c>
    </row>
    <row r="17" spans="1:8" ht="15" hidden="1">
      <c r="A17" s="1081" t="s">
        <v>263</v>
      </c>
      <c r="B17" s="1082"/>
      <c r="C17" s="1083"/>
      <c r="D17" s="1084">
        <f>B17+C17</f>
        <v>0</v>
      </c>
      <c r="E17" s="1082"/>
      <c r="F17" s="1083"/>
      <c r="G17" s="1084">
        <f t="shared" ref="G17:H20" si="2">E17+F17</f>
        <v>0</v>
      </c>
      <c r="H17" s="1085">
        <f t="shared" si="2"/>
        <v>0</v>
      </c>
    </row>
    <row r="18" spans="1:8" ht="15" hidden="1">
      <c r="A18" s="1081" t="s">
        <v>264</v>
      </c>
      <c r="B18" s="1082"/>
      <c r="C18" s="1083"/>
      <c r="D18" s="1084">
        <f>B18+C18</f>
        <v>0</v>
      </c>
      <c r="E18" s="1082"/>
      <c r="F18" s="1083"/>
      <c r="G18" s="1084">
        <f t="shared" si="2"/>
        <v>0</v>
      </c>
      <c r="H18" s="1085">
        <f t="shared" si="2"/>
        <v>0</v>
      </c>
    </row>
    <row r="19" spans="1:8" ht="15" hidden="1">
      <c r="A19" s="1081" t="s">
        <v>265</v>
      </c>
      <c r="B19" s="1082"/>
      <c r="C19" s="1083"/>
      <c r="D19" s="1084">
        <f>B19+C19</f>
        <v>0</v>
      </c>
      <c r="E19" s="1082"/>
      <c r="F19" s="1083"/>
      <c r="G19" s="1084">
        <f t="shared" si="2"/>
        <v>0</v>
      </c>
      <c r="H19" s="1085">
        <f t="shared" si="2"/>
        <v>0</v>
      </c>
    </row>
    <row r="20" spans="1:8" ht="15" hidden="1">
      <c r="A20" s="1081" t="s">
        <v>262</v>
      </c>
      <c r="B20" s="1082"/>
      <c r="C20" s="1083"/>
      <c r="D20" s="1084">
        <f>B20+C20</f>
        <v>0</v>
      </c>
      <c r="E20" s="1082"/>
      <c r="F20" s="1083"/>
      <c r="G20" s="1084">
        <f t="shared" si="2"/>
        <v>0</v>
      </c>
      <c r="H20" s="1085">
        <f t="shared" si="2"/>
        <v>0</v>
      </c>
    </row>
    <row r="21" spans="1:8" ht="15" hidden="1">
      <c r="A21" s="431"/>
      <c r="B21" s="430"/>
      <c r="C21" s="429"/>
      <c r="D21" s="428"/>
      <c r="E21" s="430"/>
      <c r="F21" s="429"/>
      <c r="G21" s="428"/>
      <c r="H21" s="427"/>
    </row>
    <row r="22" spans="1:8" ht="30.75" hidden="1" thickBot="1">
      <c r="A22" s="426" t="s">
        <v>1352</v>
      </c>
      <c r="B22" s="425">
        <f t="shared" ref="B22:H22" si="3">B10+B12-B16</f>
        <v>0</v>
      </c>
      <c r="C22" s="424">
        <f t="shared" si="3"/>
        <v>0</v>
      </c>
      <c r="D22" s="423">
        <f t="shared" si="3"/>
        <v>0</v>
      </c>
      <c r="E22" s="425">
        <f t="shared" si="3"/>
        <v>0</v>
      </c>
      <c r="F22" s="424">
        <f t="shared" si="3"/>
        <v>0</v>
      </c>
      <c r="G22" s="423">
        <f t="shared" si="3"/>
        <v>0</v>
      </c>
      <c r="H22" s="422">
        <f t="shared" si="3"/>
        <v>0</v>
      </c>
    </row>
    <row r="23" spans="1:8" ht="15.75" hidden="1">
      <c r="A23" s="421"/>
    </row>
    <row r="24" spans="1:8" ht="15" hidden="1">
      <c r="A24" s="420" t="s">
        <v>1108</v>
      </c>
    </row>
    <row r="25" spans="1:8" s="258" customFormat="1" ht="26.25" hidden="1" customHeight="1">
      <c r="A25" s="1434" t="s">
        <v>1107</v>
      </c>
      <c r="B25" s="1434"/>
      <c r="C25" s="1434"/>
      <c r="D25" s="1434"/>
      <c r="E25" s="1434"/>
      <c r="F25" s="1434"/>
      <c r="G25" s="1434"/>
      <c r="H25" s="980"/>
    </row>
    <row r="26" spans="1:8" s="258" customFormat="1" ht="27.75" hidden="1" customHeight="1">
      <c r="A26" s="1434" t="s">
        <v>1187</v>
      </c>
      <c r="B26" s="1434"/>
      <c r="C26" s="1434"/>
      <c r="D26" s="1434"/>
      <c r="E26" s="1434"/>
      <c r="F26" s="1434"/>
      <c r="G26" s="1434"/>
      <c r="H26" s="980"/>
    </row>
    <row r="27" spans="1:8" s="258" customFormat="1" ht="27" hidden="1" customHeight="1">
      <c r="A27" s="1434" t="s">
        <v>1188</v>
      </c>
      <c r="B27" s="1434"/>
      <c r="C27" s="1434"/>
      <c r="D27" s="1434"/>
      <c r="E27" s="1434"/>
      <c r="F27" s="1434"/>
      <c r="G27" s="1434"/>
      <c r="H27" s="980"/>
    </row>
    <row r="28" spans="1:8" ht="36" hidden="1" customHeight="1">
      <c r="E28" s="1435" t="s">
        <v>1189</v>
      </c>
      <c r="F28" s="1435"/>
      <c r="G28" s="1435"/>
      <c r="H28" s="981"/>
    </row>
    <row r="29" spans="1:8" ht="15.75" hidden="1">
      <c r="A29" s="419"/>
      <c r="E29" s="1432" t="s">
        <v>267</v>
      </c>
      <c r="F29" s="1432"/>
      <c r="G29" s="1432"/>
      <c r="H29" s="978"/>
    </row>
    <row r="30" spans="1:8" ht="29.45" customHeight="1">
      <c r="A30" s="1446" t="s">
        <v>1353</v>
      </c>
      <c r="B30" s="1447"/>
      <c r="C30" s="1447"/>
      <c r="D30" s="1447"/>
      <c r="E30" s="1447"/>
      <c r="F30" s="1086"/>
      <c r="G30" s="1086"/>
      <c r="H30" s="1087"/>
    </row>
    <row r="31" spans="1:8">
      <c r="A31" s="1088"/>
      <c r="B31" s="750"/>
      <c r="C31" s="750"/>
      <c r="D31" s="750"/>
      <c r="E31" s="750"/>
      <c r="F31" s="750"/>
      <c r="G31" s="750"/>
      <c r="H31" s="1089"/>
    </row>
    <row r="32" spans="1:8" ht="15.75">
      <c r="A32" s="1448" t="s">
        <v>1354</v>
      </c>
      <c r="B32" s="1449"/>
      <c r="C32" s="1449"/>
      <c r="D32" s="1449"/>
      <c r="E32" s="1449"/>
      <c r="F32" s="1090"/>
      <c r="G32" s="1090"/>
      <c r="H32" s="1091"/>
    </row>
    <row r="33" spans="1:8" ht="15.75">
      <c r="A33" s="1448" t="s">
        <v>254</v>
      </c>
      <c r="B33" s="1449"/>
      <c r="C33" s="1449"/>
      <c r="D33" s="1449"/>
      <c r="E33" s="1449"/>
      <c r="F33" s="1090"/>
      <c r="G33" s="1090"/>
      <c r="H33" s="1091"/>
    </row>
    <row r="34" spans="1:8" ht="15.75">
      <c r="A34" s="1092"/>
      <c r="B34" s="750"/>
      <c r="C34" s="750"/>
      <c r="D34" s="750"/>
      <c r="E34" s="750"/>
      <c r="F34" s="750"/>
      <c r="G34" s="750"/>
      <c r="H34" s="1089"/>
    </row>
    <row r="35" spans="1:8" ht="15.75" customHeight="1">
      <c r="A35" s="1450"/>
      <c r="B35" s="1453" t="s">
        <v>1355</v>
      </c>
      <c r="C35" s="1453" t="s">
        <v>1356</v>
      </c>
      <c r="D35" s="1453" t="s">
        <v>1357</v>
      </c>
      <c r="E35" s="1453" t="s">
        <v>1358</v>
      </c>
      <c r="F35" s="750"/>
      <c r="G35" s="750"/>
      <c r="H35" s="1089"/>
    </row>
    <row r="36" spans="1:8" ht="31.5" customHeight="1">
      <c r="A36" s="1451"/>
      <c r="B36" s="1453"/>
      <c r="C36" s="1453"/>
      <c r="D36" s="1453"/>
      <c r="E36" s="1453"/>
      <c r="F36" s="750"/>
      <c r="G36" s="750"/>
      <c r="H36" s="1089"/>
    </row>
    <row r="37" spans="1:8" ht="15">
      <c r="A37" s="1452"/>
      <c r="B37" s="1093" t="s">
        <v>257</v>
      </c>
      <c r="C37" s="1093" t="s">
        <v>258</v>
      </c>
      <c r="D37" s="1093" t="s">
        <v>1359</v>
      </c>
      <c r="E37" s="1093" t="s">
        <v>1360</v>
      </c>
      <c r="F37" s="750"/>
      <c r="G37" s="750"/>
      <c r="H37" s="1089"/>
    </row>
    <row r="38" spans="1:8" ht="17.25">
      <c r="A38" s="1094" t="s">
        <v>1361</v>
      </c>
      <c r="B38" s="1095"/>
      <c r="C38" s="1095"/>
      <c r="D38" s="1095"/>
      <c r="E38" s="1095">
        <f>C38+B38+D38</f>
        <v>0</v>
      </c>
      <c r="F38" s="750"/>
      <c r="G38" s="750"/>
      <c r="H38" s="1089"/>
    </row>
    <row r="39" spans="1:8" ht="15">
      <c r="A39" s="1096"/>
      <c r="B39" s="1097"/>
      <c r="C39" s="1097"/>
      <c r="D39" s="1097"/>
      <c r="E39" s="1098"/>
      <c r="F39" s="750"/>
      <c r="G39" s="750"/>
      <c r="H39" s="1089"/>
    </row>
    <row r="40" spans="1:8" ht="15">
      <c r="A40" s="1456" t="s">
        <v>1362</v>
      </c>
      <c r="B40" s="1457"/>
      <c r="C40" s="1457"/>
      <c r="D40" s="1457"/>
      <c r="E40" s="1458"/>
      <c r="F40" s="750"/>
      <c r="G40" s="750"/>
      <c r="H40" s="1089"/>
    </row>
    <row r="41" spans="1:8" ht="15">
      <c r="A41" s="1099" t="s">
        <v>1363</v>
      </c>
      <c r="B41" s="1100">
        <f t="shared" ref="B41:D41" si="4">SUM(B42:B43)</f>
        <v>0</v>
      </c>
      <c r="C41" s="1100">
        <f t="shared" si="4"/>
        <v>0</v>
      </c>
      <c r="D41" s="1100">
        <f t="shared" si="4"/>
        <v>0</v>
      </c>
      <c r="E41" s="1100">
        <f>C41+B41+D41</f>
        <v>0</v>
      </c>
      <c r="F41" s="750"/>
      <c r="G41" s="750"/>
      <c r="H41" s="1089"/>
    </row>
    <row r="42" spans="1:8" ht="15">
      <c r="A42" s="1101" t="s">
        <v>1364</v>
      </c>
      <c r="B42" s="1102"/>
      <c r="C42" s="1102"/>
      <c r="D42" s="1102"/>
      <c r="E42" s="1102">
        <f t="shared" ref="E42:E43" si="5">C42+B42+D42</f>
        <v>0</v>
      </c>
      <c r="F42" s="750"/>
      <c r="G42" s="750"/>
      <c r="H42" s="1089"/>
    </row>
    <row r="43" spans="1:8" ht="15">
      <c r="A43" s="1101" t="s">
        <v>262</v>
      </c>
      <c r="B43" s="1102"/>
      <c r="C43" s="1102"/>
      <c r="D43" s="1102"/>
      <c r="E43" s="1102">
        <f t="shared" si="5"/>
        <v>0</v>
      </c>
      <c r="F43" s="750"/>
      <c r="G43" s="750"/>
      <c r="H43" s="1089"/>
    </row>
    <row r="44" spans="1:8" ht="15">
      <c r="A44" s="1103"/>
      <c r="B44" s="1104"/>
      <c r="C44" s="1104"/>
      <c r="D44" s="1104"/>
      <c r="E44" s="1105"/>
      <c r="F44" s="750"/>
      <c r="G44" s="750"/>
      <c r="H44" s="1089"/>
    </row>
    <row r="45" spans="1:8" ht="15">
      <c r="A45" s="1099" t="s">
        <v>1365</v>
      </c>
      <c r="B45" s="1100">
        <f t="shared" ref="B45:D45" si="6">SUM(B46:B49)</f>
        <v>0</v>
      </c>
      <c r="C45" s="1100">
        <f t="shared" si="6"/>
        <v>0</v>
      </c>
      <c r="D45" s="1100">
        <f t="shared" si="6"/>
        <v>0</v>
      </c>
      <c r="E45" s="1100">
        <f t="shared" ref="E45:E49" si="7">C45+B45+D45</f>
        <v>0</v>
      </c>
      <c r="F45" s="750"/>
      <c r="G45" s="750"/>
      <c r="H45" s="1089"/>
    </row>
    <row r="46" spans="1:8" ht="15">
      <c r="A46" s="1101" t="s">
        <v>263</v>
      </c>
      <c r="B46" s="1102"/>
      <c r="C46" s="1102"/>
      <c r="D46" s="1102"/>
      <c r="E46" s="1102">
        <f t="shared" si="7"/>
        <v>0</v>
      </c>
      <c r="F46" s="750"/>
      <c r="G46" s="750"/>
      <c r="H46" s="1089"/>
    </row>
    <row r="47" spans="1:8" ht="15">
      <c r="A47" s="1101" t="s">
        <v>264</v>
      </c>
      <c r="B47" s="1102"/>
      <c r="C47" s="1102"/>
      <c r="D47" s="1102"/>
      <c r="E47" s="1102">
        <f t="shared" si="7"/>
        <v>0</v>
      </c>
      <c r="F47" s="750"/>
      <c r="G47" s="750"/>
      <c r="H47" s="1089"/>
    </row>
    <row r="48" spans="1:8" ht="15">
      <c r="A48" s="1101" t="s">
        <v>1366</v>
      </c>
      <c r="B48" s="1102"/>
      <c r="C48" s="1102"/>
      <c r="D48" s="1102"/>
      <c r="E48" s="1102">
        <f t="shared" si="7"/>
        <v>0</v>
      </c>
      <c r="F48" s="750"/>
      <c r="G48" s="750"/>
      <c r="H48" s="1089"/>
    </row>
    <row r="49" spans="1:8" ht="15">
      <c r="A49" s="1106" t="s">
        <v>262</v>
      </c>
      <c r="B49" s="1107"/>
      <c r="C49" s="1107"/>
      <c r="D49" s="1107"/>
      <c r="E49" s="1107">
        <f t="shared" si="7"/>
        <v>0</v>
      </c>
      <c r="F49" s="750"/>
      <c r="G49" s="750"/>
      <c r="H49" s="1089"/>
    </row>
    <row r="50" spans="1:8" ht="15">
      <c r="A50" s="1103"/>
      <c r="B50" s="1104"/>
      <c r="C50" s="1104"/>
      <c r="D50" s="1104"/>
      <c r="E50" s="1105"/>
      <c r="F50" s="750"/>
      <c r="G50" s="750"/>
      <c r="H50" s="1089"/>
    </row>
    <row r="51" spans="1:8" ht="32.25">
      <c r="A51" s="1108" t="s">
        <v>1367</v>
      </c>
      <c r="B51" s="1109">
        <f t="shared" ref="B51" si="8">B38+B41-B45</f>
        <v>0</v>
      </c>
      <c r="C51" s="1109">
        <f>C38+C41-C45</f>
        <v>0</v>
      </c>
      <c r="D51" s="1109">
        <f>D38+D41-D45</f>
        <v>0</v>
      </c>
      <c r="E51" s="1109">
        <f>C51+B51+D51</f>
        <v>0</v>
      </c>
      <c r="F51" s="750"/>
      <c r="G51" s="750"/>
      <c r="H51" s="1089"/>
    </row>
    <row r="52" spans="1:8" ht="15.75">
      <c r="A52" s="1110"/>
      <c r="B52" s="750"/>
      <c r="C52" s="750"/>
      <c r="D52" s="750"/>
      <c r="E52" s="750"/>
      <c r="F52" s="750"/>
      <c r="G52" s="750"/>
      <c r="H52" s="1089"/>
    </row>
    <row r="53" spans="1:8" ht="15.75">
      <c r="A53" s="1459" t="s">
        <v>1368</v>
      </c>
      <c r="B53" s="1460"/>
      <c r="C53" s="1460"/>
      <c r="D53" s="1460"/>
      <c r="E53" s="1461"/>
      <c r="F53" s="750"/>
      <c r="G53" s="750"/>
      <c r="H53" s="1089"/>
    </row>
    <row r="54" spans="1:8" ht="15">
      <c r="A54" s="1111" t="s">
        <v>1369</v>
      </c>
      <c r="B54" s="1112">
        <f t="shared" ref="B54:D54" si="9">SUM(B55:B56)</f>
        <v>0</v>
      </c>
      <c r="C54" s="1112">
        <f t="shared" si="9"/>
        <v>0</v>
      </c>
      <c r="D54" s="1112">
        <f t="shared" si="9"/>
        <v>0</v>
      </c>
      <c r="E54" s="1112">
        <f t="shared" ref="E54:E56" si="10">C54+B54+D54</f>
        <v>0</v>
      </c>
      <c r="F54" s="750"/>
      <c r="G54" s="750"/>
      <c r="H54" s="1089"/>
    </row>
    <row r="55" spans="1:8" ht="12.75" customHeight="1">
      <c r="A55" s="1113" t="s">
        <v>1364</v>
      </c>
      <c r="B55" s="1114"/>
      <c r="C55" s="1114"/>
      <c r="D55" s="1114"/>
      <c r="E55" s="1114">
        <f t="shared" si="10"/>
        <v>0</v>
      </c>
      <c r="F55" s="1115"/>
      <c r="G55" s="1115"/>
      <c r="H55" s="1116"/>
    </row>
    <row r="56" spans="1:8" ht="12.75" customHeight="1">
      <c r="A56" s="1113" t="s">
        <v>262</v>
      </c>
      <c r="B56" s="1114"/>
      <c r="C56" s="1114"/>
      <c r="D56" s="1114"/>
      <c r="E56" s="1114">
        <f t="shared" si="10"/>
        <v>0</v>
      </c>
      <c r="F56" s="1115"/>
      <c r="G56" s="1115"/>
      <c r="H56" s="1116"/>
    </row>
    <row r="57" spans="1:8" ht="12.75" customHeight="1">
      <c r="A57" s="1117"/>
      <c r="B57" s="1118"/>
      <c r="C57" s="1118"/>
      <c r="D57" s="1118"/>
      <c r="E57" s="1119"/>
      <c r="F57" s="1115"/>
      <c r="G57" s="1115"/>
      <c r="H57" s="1116"/>
    </row>
    <row r="58" spans="1:8" ht="15">
      <c r="A58" s="1111" t="s">
        <v>1370</v>
      </c>
      <c r="B58" s="1112">
        <f t="shared" ref="B58:D58" si="11">SUM(B59:B62)</f>
        <v>0</v>
      </c>
      <c r="C58" s="1112">
        <f t="shared" si="11"/>
        <v>0</v>
      </c>
      <c r="D58" s="1112">
        <f t="shared" si="11"/>
        <v>0</v>
      </c>
      <c r="E58" s="1112">
        <f t="shared" ref="E58:E62" si="12">C58+B58+D58</f>
        <v>0</v>
      </c>
      <c r="F58" s="1120"/>
      <c r="G58" s="1120"/>
      <c r="H58" s="1121"/>
    </row>
    <row r="59" spans="1:8" ht="15">
      <c r="A59" s="1113" t="s">
        <v>263</v>
      </c>
      <c r="B59" s="1114"/>
      <c r="C59" s="1114"/>
      <c r="D59" s="1114"/>
      <c r="E59" s="1114">
        <f t="shared" si="12"/>
        <v>0</v>
      </c>
      <c r="F59" s="1122"/>
      <c r="G59" s="1122"/>
      <c r="H59" s="1123"/>
    </row>
    <row r="60" spans="1:8" ht="15">
      <c r="A60" s="1124" t="s">
        <v>264</v>
      </c>
      <c r="B60" s="1125"/>
      <c r="C60" s="1125"/>
      <c r="D60" s="1125"/>
      <c r="E60" s="1125">
        <f t="shared" si="12"/>
        <v>0</v>
      </c>
      <c r="F60" s="750"/>
      <c r="G60" s="750"/>
      <c r="H60" s="1089"/>
    </row>
    <row r="61" spans="1:8" ht="15">
      <c r="A61" s="1124" t="s">
        <v>1366</v>
      </c>
      <c r="B61" s="1125"/>
      <c r="C61" s="1125"/>
      <c r="D61" s="1125"/>
      <c r="E61" s="1125">
        <f t="shared" si="12"/>
        <v>0</v>
      </c>
      <c r="F61" s="750"/>
      <c r="G61" s="750"/>
      <c r="H61" s="1089"/>
    </row>
    <row r="62" spans="1:8" ht="15">
      <c r="A62" s="1124" t="s">
        <v>262</v>
      </c>
      <c r="B62" s="1125"/>
      <c r="C62" s="1125"/>
      <c r="D62" s="1125"/>
      <c r="E62" s="1125">
        <f t="shared" si="12"/>
        <v>0</v>
      </c>
      <c r="F62" s="750"/>
      <c r="G62" s="750"/>
      <c r="H62" s="1089"/>
    </row>
    <row r="63" spans="1:8" ht="15">
      <c r="A63" s="1117"/>
      <c r="B63" s="1118"/>
      <c r="C63" s="1118"/>
      <c r="D63" s="1118"/>
      <c r="E63" s="1119"/>
      <c r="F63" s="750"/>
      <c r="G63" s="750"/>
      <c r="H63" s="1089"/>
    </row>
    <row r="64" spans="1:8" ht="15">
      <c r="A64" s="1126" t="s">
        <v>1371</v>
      </c>
      <c r="B64" s="1127">
        <f>B38+B54-B58</f>
        <v>0</v>
      </c>
      <c r="C64" s="1127">
        <f t="shared" ref="C64:E64" si="13">C38+C54-C58</f>
        <v>0</v>
      </c>
      <c r="D64" s="1127">
        <f t="shared" si="13"/>
        <v>0</v>
      </c>
      <c r="E64" s="1127">
        <f t="shared" si="13"/>
        <v>0</v>
      </c>
      <c r="F64" s="750"/>
      <c r="G64" s="750"/>
      <c r="H64" s="1089"/>
    </row>
    <row r="65" spans="1:8" ht="15">
      <c r="A65" s="1128" t="s">
        <v>1108</v>
      </c>
      <c r="B65" s="750"/>
      <c r="C65" s="750"/>
      <c r="D65" s="750"/>
      <c r="E65" s="750"/>
      <c r="F65" s="750"/>
      <c r="G65" s="750"/>
      <c r="H65" s="1089"/>
    </row>
    <row r="66" spans="1:8" ht="20.25" customHeight="1">
      <c r="A66" s="1454" t="s">
        <v>1372</v>
      </c>
      <c r="B66" s="1455"/>
      <c r="C66" s="1455"/>
      <c r="D66" s="1455"/>
      <c r="E66" s="1455"/>
      <c r="F66" s="750"/>
      <c r="G66" s="750"/>
      <c r="H66" s="1089"/>
    </row>
    <row r="67" spans="1:8" ht="32.25" customHeight="1">
      <c r="A67" s="1454" t="s">
        <v>1373</v>
      </c>
      <c r="B67" s="1455"/>
      <c r="C67" s="1455"/>
      <c r="D67" s="1455"/>
      <c r="E67" s="1455"/>
      <c r="F67" s="750"/>
      <c r="G67" s="750"/>
      <c r="H67" s="1089"/>
    </row>
    <row r="68" spans="1:8" ht="20.25" customHeight="1">
      <c r="A68" s="1462" t="s">
        <v>1374</v>
      </c>
      <c r="B68" s="1463"/>
      <c r="C68" s="1463"/>
      <c r="D68" s="1463"/>
      <c r="E68" s="1463"/>
      <c r="F68" s="750"/>
      <c r="G68" s="750"/>
      <c r="H68" s="1089"/>
    </row>
    <row r="69" spans="1:8" ht="16.5" customHeight="1">
      <c r="A69" s="1454" t="s">
        <v>1375</v>
      </c>
      <c r="B69" s="1455"/>
      <c r="C69" s="1455"/>
      <c r="D69" s="1455"/>
      <c r="E69" s="1455"/>
      <c r="F69" s="750"/>
      <c r="G69" s="750"/>
      <c r="H69" s="1089"/>
    </row>
    <row r="70" spans="1:8">
      <c r="A70" s="1088"/>
      <c r="B70" s="750"/>
      <c r="C70" s="750"/>
      <c r="D70" s="750"/>
      <c r="E70" s="1120" t="s">
        <v>1189</v>
      </c>
      <c r="F70" s="750"/>
      <c r="G70" s="750"/>
      <c r="H70" s="1089"/>
    </row>
    <row r="71" spans="1:8" ht="15.75">
      <c r="A71" s="1129"/>
      <c r="B71" s="750"/>
      <c r="C71" s="750"/>
      <c r="D71" s="750"/>
      <c r="E71" s="1122" t="s">
        <v>267</v>
      </c>
      <c r="F71" s="750"/>
      <c r="G71" s="750"/>
      <c r="H71" s="1089"/>
    </row>
    <row r="72" spans="1:8" ht="15.75">
      <c r="A72" s="1130"/>
      <c r="B72" s="1131"/>
      <c r="C72" s="1131"/>
      <c r="D72" s="1131"/>
      <c r="E72" s="1131"/>
      <c r="F72" s="1131"/>
      <c r="G72" s="1131"/>
      <c r="H72" s="1132"/>
    </row>
  </sheetData>
  <mergeCells count="27">
    <mergeCell ref="A69:E69"/>
    <mergeCell ref="A40:E40"/>
    <mergeCell ref="A53:E53"/>
    <mergeCell ref="A66:E66"/>
    <mergeCell ref="A67:E67"/>
    <mergeCell ref="A68:E68"/>
    <mergeCell ref="A30:E30"/>
    <mergeCell ref="A32:E32"/>
    <mergeCell ref="A33:E33"/>
    <mergeCell ref="A35:A37"/>
    <mergeCell ref="B35:B36"/>
    <mergeCell ref="C35:C36"/>
    <mergeCell ref="D35:D36"/>
    <mergeCell ref="E35:E36"/>
    <mergeCell ref="H7:H9"/>
    <mergeCell ref="A1:G1"/>
    <mergeCell ref="A2:G2"/>
    <mergeCell ref="A4:G4"/>
    <mergeCell ref="A5:G5"/>
    <mergeCell ref="B7:D7"/>
    <mergeCell ref="E7:G7"/>
    <mergeCell ref="E29:G29"/>
    <mergeCell ref="A8:A9"/>
    <mergeCell ref="A25:G25"/>
    <mergeCell ref="A26:G26"/>
    <mergeCell ref="A27:G27"/>
    <mergeCell ref="E28:G28"/>
  </mergeCells>
  <pageMargins left="0.35433070866141736" right="0.35433070866141736" top="0.47244094488188981" bottom="0.39370078740157483"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dimension ref="A1:R32"/>
  <sheetViews>
    <sheetView workbookViewId="0">
      <selection activeCell="T27" sqref="T27"/>
    </sheetView>
  </sheetViews>
  <sheetFormatPr defaultColWidth="9.140625" defaultRowHeight="12.75"/>
  <cols>
    <col min="1" max="1" width="16.85546875" style="566" customWidth="1"/>
    <col min="2" max="2" width="18.140625" style="566" customWidth="1"/>
    <col min="3" max="3" width="13.42578125" style="566" bestFit="1" customWidth="1"/>
    <col min="4" max="4" width="13.5703125" style="566" bestFit="1" customWidth="1"/>
    <col min="5" max="5" width="14.85546875" style="566" customWidth="1"/>
    <col min="6" max="6" width="11.7109375" style="566" customWidth="1"/>
    <col min="7" max="7" width="12" style="566" bestFit="1" customWidth="1"/>
    <col min="8" max="8" width="13.42578125" style="566" bestFit="1" customWidth="1"/>
    <col min="9" max="9" width="13.5703125" style="566" bestFit="1" customWidth="1"/>
    <col min="10" max="10" width="14.7109375" style="566" customWidth="1"/>
    <col min="11" max="11" width="12.28515625" style="566" customWidth="1"/>
    <col min="12" max="12" width="12" style="566" bestFit="1" customWidth="1"/>
    <col min="13" max="13" width="13.42578125" style="566" bestFit="1" customWidth="1"/>
    <col min="14" max="14" width="13.85546875" style="566" customWidth="1"/>
    <col min="15" max="15" width="10.85546875" style="566" customWidth="1"/>
    <col min="16" max="16" width="16.42578125" style="566" customWidth="1"/>
    <col min="17" max="17" width="13.28515625" style="566" customWidth="1"/>
    <col min="18" max="16384" width="9.140625" style="566"/>
  </cols>
  <sheetData>
    <row r="1" spans="1:18">
      <c r="A1" s="1156"/>
      <c r="B1" s="1157"/>
      <c r="C1" s="1157"/>
      <c r="D1" s="1157"/>
      <c r="E1" s="1157"/>
      <c r="F1" s="1157"/>
      <c r="G1" s="1157"/>
      <c r="H1" s="1157"/>
      <c r="I1" s="1157"/>
      <c r="J1" s="1157"/>
      <c r="K1" s="1157"/>
      <c r="L1" s="1157"/>
      <c r="M1" s="1157"/>
      <c r="N1" s="1157"/>
      <c r="O1" s="1157"/>
      <c r="P1" s="1157"/>
      <c r="Q1" s="1157"/>
      <c r="R1" s="1158"/>
    </row>
    <row r="2" spans="1:18" ht="15.75">
      <c r="A2" s="1464" t="s">
        <v>1407</v>
      </c>
      <c r="B2" s="1449"/>
      <c r="C2" s="1449"/>
      <c r="D2" s="1449"/>
      <c r="E2" s="1449"/>
      <c r="F2" s="1449"/>
      <c r="G2" s="1449"/>
      <c r="H2" s="1449"/>
      <c r="I2" s="1449"/>
      <c r="J2" s="1449"/>
      <c r="K2" s="1449"/>
      <c r="L2" s="1449"/>
      <c r="M2" s="1449"/>
      <c r="N2" s="1449"/>
      <c r="O2" s="1449"/>
      <c r="P2" s="1449"/>
      <c r="Q2" s="750"/>
      <c r="R2" s="1159"/>
    </row>
    <row r="3" spans="1:18" ht="15.75">
      <c r="A3" s="1160"/>
      <c r="B3" s="750"/>
      <c r="C3" s="750"/>
      <c r="D3" s="750"/>
      <c r="E3" s="750"/>
      <c r="F3" s="750"/>
      <c r="G3" s="750"/>
      <c r="H3" s="1090"/>
      <c r="I3" s="1090"/>
      <c r="J3" s="1090"/>
      <c r="K3" s="1090"/>
      <c r="L3" s="1090"/>
      <c r="M3" s="1090"/>
      <c r="N3" s="1090"/>
      <c r="O3" s="1090"/>
      <c r="P3" s="1090"/>
      <c r="Q3" s="750"/>
      <c r="R3" s="1159"/>
    </row>
    <row r="4" spans="1:18" ht="15.75">
      <c r="A4" s="1161"/>
      <c r="B4" s="750"/>
      <c r="C4" s="750"/>
      <c r="D4" s="750"/>
      <c r="E4" s="1449" t="s">
        <v>1396</v>
      </c>
      <c r="F4" s="1449"/>
      <c r="G4" s="1449"/>
      <c r="H4" s="1449"/>
      <c r="I4" s="1449"/>
      <c r="J4" s="1449"/>
      <c r="K4" s="1449"/>
      <c r="L4" s="750"/>
      <c r="M4" s="750"/>
      <c r="N4" s="750"/>
      <c r="O4" s="750"/>
      <c r="P4" s="750"/>
      <c r="Q4" s="750"/>
      <c r="R4" s="1159"/>
    </row>
    <row r="5" spans="1:18" ht="15.75">
      <c r="A5" s="1160"/>
      <c r="B5" s="750"/>
      <c r="C5" s="750"/>
      <c r="D5" s="750"/>
      <c r="E5" s="1449" t="s">
        <v>1397</v>
      </c>
      <c r="F5" s="1449"/>
      <c r="G5" s="1449"/>
      <c r="H5" s="1449"/>
      <c r="I5" s="1449"/>
      <c r="J5" s="1449"/>
      <c r="K5" s="1449"/>
      <c r="L5" s="750"/>
      <c r="M5" s="750"/>
      <c r="N5" s="750"/>
      <c r="O5" s="750"/>
      <c r="P5" s="750"/>
      <c r="Q5" s="750"/>
      <c r="R5" s="1159"/>
    </row>
    <row r="6" spans="1:18" ht="16.5" thickBot="1">
      <c r="A6" s="1160"/>
      <c r="B6" s="750"/>
      <c r="C6" s="750"/>
      <c r="D6" s="750"/>
      <c r="E6" s="1162"/>
      <c r="F6" s="1162"/>
      <c r="G6" s="1162"/>
      <c r="H6" s="1162"/>
      <c r="I6" s="1162"/>
      <c r="J6" s="1162"/>
      <c r="K6" s="1162"/>
      <c r="L6" s="750"/>
      <c r="M6" s="750"/>
      <c r="N6" s="750"/>
      <c r="O6" s="750"/>
      <c r="P6" s="750"/>
      <c r="Q6" s="1163"/>
      <c r="R6" s="1159"/>
    </row>
    <row r="7" spans="1:18" s="1165" customFormat="1" ht="15.75" customHeight="1" thickBot="1">
      <c r="A7" s="1164" t="s">
        <v>1398</v>
      </c>
      <c r="B7" s="1164" t="s">
        <v>1399</v>
      </c>
      <c r="C7" s="1164" t="s">
        <v>1400</v>
      </c>
      <c r="D7" s="1465">
        <v>2020</v>
      </c>
      <c r="E7" s="1465"/>
      <c r="F7" s="1465"/>
      <c r="G7" s="1465"/>
      <c r="H7" s="1466"/>
      <c r="I7" s="1467">
        <v>2021</v>
      </c>
      <c r="J7" s="1465"/>
      <c r="K7" s="1465"/>
      <c r="L7" s="1465"/>
      <c r="M7" s="1466"/>
      <c r="N7" s="1467">
        <v>2022</v>
      </c>
      <c r="O7" s="1465"/>
      <c r="P7" s="1465"/>
      <c r="Q7" s="1465"/>
      <c r="R7" s="1466"/>
    </row>
    <row r="8" spans="1:18" ht="49.5" thickBot="1">
      <c r="A8" s="1166" t="s">
        <v>1377</v>
      </c>
      <c r="B8" s="1166" t="s">
        <v>1378</v>
      </c>
      <c r="C8" s="1166" t="s">
        <v>1401</v>
      </c>
      <c r="D8" s="1136" t="s">
        <v>1402</v>
      </c>
      <c r="E8" s="1136" t="s">
        <v>279</v>
      </c>
      <c r="F8" s="1136" t="s">
        <v>280</v>
      </c>
      <c r="G8" s="1136" t="s">
        <v>1380</v>
      </c>
      <c r="H8" s="1136" t="s">
        <v>1403</v>
      </c>
      <c r="I8" s="1136" t="s">
        <v>1402</v>
      </c>
      <c r="J8" s="1137" t="s">
        <v>279</v>
      </c>
      <c r="K8" s="1137" t="s">
        <v>280</v>
      </c>
      <c r="L8" s="1137" t="s">
        <v>1380</v>
      </c>
      <c r="M8" s="1138" t="s">
        <v>1403</v>
      </c>
      <c r="N8" s="1136" t="s">
        <v>1402</v>
      </c>
      <c r="O8" s="1137" t="s">
        <v>279</v>
      </c>
      <c r="P8" s="1137" t="s">
        <v>280</v>
      </c>
      <c r="Q8" s="1137" t="s">
        <v>1380</v>
      </c>
      <c r="R8" s="1138" t="s">
        <v>1403</v>
      </c>
    </row>
    <row r="9" spans="1:18">
      <c r="A9" s="1139"/>
      <c r="B9" s="1139"/>
      <c r="C9" s="1139"/>
      <c r="D9" s="1140"/>
      <c r="E9" s="1140"/>
      <c r="F9" s="1140"/>
      <c r="G9" s="1140"/>
      <c r="H9" s="1140"/>
      <c r="I9" s="1140"/>
      <c r="J9" s="1140"/>
      <c r="K9" s="1140"/>
      <c r="L9" s="1140"/>
      <c r="M9" s="1141"/>
      <c r="N9" s="1140"/>
      <c r="O9" s="1140"/>
      <c r="P9" s="1140"/>
      <c r="Q9" s="1140"/>
      <c r="R9" s="1141"/>
    </row>
    <row r="10" spans="1:18">
      <c r="A10" s="1142"/>
      <c r="B10" s="1142"/>
      <c r="C10" s="1142"/>
      <c r="D10" s="1143"/>
      <c r="E10" s="1143"/>
      <c r="F10" s="1143"/>
      <c r="G10" s="1143"/>
      <c r="H10" s="1143"/>
      <c r="I10" s="1143"/>
      <c r="J10" s="1143"/>
      <c r="K10" s="1143"/>
      <c r="L10" s="1143"/>
      <c r="M10" s="1144"/>
      <c r="N10" s="1143"/>
      <c r="O10" s="1143"/>
      <c r="P10" s="1143"/>
      <c r="Q10" s="1143"/>
      <c r="R10" s="1144"/>
    </row>
    <row r="11" spans="1:18">
      <c r="A11" s="1142"/>
      <c r="B11" s="1142"/>
      <c r="C11" s="1142"/>
      <c r="D11" s="1143"/>
      <c r="E11" s="1143"/>
      <c r="F11" s="1143"/>
      <c r="G11" s="1143"/>
      <c r="H11" s="1143"/>
      <c r="I11" s="1143"/>
      <c r="J11" s="1143"/>
      <c r="K11" s="1143"/>
      <c r="L11" s="1143"/>
      <c r="M11" s="1144"/>
      <c r="N11" s="1143"/>
      <c r="O11" s="1143"/>
      <c r="P11" s="1143"/>
      <c r="Q11" s="1143"/>
      <c r="R11" s="1144"/>
    </row>
    <row r="12" spans="1:18">
      <c r="A12" s="1142"/>
      <c r="B12" s="1142"/>
      <c r="C12" s="1142"/>
      <c r="D12" s="1143"/>
      <c r="E12" s="1143"/>
      <c r="F12" s="1143"/>
      <c r="G12" s="1143"/>
      <c r="H12" s="1143"/>
      <c r="I12" s="1143"/>
      <c r="J12" s="1143"/>
      <c r="K12" s="1143"/>
      <c r="L12" s="1143"/>
      <c r="M12" s="1144"/>
      <c r="N12" s="1143"/>
      <c r="O12" s="1143"/>
      <c r="P12" s="1143"/>
      <c r="Q12" s="1143"/>
      <c r="R12" s="1144"/>
    </row>
    <row r="13" spans="1:18">
      <c r="A13" s="1142"/>
      <c r="B13" s="1142"/>
      <c r="C13" s="1142"/>
      <c r="D13" s="1143"/>
      <c r="E13" s="1143"/>
      <c r="F13" s="1143"/>
      <c r="G13" s="1143"/>
      <c r="H13" s="1143"/>
      <c r="I13" s="1143"/>
      <c r="J13" s="1143"/>
      <c r="K13" s="1143"/>
      <c r="L13" s="1143"/>
      <c r="M13" s="1144"/>
      <c r="N13" s="1143"/>
      <c r="O13" s="1143"/>
      <c r="P13" s="1143"/>
      <c r="Q13" s="1143"/>
      <c r="R13" s="1144"/>
    </row>
    <row r="14" spans="1:18" ht="13.5" thickBot="1">
      <c r="A14" s="1145"/>
      <c r="B14" s="1145"/>
      <c r="C14" s="1145"/>
      <c r="D14" s="1146"/>
      <c r="E14" s="1146"/>
      <c r="F14" s="1146"/>
      <c r="G14" s="1146"/>
      <c r="H14" s="1146"/>
      <c r="I14" s="1146"/>
      <c r="J14" s="1146"/>
      <c r="K14" s="1146"/>
      <c r="L14" s="1146"/>
      <c r="M14" s="1147"/>
      <c r="N14" s="1146"/>
      <c r="O14" s="1146"/>
      <c r="P14" s="1146"/>
      <c r="Q14" s="1146"/>
      <c r="R14" s="1147"/>
    </row>
    <row r="15" spans="1:18" ht="13.5" thickBot="1">
      <c r="A15" s="1148" t="s">
        <v>250</v>
      </c>
      <c r="B15" s="1149"/>
      <c r="C15" s="1149"/>
      <c r="D15" s="1150">
        <f>SUM(D9:D14)</f>
        <v>0</v>
      </c>
      <c r="E15" s="1150"/>
      <c r="F15" s="1150"/>
      <c r="G15" s="1150">
        <f>SUM(G9:G14)</f>
        <v>0</v>
      </c>
      <c r="H15" s="1150">
        <f>SUM(H9:H14)</f>
        <v>0</v>
      </c>
      <c r="I15" s="1150">
        <f>SUM(I9:I14)</f>
        <v>0</v>
      </c>
      <c r="J15" s="1150"/>
      <c r="K15" s="1150"/>
      <c r="L15" s="1150">
        <f>SUM(L9:L14)</f>
        <v>0</v>
      </c>
      <c r="M15" s="1151">
        <f>SUM(M9:M14)</f>
        <v>0</v>
      </c>
      <c r="N15" s="1150">
        <f>SUM(N9:N14)</f>
        <v>0</v>
      </c>
      <c r="O15" s="1150"/>
      <c r="P15" s="1150"/>
      <c r="Q15" s="1150">
        <f>SUM(Q9:Q14)</f>
        <v>0</v>
      </c>
      <c r="R15" s="1152">
        <f>SUM(R9:R14)</f>
        <v>0</v>
      </c>
    </row>
    <row r="16" spans="1:18" ht="15.75">
      <c r="A16" s="1167"/>
      <c r="B16" s="750"/>
      <c r="C16" s="750"/>
      <c r="D16" s="750"/>
      <c r="E16" s="750"/>
      <c r="F16" s="750"/>
      <c r="G16" s="750"/>
      <c r="H16" s="750"/>
      <c r="I16" s="750"/>
      <c r="J16" s="750"/>
      <c r="K16" s="750"/>
      <c r="L16" s="750"/>
      <c r="M16" s="750"/>
      <c r="N16" s="750"/>
      <c r="O16" s="750"/>
      <c r="P16" s="750"/>
      <c r="Q16" s="1157"/>
      <c r="R16" s="1159"/>
    </row>
    <row r="17" spans="1:18" ht="15">
      <c r="A17" s="1168" t="s">
        <v>1108</v>
      </c>
      <c r="B17" s="750"/>
      <c r="C17" s="750"/>
      <c r="D17" s="750"/>
      <c r="E17" s="750"/>
      <c r="F17" s="750"/>
      <c r="G17" s="750"/>
      <c r="H17" s="750"/>
      <c r="I17" s="750"/>
      <c r="J17" s="750"/>
      <c r="K17" s="750"/>
      <c r="L17" s="750"/>
      <c r="M17" s="750"/>
      <c r="N17" s="750"/>
      <c r="O17" s="750"/>
      <c r="P17" s="750"/>
      <c r="Q17" s="750"/>
      <c r="R17" s="1159"/>
    </row>
    <row r="18" spans="1:18" ht="25.5" customHeight="1">
      <c r="A18" s="1469" t="s">
        <v>1436</v>
      </c>
      <c r="B18" s="1470"/>
      <c r="C18" s="1470"/>
      <c r="D18" s="1470"/>
      <c r="E18" s="1470"/>
      <c r="F18" s="1470"/>
      <c r="G18" s="1470"/>
      <c r="H18" s="1470"/>
      <c r="I18" s="1470"/>
      <c r="J18" s="1470"/>
      <c r="K18" s="1470"/>
      <c r="L18" s="1470"/>
      <c r="M18" s="1470"/>
      <c r="N18" s="1470"/>
      <c r="O18" s="1470"/>
      <c r="P18" s="1470"/>
      <c r="Q18" s="750"/>
      <c r="R18" s="1159"/>
    </row>
    <row r="19" spans="1:18" ht="96" customHeight="1">
      <c r="A19" s="1469" t="s">
        <v>1404</v>
      </c>
      <c r="B19" s="1470"/>
      <c r="C19" s="1470"/>
      <c r="D19" s="1470"/>
      <c r="E19" s="1470"/>
      <c r="F19" s="1470"/>
      <c r="G19" s="1470"/>
      <c r="H19" s="1470"/>
      <c r="I19" s="1470"/>
      <c r="J19" s="1470"/>
      <c r="K19" s="1470"/>
      <c r="L19" s="1470"/>
      <c r="M19" s="1470"/>
      <c r="N19" s="1470"/>
      <c r="O19" s="1470"/>
      <c r="P19" s="1470"/>
      <c r="Q19" s="750"/>
      <c r="R19" s="1159"/>
    </row>
    <row r="20" spans="1:18" ht="22.5" customHeight="1">
      <c r="A20" s="1469" t="s">
        <v>1437</v>
      </c>
      <c r="B20" s="1470"/>
      <c r="C20" s="1470"/>
      <c r="D20" s="1470"/>
      <c r="E20" s="1470"/>
      <c r="F20" s="1470"/>
      <c r="G20" s="1470"/>
      <c r="H20" s="1470"/>
      <c r="I20" s="1470"/>
      <c r="J20" s="1470"/>
      <c r="K20" s="1470"/>
      <c r="L20" s="1470"/>
      <c r="M20" s="1470"/>
      <c r="N20" s="1470"/>
      <c r="O20" s="1470"/>
      <c r="P20" s="1470"/>
      <c r="Q20" s="750"/>
      <c r="R20" s="1159"/>
    </row>
    <row r="21" spans="1:18" ht="27.75" customHeight="1">
      <c r="A21" s="1469" t="s">
        <v>1405</v>
      </c>
      <c r="B21" s="1470"/>
      <c r="C21" s="1470"/>
      <c r="D21" s="1470"/>
      <c r="E21" s="1470"/>
      <c r="F21" s="1470"/>
      <c r="G21" s="1470"/>
      <c r="H21" s="1470"/>
      <c r="I21" s="1470"/>
      <c r="J21" s="1470"/>
      <c r="K21" s="1470"/>
      <c r="L21" s="1470"/>
      <c r="M21" s="1470"/>
      <c r="N21" s="1470"/>
      <c r="O21" s="1470"/>
      <c r="P21" s="1470"/>
      <c r="Q21" s="750"/>
      <c r="R21" s="1159"/>
    </row>
    <row r="22" spans="1:18" ht="12.75" customHeight="1">
      <c r="A22" s="1469" t="s">
        <v>1406</v>
      </c>
      <c r="B22" s="1470"/>
      <c r="C22" s="1470"/>
      <c r="D22" s="1470"/>
      <c r="E22" s="1470"/>
      <c r="F22" s="1470"/>
      <c r="G22" s="1470"/>
      <c r="H22" s="1470"/>
      <c r="I22" s="1470"/>
      <c r="J22" s="1470"/>
      <c r="K22" s="1470"/>
      <c r="L22" s="1470"/>
      <c r="M22" s="1470"/>
      <c r="N22" s="1470"/>
      <c r="O22" s="1470"/>
      <c r="P22" s="1470"/>
      <c r="Q22" s="750"/>
      <c r="R22" s="1159"/>
    </row>
    <row r="23" spans="1:18" ht="30" customHeight="1">
      <c r="A23" s="1469" t="s">
        <v>1385</v>
      </c>
      <c r="B23" s="1470"/>
      <c r="C23" s="1470"/>
      <c r="D23" s="1470"/>
      <c r="E23" s="1470"/>
      <c r="F23" s="1470"/>
      <c r="G23" s="1470"/>
      <c r="H23" s="1470"/>
      <c r="I23" s="1470"/>
      <c r="J23" s="1470"/>
      <c r="K23" s="1470"/>
      <c r="L23" s="1470"/>
      <c r="M23" s="1470" t="s">
        <v>1190</v>
      </c>
      <c r="N23" s="1470"/>
      <c r="O23" s="1470"/>
      <c r="P23" s="1470"/>
      <c r="Q23" s="750"/>
      <c r="R23" s="1159"/>
    </row>
    <row r="24" spans="1:18" ht="15">
      <c r="A24" s="1169"/>
      <c r="B24" s="750"/>
      <c r="C24" s="750"/>
      <c r="D24" s="750"/>
      <c r="E24" s="750"/>
      <c r="F24" s="750"/>
      <c r="G24" s="750"/>
      <c r="H24" s="750"/>
      <c r="I24" s="750"/>
      <c r="J24" s="750"/>
      <c r="K24" s="750"/>
      <c r="L24" s="750"/>
      <c r="M24" s="1468" t="s">
        <v>1116</v>
      </c>
      <c r="N24" s="1468"/>
      <c r="O24" s="1468"/>
      <c r="P24" s="1468"/>
      <c r="Q24" s="750"/>
      <c r="R24" s="1159"/>
    </row>
    <row r="25" spans="1:18">
      <c r="A25" s="1169"/>
      <c r="B25" s="750"/>
      <c r="C25" s="750"/>
      <c r="D25" s="750"/>
      <c r="E25" s="750"/>
      <c r="F25" s="750"/>
      <c r="G25" s="750"/>
      <c r="H25" s="750"/>
      <c r="I25" s="750"/>
      <c r="J25" s="750"/>
      <c r="K25" s="750"/>
      <c r="L25" s="750"/>
      <c r="M25" s="750"/>
      <c r="N25" s="750"/>
      <c r="O25" s="750"/>
      <c r="P25" s="750"/>
      <c r="Q25" s="750"/>
      <c r="R25" s="1159"/>
    </row>
    <row r="26" spans="1:18">
      <c r="A26" s="1169"/>
      <c r="B26" s="750"/>
      <c r="C26" s="750"/>
      <c r="D26" s="750"/>
      <c r="E26" s="750"/>
      <c r="F26" s="750"/>
      <c r="G26" s="750"/>
      <c r="H26" s="750"/>
      <c r="I26" s="750"/>
      <c r="J26" s="750"/>
      <c r="K26" s="750"/>
      <c r="L26" s="750"/>
      <c r="M26" s="750"/>
      <c r="N26" s="750"/>
      <c r="O26" s="750"/>
      <c r="P26" s="750"/>
      <c r="Q26" s="750"/>
      <c r="R26" s="1159"/>
    </row>
    <row r="27" spans="1:18" ht="16.5" thickBot="1">
      <c r="A27" s="1170" t="s">
        <v>281</v>
      </c>
      <c r="B27" s="1163"/>
      <c r="C27" s="1163"/>
      <c r="D27" s="1163"/>
      <c r="E27" s="1163"/>
      <c r="F27" s="1163"/>
      <c r="G27" s="1163"/>
      <c r="H27" s="1163"/>
      <c r="I27" s="1163"/>
      <c r="J27" s="1163"/>
      <c r="K27" s="1163"/>
      <c r="L27" s="1163"/>
      <c r="M27" s="1163"/>
      <c r="N27" s="1163"/>
      <c r="O27" s="1163"/>
      <c r="P27" s="1163"/>
      <c r="Q27" s="1163"/>
      <c r="R27" s="1171"/>
    </row>
    <row r="28" spans="1:18" ht="63" hidden="1">
      <c r="A28" s="1154" t="s">
        <v>1386</v>
      </c>
      <c r="B28" s="1154" t="s">
        <v>1387</v>
      </c>
    </row>
    <row r="29" spans="1:18" ht="63" hidden="1">
      <c r="A29" s="1154" t="s">
        <v>1388</v>
      </c>
      <c r="B29" s="1154" t="s">
        <v>1389</v>
      </c>
    </row>
    <row r="30" spans="1:18" ht="126" hidden="1">
      <c r="A30" s="1154" t="s">
        <v>1390</v>
      </c>
      <c r="B30" s="1154" t="s">
        <v>1391</v>
      </c>
    </row>
    <row r="31" spans="1:18" ht="141.75" hidden="1">
      <c r="A31" s="1154" t="s">
        <v>1392</v>
      </c>
      <c r="B31" s="1154" t="s">
        <v>1393</v>
      </c>
    </row>
    <row r="32" spans="1:18" ht="110.25" hidden="1">
      <c r="A32" s="1155" t="s">
        <v>1394</v>
      </c>
      <c r="B32" s="1154" t="s">
        <v>1395</v>
      </c>
    </row>
  </sheetData>
  <mergeCells count="13">
    <mergeCell ref="M24:P24"/>
    <mergeCell ref="A18:P18"/>
    <mergeCell ref="A19:P19"/>
    <mergeCell ref="A20:P20"/>
    <mergeCell ref="A21:P21"/>
    <mergeCell ref="A22:P22"/>
    <mergeCell ref="A23:P23"/>
    <mergeCell ref="A2:P2"/>
    <mergeCell ref="E4:K4"/>
    <mergeCell ref="E5:K5"/>
    <mergeCell ref="D7:H7"/>
    <mergeCell ref="I7:M7"/>
    <mergeCell ref="N7:R7"/>
  </mergeCells>
  <dataValidations count="1">
    <dataValidation type="list" allowBlank="1" showInputMessage="1" showErrorMessage="1" sqref="B9:B14">
      <formula1>$A$28:$A$32</formula1>
    </dataValidation>
  </dataValidations>
  <pageMargins left="0.7" right="0.7" top="0.75" bottom="0.75" header="0.3" footer="0.3"/>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sheetPr>
    <pageSetUpPr fitToPage="1"/>
  </sheetPr>
  <dimension ref="A1:I30"/>
  <sheetViews>
    <sheetView view="pageBreakPreview" zoomScale="90" zoomScaleNormal="80" zoomScaleSheetLayoutView="90" workbookViewId="0">
      <selection activeCell="A17" sqref="A17"/>
    </sheetView>
  </sheetViews>
  <sheetFormatPr defaultColWidth="9.140625" defaultRowHeight="12.75"/>
  <cols>
    <col min="1" max="1" width="57.7109375" style="566" customWidth="1"/>
    <col min="2" max="2" width="15.5703125" style="566" bestFit="1" customWidth="1"/>
    <col min="3" max="3" width="15.28515625" style="566" customWidth="1"/>
    <col min="4" max="4" width="15.5703125" style="566" bestFit="1" customWidth="1"/>
    <col min="5" max="5" width="15.42578125" style="566" customWidth="1"/>
    <col min="6" max="6" width="16.42578125" style="566" customWidth="1"/>
    <col min="7" max="7" width="15.5703125" style="566" bestFit="1" customWidth="1"/>
    <col min="8" max="8" width="15.5703125" style="566" customWidth="1"/>
    <col min="9" max="9" width="14.85546875" style="566" customWidth="1"/>
    <col min="10" max="16384" width="9.140625" style="566"/>
  </cols>
  <sheetData>
    <row r="1" spans="1:9" ht="15.75">
      <c r="A1" s="1474" t="s">
        <v>1438</v>
      </c>
      <c r="B1" s="1474"/>
      <c r="C1" s="1474"/>
      <c r="D1" s="1474"/>
      <c r="E1" s="1474"/>
      <c r="F1" s="1474"/>
      <c r="G1" s="1474"/>
      <c r="H1" s="1474"/>
      <c r="I1" s="1474"/>
    </row>
    <row r="2" spans="1:9" ht="15.75">
      <c r="A2" s="567"/>
    </row>
    <row r="3" spans="1:9" ht="15.75">
      <c r="A3" s="1474" t="s">
        <v>268</v>
      </c>
      <c r="B3" s="1474"/>
      <c r="C3" s="1474"/>
      <c r="D3" s="1474"/>
      <c r="E3" s="1474"/>
      <c r="F3" s="1474"/>
      <c r="G3" s="1474"/>
      <c r="H3" s="1474"/>
      <c r="I3" s="1474"/>
    </row>
    <row r="4" spans="1:9" ht="15.75">
      <c r="A4" s="1475" t="s">
        <v>269</v>
      </c>
      <c r="B4" s="1475"/>
      <c r="C4" s="1475"/>
      <c r="D4" s="1475"/>
      <c r="E4" s="1475"/>
      <c r="F4" s="1475"/>
      <c r="G4" s="1475"/>
      <c r="H4" s="1475"/>
      <c r="I4" s="1475"/>
    </row>
    <row r="5" spans="1:9" ht="16.5" thickBot="1">
      <c r="A5" s="567"/>
    </row>
    <row r="6" spans="1:9" s="348" customFormat="1" ht="15.75" thickBot="1">
      <c r="A6" s="568"/>
      <c r="B6" s="1476">
        <v>2020</v>
      </c>
      <c r="C6" s="1477"/>
      <c r="D6" s="1476">
        <v>2021</v>
      </c>
      <c r="E6" s="1478"/>
      <c r="F6" s="1477"/>
      <c r="G6" s="1476">
        <v>2022</v>
      </c>
      <c r="H6" s="1478"/>
      <c r="I6" s="1477"/>
    </row>
    <row r="7" spans="1:9" s="348" customFormat="1" ht="72.75" thickBot="1">
      <c r="A7" s="568"/>
      <c r="B7" s="569" t="s">
        <v>270</v>
      </c>
      <c r="C7" s="570" t="s">
        <v>271</v>
      </c>
      <c r="D7" s="569" t="s">
        <v>270</v>
      </c>
      <c r="E7" s="571" t="s">
        <v>271</v>
      </c>
      <c r="F7" s="572" t="s">
        <v>272</v>
      </c>
      <c r="G7" s="569" t="s">
        <v>270</v>
      </c>
      <c r="H7" s="571" t="s">
        <v>271</v>
      </c>
      <c r="I7" s="572" t="s">
        <v>272</v>
      </c>
    </row>
    <row r="8" spans="1:9" s="348" customFormat="1" ht="32.25">
      <c r="A8" s="573" t="s">
        <v>260</v>
      </c>
      <c r="B8" s="574"/>
      <c r="C8" s="575"/>
      <c r="D8" s="576">
        <f>B20</f>
        <v>0</v>
      </c>
      <c r="E8" s="577"/>
      <c r="F8" s="578">
        <f>E8</f>
        <v>0</v>
      </c>
      <c r="G8" s="576">
        <f>D20</f>
        <v>0</v>
      </c>
      <c r="H8" s="577"/>
      <c r="I8" s="578">
        <f>H8</f>
        <v>0</v>
      </c>
    </row>
    <row r="9" spans="1:9" s="348" customFormat="1" ht="15">
      <c r="A9" s="579"/>
      <c r="B9" s="580"/>
      <c r="C9" s="581"/>
      <c r="D9" s="582"/>
      <c r="E9" s="583"/>
      <c r="F9" s="584"/>
      <c r="G9" s="582"/>
      <c r="H9" s="583"/>
      <c r="I9" s="584"/>
    </row>
    <row r="10" spans="1:9" s="348" customFormat="1" ht="15">
      <c r="A10" s="585" t="s">
        <v>273</v>
      </c>
      <c r="B10" s="580">
        <f t="shared" ref="B10:I10" si="0">SUM(B11:B12)</f>
        <v>0</v>
      </c>
      <c r="C10" s="581">
        <f t="shared" si="0"/>
        <v>0</v>
      </c>
      <c r="D10" s="582">
        <f t="shared" si="0"/>
        <v>0</v>
      </c>
      <c r="E10" s="583">
        <f t="shared" si="0"/>
        <v>0</v>
      </c>
      <c r="F10" s="584">
        <f t="shared" si="0"/>
        <v>0</v>
      </c>
      <c r="G10" s="582">
        <f t="shared" si="0"/>
        <v>0</v>
      </c>
      <c r="H10" s="583">
        <f t="shared" si="0"/>
        <v>0</v>
      </c>
      <c r="I10" s="584">
        <f t="shared" si="0"/>
        <v>0</v>
      </c>
    </row>
    <row r="11" spans="1:9" s="348" customFormat="1" ht="14.25">
      <c r="A11" s="586" t="s">
        <v>261</v>
      </c>
      <c r="B11" s="587"/>
      <c r="C11" s="588"/>
      <c r="D11" s="589"/>
      <c r="E11" s="590"/>
      <c r="F11" s="591"/>
      <c r="G11" s="589"/>
      <c r="H11" s="590"/>
      <c r="I11" s="591"/>
    </row>
    <row r="12" spans="1:9" s="348" customFormat="1" ht="14.25">
      <c r="A12" s="586" t="s">
        <v>262</v>
      </c>
      <c r="B12" s="587"/>
      <c r="C12" s="588"/>
      <c r="D12" s="589"/>
      <c r="E12" s="590"/>
      <c r="F12" s="591"/>
      <c r="G12" s="589"/>
      <c r="H12" s="590"/>
      <c r="I12" s="591"/>
    </row>
    <row r="13" spans="1:9" s="348" customFormat="1" ht="15">
      <c r="A13" s="579"/>
      <c r="B13" s="580"/>
      <c r="C13" s="581"/>
      <c r="D13" s="582"/>
      <c r="E13" s="583"/>
      <c r="F13" s="584"/>
      <c r="G13" s="582"/>
      <c r="H13" s="583"/>
      <c r="I13" s="584"/>
    </row>
    <row r="14" spans="1:9" s="348" customFormat="1" ht="15">
      <c r="A14" s="585" t="s">
        <v>274</v>
      </c>
      <c r="B14" s="580">
        <f t="shared" ref="B14:I14" si="1">SUM(B15:B18)</f>
        <v>0</v>
      </c>
      <c r="C14" s="581">
        <f t="shared" si="1"/>
        <v>0</v>
      </c>
      <c r="D14" s="582">
        <f t="shared" si="1"/>
        <v>0</v>
      </c>
      <c r="E14" s="583">
        <f t="shared" si="1"/>
        <v>0</v>
      </c>
      <c r="F14" s="584">
        <f t="shared" si="1"/>
        <v>0</v>
      </c>
      <c r="G14" s="582">
        <f t="shared" si="1"/>
        <v>0</v>
      </c>
      <c r="H14" s="583">
        <f t="shared" si="1"/>
        <v>0</v>
      </c>
      <c r="I14" s="584">
        <f t="shared" si="1"/>
        <v>0</v>
      </c>
    </row>
    <row r="15" spans="1:9" s="348" customFormat="1" ht="14.25">
      <c r="A15" s="586" t="s">
        <v>263</v>
      </c>
      <c r="B15" s="587"/>
      <c r="C15" s="588"/>
      <c r="D15" s="589"/>
      <c r="E15" s="590"/>
      <c r="F15" s="591"/>
      <c r="G15" s="589"/>
      <c r="H15" s="590"/>
      <c r="I15" s="591"/>
    </row>
    <row r="16" spans="1:9" s="348" customFormat="1" ht="14.25">
      <c r="A16" s="586" t="s">
        <v>264</v>
      </c>
      <c r="B16" s="587"/>
      <c r="C16" s="588"/>
      <c r="D16" s="589"/>
      <c r="E16" s="590"/>
      <c r="F16" s="591"/>
      <c r="G16" s="589"/>
      <c r="H16" s="590"/>
      <c r="I16" s="591"/>
    </row>
    <row r="17" spans="1:9" s="348" customFormat="1" ht="14.25">
      <c r="A17" s="586" t="s">
        <v>1443</v>
      </c>
      <c r="B17" s="587"/>
      <c r="C17" s="588"/>
      <c r="D17" s="589"/>
      <c r="E17" s="590"/>
      <c r="F17" s="591"/>
      <c r="G17" s="589"/>
      <c r="H17" s="590"/>
      <c r="I17" s="591"/>
    </row>
    <row r="18" spans="1:9" s="348" customFormat="1" ht="14.25">
      <c r="A18" s="586" t="s">
        <v>262</v>
      </c>
      <c r="B18" s="587"/>
      <c r="C18" s="588"/>
      <c r="D18" s="589"/>
      <c r="E18" s="590"/>
      <c r="F18" s="591"/>
      <c r="G18" s="589"/>
      <c r="H18" s="590"/>
      <c r="I18" s="591"/>
    </row>
    <row r="19" spans="1:9" s="348" customFormat="1" ht="15">
      <c r="A19" s="579"/>
      <c r="B19" s="580"/>
      <c r="C19" s="581"/>
      <c r="D19" s="582"/>
      <c r="E19" s="583"/>
      <c r="F19" s="584"/>
      <c r="G19" s="582"/>
      <c r="H19" s="583"/>
      <c r="I19" s="584"/>
    </row>
    <row r="20" spans="1:9" s="348" customFormat="1" ht="32.25">
      <c r="A20" s="585" t="s">
        <v>275</v>
      </c>
      <c r="B20" s="592">
        <f t="shared" ref="B20:I20" si="2">B8+B10-B14</f>
        <v>0</v>
      </c>
      <c r="C20" s="593">
        <f t="shared" si="2"/>
        <v>0</v>
      </c>
      <c r="D20" s="582">
        <f t="shared" si="2"/>
        <v>0</v>
      </c>
      <c r="E20" s="583">
        <f t="shared" si="2"/>
        <v>0</v>
      </c>
      <c r="F20" s="584">
        <f t="shared" si="2"/>
        <v>0</v>
      </c>
      <c r="G20" s="582">
        <f t="shared" si="2"/>
        <v>0</v>
      </c>
      <c r="H20" s="583">
        <f t="shared" si="2"/>
        <v>0</v>
      </c>
      <c r="I20" s="584">
        <f t="shared" si="2"/>
        <v>0</v>
      </c>
    </row>
    <row r="21" spans="1:9" s="348" customFormat="1" ht="15.75" thickBot="1">
      <c r="A21" s="594"/>
      <c r="B21" s="595"/>
      <c r="C21" s="596"/>
      <c r="D21" s="597"/>
      <c r="E21" s="598"/>
      <c r="F21" s="599"/>
      <c r="G21" s="597"/>
      <c r="H21" s="598"/>
      <c r="I21" s="599"/>
    </row>
    <row r="22" spans="1:9" ht="15.75">
      <c r="A22" s="600"/>
    </row>
    <row r="23" spans="1:9" ht="15">
      <c r="A23" s="601" t="s">
        <v>266</v>
      </c>
    </row>
    <row r="24" spans="1:9">
      <c r="A24" s="1471" t="s">
        <v>1115</v>
      </c>
      <c r="B24" s="1471"/>
      <c r="C24" s="1471"/>
      <c r="D24" s="1471"/>
      <c r="E24" s="1471"/>
      <c r="F24" s="1471"/>
      <c r="G24" s="1471"/>
      <c r="H24" s="1471"/>
      <c r="I24" s="1471"/>
    </row>
    <row r="25" spans="1:9" ht="28.5" customHeight="1">
      <c r="A25" s="1471" t="s">
        <v>276</v>
      </c>
      <c r="B25" s="1471"/>
      <c r="C25" s="1471"/>
      <c r="D25" s="1471"/>
      <c r="E25" s="1471"/>
      <c r="F25" s="1471"/>
      <c r="G25" s="1471"/>
      <c r="H25" s="1471"/>
      <c r="I25" s="1471"/>
    </row>
    <row r="26" spans="1:9" ht="26.25" customHeight="1">
      <c r="A26" s="1471" t="s">
        <v>277</v>
      </c>
      <c r="B26" s="1471"/>
      <c r="C26" s="1471"/>
      <c r="D26" s="1471"/>
      <c r="E26" s="1471"/>
      <c r="F26" s="1471"/>
      <c r="G26" s="1471"/>
      <c r="H26" s="1471"/>
      <c r="I26" s="1471"/>
    </row>
    <row r="27" spans="1:9" ht="29.45" customHeight="1">
      <c r="G27" s="1472" t="s">
        <v>1190</v>
      </c>
      <c r="H27" s="1472"/>
      <c r="I27" s="1472"/>
    </row>
    <row r="28" spans="1:9" ht="19.5" customHeight="1">
      <c r="A28" s="602"/>
      <c r="G28" s="1473" t="s">
        <v>1116</v>
      </c>
      <c r="H28" s="1473"/>
      <c r="I28" s="1473"/>
    </row>
    <row r="29" spans="1:9" ht="15.75">
      <c r="A29" s="603" t="s">
        <v>278</v>
      </c>
    </row>
    <row r="30" spans="1:9">
      <c r="A30" s="604"/>
    </row>
  </sheetData>
  <mergeCells count="11">
    <mergeCell ref="A1:I1"/>
    <mergeCell ref="A3:I3"/>
    <mergeCell ref="A4:I4"/>
    <mergeCell ref="B6:C6"/>
    <mergeCell ref="D6:F6"/>
    <mergeCell ref="G6:I6"/>
    <mergeCell ref="A24:I24"/>
    <mergeCell ref="A25:I25"/>
    <mergeCell ref="A26:I26"/>
    <mergeCell ref="G27:I27"/>
    <mergeCell ref="G28:I28"/>
  </mergeCells>
  <pageMargins left="0.27559055118110237" right="0.31496062992125984" top="0.39370078740157483" bottom="0.39370078740157483"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Q30"/>
  <sheetViews>
    <sheetView view="pageBreakPreview" zoomScale="90" zoomScaleNormal="80" zoomScaleSheetLayoutView="90" workbookViewId="0">
      <selection sqref="A1:P1"/>
    </sheetView>
  </sheetViews>
  <sheetFormatPr defaultColWidth="9.140625" defaultRowHeight="12.75"/>
  <cols>
    <col min="1" max="1" width="16.85546875" style="566" customWidth="1"/>
    <col min="2" max="2" width="18.140625" style="566" customWidth="1"/>
    <col min="3" max="3" width="13.42578125" style="566" bestFit="1" customWidth="1"/>
    <col min="4" max="4" width="13.5703125" style="566" bestFit="1" customWidth="1"/>
    <col min="5" max="5" width="14.85546875" style="566" customWidth="1"/>
    <col min="6" max="6" width="11.7109375" style="566" customWidth="1"/>
    <col min="7" max="7" width="12" style="566" bestFit="1" customWidth="1"/>
    <col min="8" max="8" width="13.42578125" style="566" bestFit="1" customWidth="1"/>
    <col min="9" max="9" width="13.5703125" style="566" bestFit="1" customWidth="1"/>
    <col min="10" max="10" width="14.7109375" style="566" customWidth="1"/>
    <col min="11" max="11" width="12.28515625" style="566" customWidth="1"/>
    <col min="12" max="12" width="12" style="566" bestFit="1" customWidth="1"/>
    <col min="13" max="13" width="13.42578125" style="566" bestFit="1" customWidth="1"/>
    <col min="14" max="14" width="13.85546875" style="566" customWidth="1"/>
    <col min="15" max="15" width="10.85546875" style="566" customWidth="1"/>
    <col min="16" max="16" width="16.42578125" style="566" customWidth="1"/>
    <col min="17" max="17" width="13.28515625" style="566" customWidth="1"/>
    <col min="18" max="16384" width="9.140625" style="566"/>
  </cols>
  <sheetData>
    <row r="1" spans="1:17" ht="30.75" customHeight="1">
      <c r="A1" s="1479" t="s">
        <v>1441</v>
      </c>
      <c r="B1" s="1479"/>
      <c r="C1" s="1479"/>
      <c r="D1" s="1479"/>
      <c r="E1" s="1479"/>
      <c r="F1" s="1479"/>
      <c r="G1" s="1479"/>
      <c r="H1" s="1479"/>
      <c r="I1" s="1479"/>
      <c r="J1" s="1479"/>
      <c r="K1" s="1479"/>
      <c r="L1" s="1479"/>
      <c r="M1" s="1479"/>
      <c r="N1" s="1479"/>
      <c r="O1" s="1479"/>
      <c r="P1" s="1479"/>
      <c r="Q1" s="266"/>
    </row>
    <row r="2" spans="1:17" ht="15.75">
      <c r="A2" s="977"/>
      <c r="B2" s="266"/>
      <c r="C2" s="266"/>
      <c r="D2" s="266"/>
      <c r="E2" s="266"/>
      <c r="F2" s="266"/>
      <c r="G2" s="266"/>
      <c r="H2" s="266"/>
      <c r="I2" s="266"/>
      <c r="J2" s="266"/>
      <c r="K2" s="266"/>
      <c r="L2" s="266"/>
      <c r="M2" s="266"/>
      <c r="N2" s="266"/>
      <c r="O2" s="266"/>
      <c r="P2" s="266"/>
      <c r="Q2" s="266"/>
    </row>
    <row r="3" spans="1:17" ht="15.75">
      <c r="A3" s="421"/>
      <c r="B3" s="266"/>
      <c r="C3" s="266"/>
      <c r="D3" s="266"/>
      <c r="E3" s="266"/>
      <c r="F3" s="266"/>
      <c r="G3" s="266"/>
      <c r="H3" s="266"/>
      <c r="I3" s="266"/>
      <c r="J3" s="266"/>
      <c r="K3" s="266"/>
      <c r="L3" s="266"/>
      <c r="M3" s="266"/>
      <c r="N3" s="266"/>
      <c r="O3" s="266"/>
      <c r="P3" s="266"/>
      <c r="Q3" s="266"/>
    </row>
    <row r="4" spans="1:17" ht="15.75">
      <c r="A4" s="1439" t="s">
        <v>1376</v>
      </c>
      <c r="B4" s="1439"/>
      <c r="C4" s="1439"/>
      <c r="D4" s="1439"/>
      <c r="E4" s="1439"/>
      <c r="F4" s="1439"/>
      <c r="G4" s="1439"/>
      <c r="H4" s="1439"/>
      <c r="I4" s="1439"/>
      <c r="J4" s="1439"/>
      <c r="K4" s="1439"/>
      <c r="L4" s="1439"/>
      <c r="M4" s="1439"/>
      <c r="N4" s="1439"/>
      <c r="O4" s="1439"/>
      <c r="P4" s="1439"/>
      <c r="Q4" s="266"/>
    </row>
    <row r="5" spans="1:17" ht="13.5" thickBot="1">
      <c r="A5" s="1133"/>
      <c r="B5" s="266"/>
      <c r="C5" s="266"/>
      <c r="D5" s="266"/>
      <c r="E5" s="266"/>
      <c r="F5" s="266"/>
      <c r="G5" s="266"/>
      <c r="H5" s="266"/>
      <c r="I5" s="266"/>
      <c r="J5" s="266"/>
      <c r="K5" s="266"/>
      <c r="L5" s="266"/>
      <c r="M5" s="266"/>
      <c r="N5" s="266"/>
      <c r="O5" s="266"/>
      <c r="P5" s="266"/>
      <c r="Q5" s="266"/>
    </row>
    <row r="6" spans="1:17" ht="18.75" customHeight="1" thickBot="1">
      <c r="A6" s="1134"/>
      <c r="B6" s="750"/>
      <c r="C6" s="1481">
        <v>2020</v>
      </c>
      <c r="D6" s="1482"/>
      <c r="E6" s="1482"/>
      <c r="F6" s="1482"/>
      <c r="G6" s="1483"/>
      <c r="H6" s="1481">
        <v>2021</v>
      </c>
      <c r="I6" s="1482"/>
      <c r="J6" s="1482"/>
      <c r="K6" s="1482"/>
      <c r="L6" s="1483"/>
      <c r="M6" s="1481">
        <v>2022</v>
      </c>
      <c r="N6" s="1482"/>
      <c r="O6" s="1482"/>
      <c r="P6" s="1482"/>
      <c r="Q6" s="1483"/>
    </row>
    <row r="7" spans="1:17" ht="48.75" thickBot="1">
      <c r="A7" s="1135" t="s">
        <v>1377</v>
      </c>
      <c r="B7" s="1135" t="s">
        <v>1378</v>
      </c>
      <c r="C7" s="1136" t="s">
        <v>1379</v>
      </c>
      <c r="D7" s="1136" t="s">
        <v>279</v>
      </c>
      <c r="E7" s="1136" t="s">
        <v>280</v>
      </c>
      <c r="F7" s="1136" t="s">
        <v>1380</v>
      </c>
      <c r="G7" s="1136" t="s">
        <v>1381</v>
      </c>
      <c r="H7" s="1136" t="s">
        <v>1382</v>
      </c>
      <c r="I7" s="1137" t="s">
        <v>279</v>
      </c>
      <c r="J7" s="1137" t="s">
        <v>280</v>
      </c>
      <c r="K7" s="1137" t="s">
        <v>1380</v>
      </c>
      <c r="L7" s="1138" t="s">
        <v>1381</v>
      </c>
      <c r="M7" s="1136" t="s">
        <v>1379</v>
      </c>
      <c r="N7" s="1137" t="s">
        <v>279</v>
      </c>
      <c r="O7" s="1137" t="s">
        <v>280</v>
      </c>
      <c r="P7" s="1137" t="s">
        <v>1380</v>
      </c>
      <c r="Q7" s="1138" t="s">
        <v>1381</v>
      </c>
    </row>
    <row r="8" spans="1:17">
      <c r="A8" s="1139"/>
      <c r="B8" s="1139"/>
      <c r="C8" s="1140"/>
      <c r="D8" s="1140"/>
      <c r="E8" s="1140"/>
      <c r="F8" s="1140"/>
      <c r="G8" s="1140"/>
      <c r="H8" s="1140"/>
      <c r="I8" s="1140"/>
      <c r="J8" s="1140"/>
      <c r="K8" s="1140"/>
      <c r="L8" s="1141"/>
      <c r="M8" s="1140"/>
      <c r="N8" s="1140"/>
      <c r="O8" s="1140"/>
      <c r="P8" s="1140"/>
      <c r="Q8" s="1141"/>
    </row>
    <row r="9" spans="1:17">
      <c r="A9" s="1142"/>
      <c r="B9" s="1142"/>
      <c r="C9" s="1143"/>
      <c r="D9" s="1143"/>
      <c r="E9" s="1143"/>
      <c r="F9" s="1143"/>
      <c r="G9" s="1143"/>
      <c r="H9" s="1143"/>
      <c r="I9" s="1143"/>
      <c r="J9" s="1143"/>
      <c r="K9" s="1143"/>
      <c r="L9" s="1144"/>
      <c r="M9" s="1143"/>
      <c r="N9" s="1143"/>
      <c r="O9" s="1143"/>
      <c r="P9" s="1143"/>
      <c r="Q9" s="1144"/>
    </row>
    <row r="10" spans="1:17">
      <c r="A10" s="1142"/>
      <c r="B10" s="1142"/>
      <c r="C10" s="1143"/>
      <c r="D10" s="1143"/>
      <c r="E10" s="1143"/>
      <c r="F10" s="1143"/>
      <c r="G10" s="1143"/>
      <c r="H10" s="1143"/>
      <c r="I10" s="1143"/>
      <c r="J10" s="1143"/>
      <c r="K10" s="1143"/>
      <c r="L10" s="1144"/>
      <c r="M10" s="1143"/>
      <c r="N10" s="1143"/>
      <c r="O10" s="1143"/>
      <c r="P10" s="1143"/>
      <c r="Q10" s="1144"/>
    </row>
    <row r="11" spans="1:17">
      <c r="A11" s="1142"/>
      <c r="B11" s="1142"/>
      <c r="C11" s="1143"/>
      <c r="D11" s="1143"/>
      <c r="E11" s="1143"/>
      <c r="F11" s="1143"/>
      <c r="G11" s="1143"/>
      <c r="H11" s="1143"/>
      <c r="I11" s="1143"/>
      <c r="J11" s="1143"/>
      <c r="K11" s="1143"/>
      <c r="L11" s="1144"/>
      <c r="M11" s="1143"/>
      <c r="N11" s="1143"/>
      <c r="O11" s="1143"/>
      <c r="P11" s="1143"/>
      <c r="Q11" s="1144"/>
    </row>
    <row r="12" spans="1:17">
      <c r="A12" s="1142"/>
      <c r="B12" s="1142"/>
      <c r="C12" s="1143"/>
      <c r="D12" s="1143"/>
      <c r="E12" s="1143"/>
      <c r="F12" s="1143"/>
      <c r="G12" s="1143"/>
      <c r="H12" s="1143"/>
      <c r="I12" s="1143"/>
      <c r="J12" s="1143"/>
      <c r="K12" s="1143"/>
      <c r="L12" s="1144"/>
      <c r="M12" s="1143"/>
      <c r="N12" s="1143"/>
      <c r="O12" s="1143"/>
      <c r="P12" s="1143"/>
      <c r="Q12" s="1144"/>
    </row>
    <row r="13" spans="1:17" ht="13.5" thickBot="1">
      <c r="A13" s="1145"/>
      <c r="B13" s="1145"/>
      <c r="C13" s="1146"/>
      <c r="D13" s="1146"/>
      <c r="E13" s="1146"/>
      <c r="F13" s="1146"/>
      <c r="G13" s="1146"/>
      <c r="H13" s="1146"/>
      <c r="I13" s="1146"/>
      <c r="J13" s="1146"/>
      <c r="K13" s="1146"/>
      <c r="L13" s="1147"/>
      <c r="M13" s="1146"/>
      <c r="N13" s="1146"/>
      <c r="O13" s="1146"/>
      <c r="P13" s="1146"/>
      <c r="Q13" s="1147"/>
    </row>
    <row r="14" spans="1:17" ht="13.5" thickBot="1">
      <c r="A14" s="1148" t="s">
        <v>250</v>
      </c>
      <c r="B14" s="1149"/>
      <c r="C14" s="1150">
        <f>SUM(C8:C13)</f>
        <v>0</v>
      </c>
      <c r="D14" s="1150"/>
      <c r="E14" s="1150"/>
      <c r="F14" s="1150">
        <f>SUM(F8:F13)</f>
        <v>0</v>
      </c>
      <c r="G14" s="1150">
        <f>SUM(G8:G13)</f>
        <v>0</v>
      </c>
      <c r="H14" s="1150">
        <f>SUM(H8:H13)</f>
        <v>0</v>
      </c>
      <c r="I14" s="1150"/>
      <c r="J14" s="1150"/>
      <c r="K14" s="1150">
        <f>SUM(K8:K13)</f>
        <v>0</v>
      </c>
      <c r="L14" s="1151">
        <f>SUM(L8:L13)</f>
        <v>0</v>
      </c>
      <c r="M14" s="1150">
        <f>SUM(M8:M13)</f>
        <v>0</v>
      </c>
      <c r="N14" s="1150"/>
      <c r="O14" s="1150"/>
      <c r="P14" s="1150">
        <f>SUM(P8:P13)</f>
        <v>0</v>
      </c>
      <c r="Q14" s="1152">
        <f>SUM(Q8:Q13)</f>
        <v>0</v>
      </c>
    </row>
    <row r="15" spans="1:17" ht="15.75">
      <c r="A15" s="421"/>
      <c r="B15" s="266"/>
      <c r="C15" s="266"/>
      <c r="D15" s="266"/>
      <c r="E15" s="266"/>
      <c r="F15" s="266"/>
      <c r="G15" s="266"/>
      <c r="H15" s="266"/>
      <c r="I15" s="266"/>
      <c r="J15" s="266"/>
      <c r="K15" s="266"/>
      <c r="L15" s="266"/>
      <c r="M15" s="266"/>
      <c r="N15" s="266"/>
      <c r="O15" s="266"/>
      <c r="P15" s="266"/>
      <c r="Q15" s="266"/>
    </row>
    <row r="16" spans="1:17" s="348" customFormat="1" ht="15">
      <c r="A16" s="420" t="s">
        <v>1108</v>
      </c>
      <c r="B16" s="266"/>
      <c r="C16" s="266"/>
      <c r="D16" s="266"/>
      <c r="E16" s="266"/>
      <c r="F16" s="266"/>
      <c r="G16" s="266"/>
      <c r="H16" s="266"/>
      <c r="I16" s="266"/>
      <c r="J16" s="266"/>
      <c r="K16" s="266"/>
      <c r="L16" s="266"/>
      <c r="M16" s="266"/>
      <c r="N16" s="266"/>
      <c r="O16" s="266"/>
      <c r="P16" s="266"/>
      <c r="Q16" s="266"/>
    </row>
    <row r="17" spans="1:17" s="258" customFormat="1" ht="17.25" customHeight="1">
      <c r="A17" s="1480" t="s">
        <v>1433</v>
      </c>
      <c r="B17" s="1480"/>
      <c r="C17" s="1480"/>
      <c r="D17" s="1480"/>
      <c r="E17" s="1480"/>
      <c r="F17" s="1480"/>
      <c r="G17" s="1480"/>
      <c r="H17" s="1480"/>
      <c r="I17" s="1480"/>
      <c r="J17" s="1480"/>
      <c r="K17" s="1480"/>
      <c r="L17" s="1480"/>
      <c r="M17" s="1480"/>
      <c r="N17" s="1480"/>
      <c r="O17" s="1480"/>
      <c r="P17" s="1480"/>
    </row>
    <row r="18" spans="1:17" s="258" customFormat="1" ht="86.25" customHeight="1">
      <c r="A18" s="1469" t="s">
        <v>1434</v>
      </c>
      <c r="B18" s="1470"/>
      <c r="C18" s="1470"/>
      <c r="D18" s="1470"/>
      <c r="E18" s="1470"/>
      <c r="F18" s="1470"/>
      <c r="G18" s="1470"/>
      <c r="H18" s="1470"/>
      <c r="I18" s="1470"/>
      <c r="J18" s="1470"/>
      <c r="K18" s="1470"/>
      <c r="L18" s="1470"/>
      <c r="M18" s="1470"/>
      <c r="N18" s="1470"/>
      <c r="O18" s="1470"/>
      <c r="P18" s="1470"/>
    </row>
    <row r="19" spans="1:17" s="258" customFormat="1" ht="30.75" customHeight="1">
      <c r="A19" s="1469" t="s">
        <v>1383</v>
      </c>
      <c r="B19" s="1470"/>
      <c r="C19" s="1470"/>
      <c r="D19" s="1470"/>
      <c r="E19" s="1470"/>
      <c r="F19" s="1470"/>
      <c r="G19" s="1470"/>
      <c r="H19" s="1470"/>
      <c r="I19" s="1470"/>
      <c r="J19" s="1470"/>
      <c r="K19" s="1470"/>
      <c r="L19" s="1470"/>
      <c r="M19" s="1470"/>
      <c r="N19" s="1470"/>
      <c r="O19" s="1470"/>
      <c r="P19" s="1470"/>
    </row>
    <row r="20" spans="1:17" s="258" customFormat="1" ht="12.75" customHeight="1">
      <c r="A20" s="1434" t="s">
        <v>1384</v>
      </c>
      <c r="B20" s="1434"/>
      <c r="C20" s="1434"/>
      <c r="D20" s="1434"/>
      <c r="E20" s="1434"/>
      <c r="F20" s="1434"/>
      <c r="G20" s="1434"/>
      <c r="H20" s="1434"/>
      <c r="I20" s="1434"/>
      <c r="J20" s="1434"/>
      <c r="K20" s="1434"/>
      <c r="L20" s="1434"/>
      <c r="M20" s="1434"/>
      <c r="N20" s="1434"/>
      <c r="O20" s="1434"/>
      <c r="P20" s="1434"/>
    </row>
    <row r="21" spans="1:17" ht="29.45" customHeight="1">
      <c r="A21" s="1469"/>
      <c r="B21" s="1470"/>
      <c r="C21" s="1470"/>
      <c r="D21" s="1470"/>
      <c r="E21" s="1470"/>
      <c r="F21" s="1470"/>
      <c r="G21" s="1470"/>
      <c r="H21" s="1470"/>
      <c r="I21" s="1470"/>
      <c r="J21" s="1470"/>
      <c r="K21" s="1470"/>
      <c r="L21" s="1470"/>
      <c r="M21" s="1470"/>
      <c r="N21" s="1470"/>
      <c r="O21" s="1470"/>
      <c r="P21" s="1470"/>
      <c r="Q21" s="266"/>
    </row>
    <row r="22" spans="1:17" ht="15" customHeight="1">
      <c r="A22" s="1153"/>
      <c r="B22" s="266"/>
      <c r="C22" s="266"/>
      <c r="D22" s="266"/>
      <c r="E22" s="266"/>
      <c r="F22" s="266"/>
      <c r="G22" s="266"/>
      <c r="H22" s="266"/>
      <c r="I22" s="266"/>
      <c r="J22" s="266"/>
      <c r="K22" s="266"/>
      <c r="L22" s="266"/>
      <c r="M22" s="1432" t="s">
        <v>1116</v>
      </c>
      <c r="N22" s="1432"/>
      <c r="O22" s="1432"/>
      <c r="P22" s="1432"/>
      <c r="Q22" s="266"/>
    </row>
    <row r="23" spans="1:17">
      <c r="A23" s="1153"/>
      <c r="B23" s="266"/>
      <c r="C23" s="266"/>
      <c r="D23" s="266"/>
      <c r="E23" s="266"/>
      <c r="F23" s="266"/>
      <c r="G23" s="266"/>
      <c r="H23" s="266"/>
      <c r="I23" s="266"/>
      <c r="J23" s="266"/>
      <c r="K23" s="266"/>
      <c r="L23" s="266"/>
      <c r="M23" s="266"/>
      <c r="N23" s="266"/>
      <c r="O23" s="266"/>
      <c r="P23" s="266"/>
      <c r="Q23" s="266"/>
    </row>
    <row r="24" spans="1:17">
      <c r="A24" s="602"/>
    </row>
    <row r="25" spans="1:17" ht="15.75">
      <c r="A25" s="603" t="s">
        <v>281</v>
      </c>
    </row>
    <row r="26" spans="1:17" ht="63" hidden="1">
      <c r="A26" s="1154" t="s">
        <v>1386</v>
      </c>
      <c r="B26" s="1154" t="s">
        <v>1387</v>
      </c>
    </row>
    <row r="27" spans="1:17" ht="63" hidden="1">
      <c r="A27" s="1154" t="s">
        <v>1388</v>
      </c>
      <c r="B27" s="1154" t="s">
        <v>1389</v>
      </c>
    </row>
    <row r="28" spans="1:17" ht="126" hidden="1">
      <c r="A28" s="1154" t="s">
        <v>1390</v>
      </c>
      <c r="B28" s="1154" t="s">
        <v>1391</v>
      </c>
    </row>
    <row r="29" spans="1:17" ht="141.75" hidden="1">
      <c r="A29" s="1154" t="s">
        <v>1392</v>
      </c>
      <c r="B29" s="1154" t="s">
        <v>1393</v>
      </c>
    </row>
    <row r="30" spans="1:17" ht="110.25" hidden="1">
      <c r="A30" s="1155" t="s">
        <v>1394</v>
      </c>
      <c r="B30" s="1154" t="s">
        <v>1395</v>
      </c>
    </row>
  </sheetData>
  <mergeCells count="11">
    <mergeCell ref="A1:P1"/>
    <mergeCell ref="A4:P4"/>
    <mergeCell ref="A17:P17"/>
    <mergeCell ref="C6:G6"/>
    <mergeCell ref="H6:L6"/>
    <mergeCell ref="M6:Q6"/>
    <mergeCell ref="A19:P19"/>
    <mergeCell ref="A20:P20"/>
    <mergeCell ref="A21:P21"/>
    <mergeCell ref="M22:P22"/>
    <mergeCell ref="A18:P18"/>
  </mergeCells>
  <dataValidations count="1">
    <dataValidation type="list" allowBlank="1" showInputMessage="1" showErrorMessage="1" sqref="B8:B13">
      <formula1>$B$26:$B$30</formula1>
    </dataValidation>
  </dataValidations>
  <pageMargins left="0.23622047244094491" right="0.27559055118110237" top="0.35433070866141736" bottom="0.3937007874015748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23</vt:i4>
      </vt:variant>
    </vt:vector>
  </HeadingPairs>
  <TitlesOfParts>
    <vt:vector size="23" baseType="lpstr">
      <vt:lpstr>Π1 ΔΑΠΑΝΕΣ ΚΡΑΤΙΚΟΥ ΠΥ 2022</vt:lpstr>
      <vt:lpstr>Π1α ΔΑΠΑΝΕΣ ΤΑΚΤΙΚΟΥ ΠΥ 2022</vt:lpstr>
      <vt:lpstr>Π1β ΔΑΠΑΝΕΣ ΠΔΕ 2022</vt:lpstr>
      <vt:lpstr>Π1γ ΑΝΑΛΥΣΗ ΔΑΠΑΝΩΝ ΤΑΚΤΙΚΟΥ ΠΥ</vt:lpstr>
      <vt:lpstr>Π2 ΔΑΠΑΝΕΣ ΠΔΕ 2022</vt:lpstr>
      <vt:lpstr>Π3 ΤΑΚΤΙΚΟ ΠΡΟΣΩΠΙΚΟ ΚΔ</vt:lpstr>
      <vt:lpstr>Π3α ΜΗ ΤΑΚΤΙΚΟ ΠΡΟΣΩΠΙΚΟ ΚΔ</vt:lpstr>
      <vt:lpstr>Π4 TAKTIKO ΠΡΟΣΩΠΙΚΟ ΓK</vt:lpstr>
      <vt:lpstr>Π5 MH ΤΑΚΤΙΚΟ ΠΡΟΣΩΠΙΚΟ ΓΚ</vt:lpstr>
      <vt:lpstr>Π6 ΕΣΟΔΑ-ΕΞΟΔΑ ΝΠΔΔ</vt:lpstr>
      <vt:lpstr>Π7 ΕΣΟΔΑ-ΕΞΟΔΑ ΔΕΚΟ - ΝΠΙΔ</vt:lpstr>
      <vt:lpstr>Π7α ΜΗ ΜΙΣΘ. ΠΑΡΟΧΕΣ 2022</vt:lpstr>
      <vt:lpstr>Π7β ΔΑΠ. ΜΕΤΑΚΙΝΗΣΗΣ 2022</vt:lpstr>
      <vt:lpstr>Π8 ΕΣΟΔΑ-ΕΞΟΔΑ ΟΚΑ</vt:lpstr>
      <vt:lpstr>Π9 ΕΣΟΔΑ-ΕΞΟΔΑ ΝΟΣΟΚΟΜΕΙΩΝ </vt:lpstr>
      <vt:lpstr>Π10 ΕΣΟΔΑ- ΕΞΟΔΑ ΦΟΡΕΩΝ ΠΦΥ</vt:lpstr>
      <vt:lpstr>Π11 ΚΟΙΝΩΝΙΚΟΣ ΠΥ</vt:lpstr>
      <vt:lpstr>Π12 ΝΟΣΟΚΟΜΕΙΑ &amp; ΦΟΡΕΙΣ ΠΦΥ</vt:lpstr>
      <vt:lpstr>Π13  ΟΚΑ ΑΣΦΑΛ ΕΙΣΦ</vt:lpstr>
      <vt:lpstr>Π14 ΕΣΟΔΑ-ΕΞΟΔΑ ΟΤΑ </vt:lpstr>
      <vt:lpstr>Π14α ΕΣΟΔΑ-ΕΞΟΔΑ ΔΗΜΩΝ </vt:lpstr>
      <vt:lpstr>Π14β ΕΣΟΔΑ-ΕΞΟΔΑ ΠΕΡΙΦ</vt:lpstr>
      <vt:lpstr>Π14γ ΕΣΟΔΑ-ΕΞΟΔΑ ΝΠ ΟΤΑ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cchatzidimitroglou</dc:creator>
  <cp:lastModifiedBy>ofiliou</cp:lastModifiedBy>
  <cp:lastPrinted>2021-07-05T10:31:06Z</cp:lastPrinted>
  <dcterms:created xsi:type="dcterms:W3CDTF">2018-06-27T13:05:15Z</dcterms:created>
  <dcterms:modified xsi:type="dcterms:W3CDTF">2021-07-14T14:42:51Z</dcterms:modified>
</cp:coreProperties>
</file>